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429" i="3" l="1"/>
  <c r="F2429" i="3"/>
  <c r="G2429" i="3"/>
  <c r="H2429" i="3"/>
  <c r="I2429" i="3"/>
  <c r="J2429" i="3"/>
  <c r="K2429" i="3"/>
  <c r="L2429" i="3"/>
  <c r="E2430" i="3"/>
  <c r="F2430" i="3"/>
  <c r="K2430" i="3" s="1"/>
  <c r="G2430" i="3"/>
  <c r="H2430" i="3"/>
  <c r="I2430" i="3"/>
  <c r="J2430" i="3"/>
  <c r="E2431" i="3"/>
  <c r="F2431" i="3"/>
  <c r="G2431" i="3"/>
  <c r="H2431" i="3"/>
  <c r="I2431" i="3"/>
  <c r="J2431" i="3"/>
  <c r="K2431" i="3"/>
  <c r="M2431" i="3" s="1"/>
  <c r="L2431" i="3"/>
  <c r="P2431" i="3" s="1"/>
  <c r="T2431" i="3"/>
  <c r="X2431" i="3"/>
  <c r="AB2431" i="3"/>
  <c r="AJ2431" i="3"/>
  <c r="AN2431" i="3"/>
  <c r="AR2431" i="3"/>
  <c r="AZ2431" i="3"/>
  <c r="BD2431" i="3"/>
  <c r="BH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K2433" i="3"/>
  <c r="N2433" i="3" s="1"/>
  <c r="L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E2434" i="3"/>
  <c r="F2434" i="3"/>
  <c r="K2434" i="3" s="1"/>
  <c r="G2434" i="3"/>
  <c r="H2434" i="3"/>
  <c r="I2434" i="3"/>
  <c r="L2434" i="3" s="1"/>
  <c r="J2434" i="3"/>
  <c r="E2435" i="3"/>
  <c r="F2435" i="3"/>
  <c r="G2435" i="3"/>
  <c r="H2435" i="3"/>
  <c r="I2435" i="3"/>
  <c r="L2435" i="3" s="1"/>
  <c r="W2435" i="3" s="1"/>
  <c r="J2435" i="3"/>
  <c r="K2435" i="3"/>
  <c r="Q2435" i="3" s="1"/>
  <c r="O2435" i="3"/>
  <c r="S2435" i="3"/>
  <c r="AA2435" i="3"/>
  <c r="AE2435" i="3"/>
  <c r="AI2435" i="3"/>
  <c r="AQ2435" i="3"/>
  <c r="AU2435" i="3"/>
  <c r="AY2435" i="3"/>
  <c r="BG2435" i="3"/>
  <c r="E2436" i="3"/>
  <c r="K2436" i="3" s="1"/>
  <c r="Y2436" i="3" s="1"/>
  <c r="F2436" i="3"/>
  <c r="G2436" i="3"/>
  <c r="H2436" i="3"/>
  <c r="I2436" i="3"/>
  <c r="L2436" i="3" s="1"/>
  <c r="J2436" i="3"/>
  <c r="M2436" i="3"/>
  <c r="U2436" i="3"/>
  <c r="AC2436" i="3"/>
  <c r="AK2436" i="3"/>
  <c r="AS2436" i="3"/>
  <c r="BA2436" i="3"/>
  <c r="BI2436" i="3"/>
  <c r="E2437" i="3"/>
  <c r="F2437" i="3"/>
  <c r="G2437" i="3"/>
  <c r="H2437" i="3"/>
  <c r="I2437" i="3"/>
  <c r="J2437" i="3"/>
  <c r="K2437" i="3"/>
  <c r="W2437" i="3" s="1"/>
  <c r="L2437" i="3"/>
  <c r="AM2437" i="3"/>
  <c r="BC2437" i="3"/>
  <c r="E2438" i="3"/>
  <c r="K2438" i="3" s="1"/>
  <c r="F2438" i="3"/>
  <c r="G2438" i="3"/>
  <c r="H2438" i="3"/>
  <c r="I2438" i="3"/>
  <c r="L2438" i="3" s="1"/>
  <c r="J2438" i="3"/>
  <c r="Q2438" i="3"/>
  <c r="U2438" i="3"/>
  <c r="Y2438" i="3"/>
  <c r="AG2438" i="3"/>
  <c r="AK2438" i="3"/>
  <c r="AO2438" i="3"/>
  <c r="AW2438" i="3"/>
  <c r="BA2438" i="3"/>
  <c r="BE2438" i="3"/>
  <c r="E2439" i="3"/>
  <c r="F2439" i="3"/>
  <c r="G2439" i="3"/>
  <c r="H2439" i="3"/>
  <c r="I2439" i="3"/>
  <c r="J2439" i="3"/>
  <c r="K2439" i="3"/>
  <c r="L2439" i="3"/>
  <c r="P2439" i="3" s="1"/>
  <c r="O2439" i="3"/>
  <c r="Q2439" i="3"/>
  <c r="T2439" i="3"/>
  <c r="W2439" i="3"/>
  <c r="Y2439" i="3"/>
  <c r="AB2439" i="3"/>
  <c r="AE2439" i="3"/>
  <c r="AG2439" i="3"/>
  <c r="AJ2439" i="3"/>
  <c r="AM2439" i="3"/>
  <c r="AO2439" i="3"/>
  <c r="AR2439" i="3"/>
  <c r="AU2439" i="3"/>
  <c r="AW2439" i="3"/>
  <c r="AZ2439" i="3"/>
  <c r="BC2439" i="3"/>
  <c r="BE2439" i="3"/>
  <c r="BH2439" i="3"/>
  <c r="E2440" i="3"/>
  <c r="K2440" i="3" s="1"/>
  <c r="F2440" i="3"/>
  <c r="G2440" i="3"/>
  <c r="H2440" i="3"/>
  <c r="I2440" i="3"/>
  <c r="L2440" i="3" s="1"/>
  <c r="J2440" i="3"/>
  <c r="E2441" i="3"/>
  <c r="F2441" i="3"/>
  <c r="G2441" i="3"/>
  <c r="H2441" i="3"/>
  <c r="I2441" i="3"/>
  <c r="L2441" i="3" s="1"/>
  <c r="J2441" i="3"/>
  <c r="K2441" i="3"/>
  <c r="S2441" i="3"/>
  <c r="AI2441" i="3"/>
  <c r="AY2441" i="3"/>
  <c r="E2442" i="3"/>
  <c r="K2442" i="3" s="1"/>
  <c r="F2442" i="3"/>
  <c r="G2442" i="3"/>
  <c r="H2442" i="3"/>
  <c r="I2442" i="3"/>
  <c r="L2442" i="3" s="1"/>
  <c r="J2442" i="3"/>
  <c r="BA2442" i="3"/>
  <c r="E2443" i="3"/>
  <c r="F2443" i="3"/>
  <c r="G2443" i="3"/>
  <c r="H2443" i="3"/>
  <c r="I2443" i="3"/>
  <c r="L2443" i="3" s="1"/>
  <c r="J2443" i="3"/>
  <c r="K2443" i="3"/>
  <c r="E2444" i="3"/>
  <c r="K2444" i="3" s="1"/>
  <c r="F2444" i="3"/>
  <c r="G2444" i="3"/>
  <c r="H2444" i="3"/>
  <c r="I2444" i="3"/>
  <c r="L2444" i="3" s="1"/>
  <c r="AE2444" i="3" s="1"/>
  <c r="J2444" i="3"/>
  <c r="O2444" i="3"/>
  <c r="Z2444" i="3"/>
  <c r="AK2444" i="3"/>
  <c r="AU2444" i="3"/>
  <c r="BF2444" i="3"/>
  <c r="E2445" i="3"/>
  <c r="F2445" i="3"/>
  <c r="G2445" i="3"/>
  <c r="H2445" i="3"/>
  <c r="I2445" i="3"/>
  <c r="J2445" i="3"/>
  <c r="K2445" i="3"/>
  <c r="M2445" i="3" s="1"/>
  <c r="L2445" i="3"/>
  <c r="P2445" i="3" s="1"/>
  <c r="O2445" i="3"/>
  <c r="Q2445" i="3"/>
  <c r="T2445" i="3"/>
  <c r="W2445" i="3"/>
  <c r="Y2445" i="3"/>
  <c r="AB2445" i="3"/>
  <c r="AE2445" i="3"/>
  <c r="AG2445" i="3"/>
  <c r="AJ2445" i="3"/>
  <c r="AM2445" i="3"/>
  <c r="AO2445" i="3"/>
  <c r="AR2445" i="3"/>
  <c r="AU2445" i="3"/>
  <c r="AW2445" i="3"/>
  <c r="AZ2445" i="3"/>
  <c r="BC2445" i="3"/>
  <c r="BE2445" i="3"/>
  <c r="BH2445" i="3"/>
  <c r="E2446" i="3"/>
  <c r="F2446" i="3"/>
  <c r="K2446" i="3" s="1"/>
  <c r="N2446" i="3" s="1"/>
  <c r="G2446" i="3"/>
  <c r="H2446" i="3"/>
  <c r="I2446" i="3"/>
  <c r="J2446" i="3"/>
  <c r="L2446" i="3" s="1"/>
  <c r="R2446" i="3"/>
  <c r="Z2446" i="3"/>
  <c r="AH2446" i="3"/>
  <c r="AP2446" i="3"/>
  <c r="AX2446" i="3"/>
  <c r="BF2446" i="3"/>
  <c r="E2447" i="3"/>
  <c r="K2447" i="3" s="1"/>
  <c r="F2447" i="3"/>
  <c r="G2447" i="3"/>
  <c r="H2447" i="3"/>
  <c r="L2447" i="3" s="1"/>
  <c r="AV2447" i="3" s="1"/>
  <c r="I2447" i="3"/>
  <c r="J2447" i="3"/>
  <c r="AF2447" i="3"/>
  <c r="E2448" i="3"/>
  <c r="F2448" i="3"/>
  <c r="K2448" i="3" s="1"/>
  <c r="G2448" i="3"/>
  <c r="H2448" i="3"/>
  <c r="I2448" i="3"/>
  <c r="J2448" i="3"/>
  <c r="L2448" i="3"/>
  <c r="T2448" i="3"/>
  <c r="AB2448" i="3"/>
  <c r="AJ2448" i="3"/>
  <c r="AR2448" i="3"/>
  <c r="AZ2448" i="3"/>
  <c r="BH2448" i="3"/>
  <c r="E2449" i="3"/>
  <c r="K2449" i="3" s="1"/>
  <c r="AN2449" i="3" s="1"/>
  <c r="F2449" i="3"/>
  <c r="G2449" i="3"/>
  <c r="H2449" i="3"/>
  <c r="L2449" i="3" s="1"/>
  <c r="I2449" i="3"/>
  <c r="J2449" i="3"/>
  <c r="P2449" i="3"/>
  <c r="AF2449" i="3"/>
  <c r="AV2449" i="3"/>
  <c r="E2450" i="3"/>
  <c r="F2450" i="3"/>
  <c r="K2450" i="3" s="1"/>
  <c r="G2450" i="3"/>
  <c r="H2450" i="3"/>
  <c r="I2450" i="3"/>
  <c r="J2450" i="3"/>
  <c r="L2450" i="3"/>
  <c r="AB2450" i="3" s="1"/>
  <c r="T2450" i="3"/>
  <c r="AJ2450" i="3"/>
  <c r="AR2450" i="3"/>
  <c r="AZ2450" i="3"/>
  <c r="E2451" i="3"/>
  <c r="K2451" i="3" s="1"/>
  <c r="F2451" i="3"/>
  <c r="G2451" i="3"/>
  <c r="H2451" i="3"/>
  <c r="L2451" i="3" s="1"/>
  <c r="I2451" i="3"/>
  <c r="J2451" i="3"/>
  <c r="E2452" i="3"/>
  <c r="F2452" i="3"/>
  <c r="K2452" i="3" s="1"/>
  <c r="G2452" i="3"/>
  <c r="H2452" i="3"/>
  <c r="I2452" i="3"/>
  <c r="J2452" i="3"/>
  <c r="L2452" i="3"/>
  <c r="T2452" i="3"/>
  <c r="AB2452" i="3"/>
  <c r="AJ2452" i="3"/>
  <c r="AR2452" i="3"/>
  <c r="AZ2452" i="3"/>
  <c r="BH2452" i="3"/>
  <c r="E2453" i="3"/>
  <c r="K2453" i="3" s="1"/>
  <c r="AN2453" i="3" s="1"/>
  <c r="F2453" i="3"/>
  <c r="G2453" i="3"/>
  <c r="H2453" i="3"/>
  <c r="L2453" i="3" s="1"/>
  <c r="I2453" i="3"/>
  <c r="J2453" i="3"/>
  <c r="P2453" i="3"/>
  <c r="AF2453" i="3"/>
  <c r="AV2453" i="3"/>
  <c r="E2454" i="3"/>
  <c r="F2454" i="3"/>
  <c r="K2454" i="3" s="1"/>
  <c r="G2454" i="3"/>
  <c r="H2454" i="3"/>
  <c r="I2454" i="3"/>
  <c r="J2454" i="3"/>
  <c r="L2454" i="3"/>
  <c r="AB2454" i="3" s="1"/>
  <c r="T2454" i="3"/>
  <c r="AJ2454" i="3"/>
  <c r="AR2454" i="3"/>
  <c r="AZ2454" i="3"/>
  <c r="E2455" i="3"/>
  <c r="F2455" i="3"/>
  <c r="K2455" i="3" s="1"/>
  <c r="G2455" i="3"/>
  <c r="H2455" i="3"/>
  <c r="L2455" i="3" s="1"/>
  <c r="I2455" i="3"/>
  <c r="J2455" i="3"/>
  <c r="N2455" i="3"/>
  <c r="BJ2455" i="3" s="1"/>
  <c r="T2455" i="3"/>
  <c r="Y2455" i="3"/>
  <c r="AD2455" i="3"/>
  <c r="AH2455" i="3"/>
  <c r="AL2455" i="3"/>
  <c r="AP2455" i="3"/>
  <c r="AT2455" i="3"/>
  <c r="AX2455" i="3"/>
  <c r="BB2455" i="3"/>
  <c r="BF2455" i="3"/>
  <c r="E2456" i="3"/>
  <c r="F2456" i="3"/>
  <c r="G2456" i="3"/>
  <c r="H2456" i="3"/>
  <c r="I2456" i="3"/>
  <c r="J2456" i="3"/>
  <c r="K2456" i="3"/>
  <c r="O2456" i="3" s="1"/>
  <c r="BL2456" i="3" s="1"/>
  <c r="L2456" i="3"/>
  <c r="S2456" i="3" s="1"/>
  <c r="BM2456" i="3" s="1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K2458" i="3"/>
  <c r="O2458" i="3" s="1"/>
  <c r="L2458" i="3"/>
  <c r="S2458" i="3" s="1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K2460" i="3"/>
  <c r="O2460" i="3" s="1"/>
  <c r="L2460" i="3"/>
  <c r="S2460" i="3" s="1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K2462" i="3"/>
  <c r="L2462" i="3"/>
  <c r="V2462" i="3"/>
  <c r="AA2462" i="3"/>
  <c r="AF2462" i="3"/>
  <c r="AQ2462" i="3"/>
  <c r="AV2462" i="3"/>
  <c r="BB2462" i="3"/>
  <c r="E2463" i="3"/>
  <c r="K2463" i="3" s="1"/>
  <c r="F2463" i="3"/>
  <c r="G2463" i="3"/>
  <c r="H2463" i="3"/>
  <c r="I2463" i="3"/>
  <c r="L2463" i="3" s="1"/>
  <c r="Q2463" i="3" s="1"/>
  <c r="J2463" i="3"/>
  <c r="U2463" i="3"/>
  <c r="Y2463" i="3"/>
  <c r="AK2463" i="3"/>
  <c r="AO2463" i="3"/>
  <c r="BA2463" i="3"/>
  <c r="BE2463" i="3"/>
  <c r="E2464" i="3"/>
  <c r="F2464" i="3"/>
  <c r="G2464" i="3"/>
  <c r="H2464" i="3"/>
  <c r="I2464" i="3"/>
  <c r="L2464" i="3" s="1"/>
  <c r="AA2464" i="3" s="1"/>
  <c r="J2464" i="3"/>
  <c r="K2464" i="3"/>
  <c r="S2464" i="3"/>
  <c r="W2464" i="3"/>
  <c r="AI2464" i="3"/>
  <c r="AM2464" i="3"/>
  <c r="AY2464" i="3"/>
  <c r="BC2464" i="3"/>
  <c r="E2465" i="3"/>
  <c r="K2465" i="3" s="1"/>
  <c r="F2465" i="3"/>
  <c r="G2465" i="3"/>
  <c r="H2465" i="3"/>
  <c r="I2465" i="3"/>
  <c r="L2465" i="3" s="1"/>
  <c r="J2465" i="3"/>
  <c r="U2465" i="3"/>
  <c r="Y2465" i="3"/>
  <c r="AK2465" i="3"/>
  <c r="AO2465" i="3"/>
  <c r="BA2465" i="3"/>
  <c r="BE2465" i="3"/>
  <c r="E2466" i="3"/>
  <c r="F2466" i="3"/>
  <c r="G2466" i="3"/>
  <c r="H2466" i="3"/>
  <c r="I2466" i="3"/>
  <c r="L2466" i="3" s="1"/>
  <c r="AA2466" i="3" s="1"/>
  <c r="J2466" i="3"/>
  <c r="K2466" i="3"/>
  <c r="S2466" i="3"/>
  <c r="W2466" i="3"/>
  <c r="AI2466" i="3"/>
  <c r="AM2466" i="3"/>
  <c r="AY2466" i="3"/>
  <c r="BC2466" i="3"/>
  <c r="E2467" i="3"/>
  <c r="K2467" i="3" s="1"/>
  <c r="F2467" i="3"/>
  <c r="G2467" i="3"/>
  <c r="H2467" i="3"/>
  <c r="I2467" i="3"/>
  <c r="L2467" i="3" s="1"/>
  <c r="J2467" i="3"/>
  <c r="U2467" i="3"/>
  <c r="Y2467" i="3"/>
  <c r="AK2467" i="3"/>
  <c r="AO2467" i="3"/>
  <c r="BA2467" i="3"/>
  <c r="BE2467" i="3"/>
  <c r="E2468" i="3"/>
  <c r="F2468" i="3"/>
  <c r="G2468" i="3"/>
  <c r="H2468" i="3"/>
  <c r="I2468" i="3"/>
  <c r="L2468" i="3" s="1"/>
  <c r="AA2468" i="3" s="1"/>
  <c r="J2468" i="3"/>
  <c r="K2468" i="3"/>
  <c r="S2468" i="3"/>
  <c r="W2468" i="3"/>
  <c r="AI2468" i="3"/>
  <c r="AM2468" i="3"/>
  <c r="AY2468" i="3"/>
  <c r="BC2468" i="3"/>
  <c r="E2469" i="3"/>
  <c r="K2469" i="3" s="1"/>
  <c r="F2469" i="3"/>
  <c r="G2469" i="3"/>
  <c r="H2469" i="3"/>
  <c r="I2469" i="3"/>
  <c r="L2469" i="3" s="1"/>
  <c r="J2469" i="3"/>
  <c r="U2469" i="3"/>
  <c r="Y2469" i="3"/>
  <c r="AK2469" i="3"/>
  <c r="AO2469" i="3"/>
  <c r="BA2469" i="3"/>
  <c r="BE2469" i="3"/>
  <c r="E2470" i="3"/>
  <c r="F2470" i="3"/>
  <c r="G2470" i="3"/>
  <c r="H2470" i="3"/>
  <c r="I2470" i="3"/>
  <c r="L2470" i="3" s="1"/>
  <c r="AA2470" i="3" s="1"/>
  <c r="J2470" i="3"/>
  <c r="K2470" i="3"/>
  <c r="O2470" i="3" s="1"/>
  <c r="S2470" i="3"/>
  <c r="W2470" i="3"/>
  <c r="AI2470" i="3"/>
  <c r="AM2470" i="3"/>
  <c r="AY2470" i="3"/>
  <c r="BC2470" i="3"/>
  <c r="E2471" i="3"/>
  <c r="K2471" i="3" s="1"/>
  <c r="F2471" i="3"/>
  <c r="G2471" i="3"/>
  <c r="H2471" i="3"/>
  <c r="I2471" i="3"/>
  <c r="L2471" i="3" s="1"/>
  <c r="J2471" i="3"/>
  <c r="U2471" i="3"/>
  <c r="Y2471" i="3"/>
  <c r="AK2471" i="3"/>
  <c r="AO2471" i="3"/>
  <c r="BA2471" i="3"/>
  <c r="BE2471" i="3"/>
  <c r="E2472" i="3"/>
  <c r="F2472" i="3"/>
  <c r="G2472" i="3"/>
  <c r="H2472" i="3"/>
  <c r="I2472" i="3"/>
  <c r="L2472" i="3" s="1"/>
  <c r="W2472" i="3" s="1"/>
  <c r="J2472" i="3"/>
  <c r="K2472" i="3"/>
  <c r="O2472" i="3" s="1"/>
  <c r="S2472" i="3"/>
  <c r="U2472" i="3"/>
  <c r="AA2472" i="3"/>
  <c r="AC2472" i="3"/>
  <c r="AI2472" i="3"/>
  <c r="AK2472" i="3"/>
  <c r="AQ2472" i="3"/>
  <c r="AS2472" i="3"/>
  <c r="AY2472" i="3"/>
  <c r="BA2472" i="3"/>
  <c r="BG2472" i="3"/>
  <c r="BI2472" i="3"/>
  <c r="E2473" i="3"/>
  <c r="K2473" i="3" s="1"/>
  <c r="F2473" i="3"/>
  <c r="G2473" i="3"/>
  <c r="H2473" i="3"/>
  <c r="I2473" i="3"/>
  <c r="L2473" i="3" s="1"/>
  <c r="J2473" i="3"/>
  <c r="AG2473" i="3"/>
  <c r="E2474" i="3"/>
  <c r="F2474" i="3"/>
  <c r="G2474" i="3"/>
  <c r="H2474" i="3"/>
  <c r="I2474" i="3"/>
  <c r="L2474" i="3" s="1"/>
  <c r="J2474" i="3"/>
  <c r="K2474" i="3"/>
  <c r="M2474" i="3"/>
  <c r="S2474" i="3"/>
  <c r="U2474" i="3"/>
  <c r="AA2474" i="3"/>
  <c r="AC2474" i="3"/>
  <c r="AI2474" i="3"/>
  <c r="AK2474" i="3"/>
  <c r="AQ2474" i="3"/>
  <c r="AS2474" i="3"/>
  <c r="AY2474" i="3"/>
  <c r="BA2474" i="3"/>
  <c r="BG2474" i="3"/>
  <c r="BI2474" i="3"/>
  <c r="E2475" i="3"/>
  <c r="K2475" i="3" s="1"/>
  <c r="F2475" i="3"/>
  <c r="G2475" i="3"/>
  <c r="H2475" i="3"/>
  <c r="I2475" i="3"/>
  <c r="J2475" i="3"/>
  <c r="E2476" i="3"/>
  <c r="K2476" i="3" s="1"/>
  <c r="O2476" i="3" s="1"/>
  <c r="F2476" i="3"/>
  <c r="G2476" i="3"/>
  <c r="H2476" i="3"/>
  <c r="I2476" i="3"/>
  <c r="L2476" i="3" s="1"/>
  <c r="J2476" i="3"/>
  <c r="T2476" i="3"/>
  <c r="Y2476" i="3"/>
  <c r="AE2476" i="3"/>
  <c r="AO2476" i="3"/>
  <c r="AU2476" i="3"/>
  <c r="AZ2476" i="3"/>
  <c r="E2477" i="3"/>
  <c r="F2477" i="3"/>
  <c r="G2477" i="3"/>
  <c r="H2477" i="3"/>
  <c r="I2477" i="3"/>
  <c r="J2477" i="3"/>
  <c r="K2477" i="3"/>
  <c r="M2477" i="3" s="1"/>
  <c r="L2477" i="3"/>
  <c r="P2477" i="3" s="1"/>
  <c r="X2477" i="3"/>
  <c r="AB2477" i="3"/>
  <c r="AN2477" i="3"/>
  <c r="AR2477" i="3"/>
  <c r="BD2477" i="3"/>
  <c r="BH2477" i="3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K2479" i="3"/>
  <c r="L2479" i="3"/>
  <c r="P2479" i="3" s="1"/>
  <c r="T2479" i="3"/>
  <c r="AB2479" i="3"/>
  <c r="AJ2479" i="3"/>
  <c r="AR2479" i="3"/>
  <c r="AZ2479" i="3"/>
  <c r="BH2479" i="3"/>
  <c r="E2480" i="3"/>
  <c r="K2480" i="3" s="1"/>
  <c r="F2480" i="3"/>
  <c r="G2480" i="3"/>
  <c r="H2480" i="3"/>
  <c r="I2480" i="3"/>
  <c r="L2480" i="3" s="1"/>
  <c r="J2480" i="3"/>
  <c r="V2480" i="3"/>
  <c r="AL2480" i="3"/>
  <c r="BB2480" i="3"/>
  <c r="E2481" i="3"/>
  <c r="F2481" i="3"/>
  <c r="G2481" i="3"/>
  <c r="H2481" i="3"/>
  <c r="I2481" i="3"/>
  <c r="J2481" i="3"/>
  <c r="K2481" i="3"/>
  <c r="M2481" i="3" s="1"/>
  <c r="L2481" i="3"/>
  <c r="P2481" i="3"/>
  <c r="T2481" i="3"/>
  <c r="X2481" i="3"/>
  <c r="AB2481" i="3"/>
  <c r="AF2481" i="3"/>
  <c r="AJ2481" i="3"/>
  <c r="AN2481" i="3"/>
  <c r="AR2481" i="3"/>
  <c r="AV2481" i="3"/>
  <c r="AZ2481" i="3"/>
  <c r="BD2481" i="3"/>
  <c r="BH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K2483" i="3"/>
  <c r="L2483" i="3"/>
  <c r="E2484" i="3"/>
  <c r="K2484" i="3" s="1"/>
  <c r="Z2484" i="3" s="1"/>
  <c r="F2484" i="3"/>
  <c r="G2484" i="3"/>
  <c r="H2484" i="3"/>
  <c r="I2484" i="3"/>
  <c r="L2484" i="3" s="1"/>
  <c r="J2484" i="3"/>
  <c r="N2484" i="3"/>
  <c r="V2484" i="3"/>
  <c r="AD2484" i="3"/>
  <c r="AL2484" i="3"/>
  <c r="AT2484" i="3"/>
  <c r="BB2484" i="3"/>
  <c r="E2485" i="3"/>
  <c r="F2485" i="3"/>
  <c r="G2485" i="3"/>
  <c r="H2485" i="3"/>
  <c r="I2485" i="3"/>
  <c r="J2485" i="3"/>
  <c r="K2485" i="3"/>
  <c r="M2485" i="3" s="1"/>
  <c r="L2485" i="3"/>
  <c r="T2485" i="3" s="1"/>
  <c r="P2485" i="3"/>
  <c r="X2485" i="3"/>
  <c r="AB2485" i="3"/>
  <c r="AF2485" i="3"/>
  <c r="AN2485" i="3"/>
  <c r="AR2485" i="3"/>
  <c r="AV2485" i="3"/>
  <c r="BD2485" i="3"/>
  <c r="BH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K2487" i="3"/>
  <c r="L2487" i="3"/>
  <c r="P2487" i="3" s="1"/>
  <c r="T2487" i="3"/>
  <c r="AB2487" i="3"/>
  <c r="AJ2487" i="3"/>
  <c r="AR2487" i="3"/>
  <c r="AZ2487" i="3"/>
  <c r="BH2487" i="3"/>
  <c r="E2488" i="3"/>
  <c r="K2488" i="3" s="1"/>
  <c r="F2488" i="3"/>
  <c r="G2488" i="3"/>
  <c r="H2488" i="3"/>
  <c r="I2488" i="3"/>
  <c r="L2488" i="3" s="1"/>
  <c r="J2488" i="3"/>
  <c r="Q2488" i="3"/>
  <c r="Y2488" i="3"/>
  <c r="AG2488" i="3"/>
  <c r="AO2488" i="3"/>
  <c r="AW2488" i="3"/>
  <c r="BE2488" i="3"/>
  <c r="E2489" i="3"/>
  <c r="F2489" i="3"/>
  <c r="G2489" i="3"/>
  <c r="H2489" i="3"/>
  <c r="I2489" i="3"/>
  <c r="J2489" i="3"/>
  <c r="K2489" i="3"/>
  <c r="L2489" i="3"/>
  <c r="E2490" i="3"/>
  <c r="K2490" i="3" s="1"/>
  <c r="F2490" i="3"/>
  <c r="G2490" i="3"/>
  <c r="H2490" i="3"/>
  <c r="I2490" i="3"/>
  <c r="L2490" i="3" s="1"/>
  <c r="J2490" i="3"/>
  <c r="E2491" i="3"/>
  <c r="F2491" i="3"/>
  <c r="G2491" i="3"/>
  <c r="H2491" i="3"/>
  <c r="I2491" i="3"/>
  <c r="J2491" i="3"/>
  <c r="K2491" i="3"/>
  <c r="L2491" i="3"/>
  <c r="AI2491" i="3"/>
  <c r="AQ2491" i="3"/>
  <c r="E2492" i="3"/>
  <c r="K2492" i="3" s="1"/>
  <c r="F2492" i="3"/>
  <c r="G2492" i="3"/>
  <c r="H2492" i="3"/>
  <c r="I2492" i="3"/>
  <c r="L2492" i="3" s="1"/>
  <c r="J2492" i="3"/>
  <c r="AG2492" i="3"/>
  <c r="AO2492" i="3"/>
  <c r="E2493" i="3"/>
  <c r="F2493" i="3"/>
  <c r="G2493" i="3"/>
  <c r="H2493" i="3"/>
  <c r="I2493" i="3"/>
  <c r="J2493" i="3"/>
  <c r="K2493" i="3"/>
  <c r="L2493" i="3"/>
  <c r="P2493" i="3"/>
  <c r="AA2493" i="3"/>
  <c r="AF2493" i="3"/>
  <c r="AK2493" i="3"/>
  <c r="AV2493" i="3"/>
  <c r="BA2493" i="3"/>
  <c r="BG2493" i="3"/>
  <c r="E2494" i="3"/>
  <c r="F2494" i="3"/>
  <c r="G2494" i="3"/>
  <c r="H2494" i="3"/>
  <c r="I2494" i="3"/>
  <c r="L2494" i="3" s="1"/>
  <c r="J2494" i="3"/>
  <c r="K2494" i="3"/>
  <c r="AG2494" i="3"/>
  <c r="BB2494" i="3"/>
  <c r="E2495" i="3"/>
  <c r="F2495" i="3"/>
  <c r="G2495" i="3"/>
  <c r="H2495" i="3"/>
  <c r="I2495" i="3"/>
  <c r="J2495" i="3"/>
  <c r="K2495" i="3"/>
  <c r="L2495" i="3"/>
  <c r="O2495" i="3"/>
  <c r="BL2495" i="3" s="1"/>
  <c r="S2495" i="3"/>
  <c r="BM2495" i="3" s="1"/>
  <c r="W2495" i="3"/>
  <c r="AA2495" i="3"/>
  <c r="AE2495" i="3"/>
  <c r="AI2495" i="3"/>
  <c r="AM2495" i="3"/>
  <c r="AQ2495" i="3"/>
  <c r="AU2495" i="3"/>
  <c r="AY2495" i="3"/>
  <c r="BC2495" i="3"/>
  <c r="BG2495" i="3"/>
  <c r="E2496" i="3"/>
  <c r="K2496" i="3" s="1"/>
  <c r="F2496" i="3"/>
  <c r="G2496" i="3"/>
  <c r="H2496" i="3"/>
  <c r="I2496" i="3"/>
  <c r="L2496" i="3" s="1"/>
  <c r="J2496" i="3"/>
  <c r="U2496" i="3"/>
  <c r="AK2496" i="3"/>
  <c r="BA2496" i="3"/>
  <c r="E2497" i="3"/>
  <c r="F2497" i="3"/>
  <c r="G2497" i="3"/>
  <c r="H2497" i="3"/>
  <c r="I2497" i="3"/>
  <c r="J2497" i="3"/>
  <c r="K2497" i="3"/>
  <c r="L2497" i="3"/>
  <c r="O2497" i="3"/>
  <c r="W2497" i="3"/>
  <c r="AA2497" i="3"/>
  <c r="AE2497" i="3"/>
  <c r="AM2497" i="3"/>
  <c r="AQ2497" i="3"/>
  <c r="AU2497" i="3"/>
  <c r="BC2497" i="3"/>
  <c r="BG2497" i="3"/>
  <c r="E2498" i="3"/>
  <c r="K2498" i="3" s="1"/>
  <c r="F2498" i="3"/>
  <c r="G2498" i="3"/>
  <c r="H2498" i="3"/>
  <c r="I2498" i="3"/>
  <c r="L2498" i="3" s="1"/>
  <c r="Y2498" i="3" s="1"/>
  <c r="J2498" i="3"/>
  <c r="M2498" i="3"/>
  <c r="Q2498" i="3"/>
  <c r="U2498" i="3"/>
  <c r="AC2498" i="3"/>
  <c r="AG2498" i="3"/>
  <c r="AK2498" i="3"/>
  <c r="AS2498" i="3"/>
  <c r="AW2498" i="3"/>
  <c r="BA2498" i="3"/>
  <c r="BI2498" i="3"/>
  <c r="E2499" i="3"/>
  <c r="F2499" i="3"/>
  <c r="G2499" i="3"/>
  <c r="H2499" i="3"/>
  <c r="I2499" i="3"/>
  <c r="J2499" i="3"/>
  <c r="K2499" i="3"/>
  <c r="L2499" i="3"/>
  <c r="W2499" i="3"/>
  <c r="AA2499" i="3"/>
  <c r="AM2499" i="3"/>
  <c r="AQ2499" i="3"/>
  <c r="BC2499" i="3"/>
  <c r="BG2499" i="3"/>
  <c r="E2500" i="3"/>
  <c r="K2500" i="3" s="1"/>
  <c r="F2500" i="3"/>
  <c r="G2500" i="3"/>
  <c r="H2500" i="3"/>
  <c r="I2500" i="3"/>
  <c r="L2500" i="3" s="1"/>
  <c r="J2500" i="3"/>
  <c r="M2500" i="3"/>
  <c r="U2500" i="3"/>
  <c r="Y2500" i="3"/>
  <c r="AC2500" i="3"/>
  <c r="AK2500" i="3"/>
  <c r="AO2500" i="3"/>
  <c r="AS2500" i="3"/>
  <c r="BA2500" i="3"/>
  <c r="BE2500" i="3"/>
  <c r="BI2500" i="3"/>
  <c r="E2501" i="3"/>
  <c r="F2501" i="3"/>
  <c r="G2501" i="3"/>
  <c r="H2501" i="3"/>
  <c r="I2501" i="3"/>
  <c r="J2501" i="3"/>
  <c r="K2501" i="3"/>
  <c r="L2501" i="3"/>
  <c r="W2501" i="3"/>
  <c r="AM2501" i="3"/>
  <c r="BC2501" i="3"/>
  <c r="E2502" i="3"/>
  <c r="K2502" i="3" s="1"/>
  <c r="F2502" i="3"/>
  <c r="G2502" i="3"/>
  <c r="H2502" i="3"/>
  <c r="I2502" i="3"/>
  <c r="L2502" i="3" s="1"/>
  <c r="J2502" i="3"/>
  <c r="U2502" i="3"/>
  <c r="Y2502" i="3"/>
  <c r="AK2502" i="3"/>
  <c r="AO2502" i="3"/>
  <c r="BA2502" i="3"/>
  <c r="BE2502" i="3"/>
  <c r="E2503" i="3"/>
  <c r="F2503" i="3"/>
  <c r="G2503" i="3"/>
  <c r="H2503" i="3"/>
  <c r="I2503" i="3"/>
  <c r="J2503" i="3"/>
  <c r="K2503" i="3"/>
  <c r="L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E2504" i="3"/>
  <c r="K2504" i="3" s="1"/>
  <c r="F2504" i="3"/>
  <c r="G2504" i="3"/>
  <c r="H2504" i="3"/>
  <c r="I2504" i="3"/>
  <c r="L2504" i="3" s="1"/>
  <c r="AK2504" i="3" s="1"/>
  <c r="J2504" i="3"/>
  <c r="U2504" i="3"/>
  <c r="BA2504" i="3"/>
  <c r="E2505" i="3"/>
  <c r="F2505" i="3"/>
  <c r="G2505" i="3"/>
  <c r="H2505" i="3"/>
  <c r="I2505" i="3"/>
  <c r="J2505" i="3"/>
  <c r="K2505" i="3"/>
  <c r="L2505" i="3"/>
  <c r="O2505" i="3"/>
  <c r="W2505" i="3"/>
  <c r="AA2505" i="3"/>
  <c r="AE2505" i="3"/>
  <c r="AM2505" i="3"/>
  <c r="AQ2505" i="3"/>
  <c r="AU2505" i="3"/>
  <c r="BC2505" i="3"/>
  <c r="BG2505" i="3"/>
  <c r="E2506" i="3"/>
  <c r="K2506" i="3" s="1"/>
  <c r="F2506" i="3"/>
  <c r="G2506" i="3"/>
  <c r="H2506" i="3"/>
  <c r="I2506" i="3"/>
  <c r="L2506" i="3" s="1"/>
  <c r="J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E2507" i="3"/>
  <c r="F2507" i="3"/>
  <c r="G2507" i="3"/>
  <c r="H2507" i="3"/>
  <c r="I2507" i="3"/>
  <c r="J2507" i="3"/>
  <c r="K2507" i="3"/>
  <c r="L2507" i="3"/>
  <c r="W2507" i="3"/>
  <c r="AA2507" i="3"/>
  <c r="AM2507" i="3"/>
  <c r="AQ2507" i="3"/>
  <c r="BC2507" i="3"/>
  <c r="BG2507" i="3"/>
  <c r="E2508" i="3"/>
  <c r="K2508" i="3" s="1"/>
  <c r="F2508" i="3"/>
  <c r="G2508" i="3"/>
  <c r="H2508" i="3"/>
  <c r="I2508" i="3"/>
  <c r="L2508" i="3" s="1"/>
  <c r="J2508" i="3"/>
  <c r="M2508" i="3"/>
  <c r="Q2508" i="3"/>
  <c r="R2508" i="3"/>
  <c r="U2508" i="3"/>
  <c r="Y2508" i="3"/>
  <c r="Z2508" i="3"/>
  <c r="AC2508" i="3"/>
  <c r="AG2508" i="3"/>
  <c r="AH2508" i="3"/>
  <c r="AK2508" i="3"/>
  <c r="AO2508" i="3"/>
  <c r="AP2508" i="3"/>
  <c r="AS2508" i="3"/>
  <c r="AW2508" i="3"/>
  <c r="AX2508" i="3"/>
  <c r="BA2508" i="3"/>
  <c r="BE2508" i="3"/>
  <c r="BF2508" i="3"/>
  <c r="BI2508" i="3"/>
  <c r="E2509" i="3"/>
  <c r="F2509" i="3"/>
  <c r="G2509" i="3"/>
  <c r="H2509" i="3"/>
  <c r="I2509" i="3"/>
  <c r="J2509" i="3"/>
  <c r="K2509" i="3"/>
  <c r="L2509" i="3"/>
  <c r="S2509" i="3" s="1"/>
  <c r="O2509" i="3"/>
  <c r="T2509" i="3"/>
  <c r="W2509" i="3"/>
  <c r="AB2509" i="3"/>
  <c r="AE2509" i="3"/>
  <c r="AJ2509" i="3"/>
  <c r="AM2509" i="3"/>
  <c r="AR2509" i="3"/>
  <c r="AU2509" i="3"/>
  <c r="AZ2509" i="3"/>
  <c r="BC2509" i="3"/>
  <c r="BH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K2511" i="3"/>
  <c r="L2511" i="3"/>
  <c r="P2511" i="3" s="1"/>
  <c r="M2511" i="3"/>
  <c r="Q2511" i="3"/>
  <c r="S2511" i="3"/>
  <c r="W2511" i="3"/>
  <c r="X2511" i="3"/>
  <c r="AB2511" i="3"/>
  <c r="AC2511" i="3"/>
  <c r="AG2511" i="3"/>
  <c r="AI2511" i="3"/>
  <c r="AM2511" i="3"/>
  <c r="AN2511" i="3"/>
  <c r="AR2511" i="3"/>
  <c r="AS2511" i="3"/>
  <c r="AW2511" i="3"/>
  <c r="AY2511" i="3"/>
  <c r="BC2511" i="3"/>
  <c r="BD2511" i="3"/>
  <c r="BH2511" i="3"/>
  <c r="BI2511" i="3"/>
  <c r="E2512" i="3"/>
  <c r="F2512" i="3"/>
  <c r="G2512" i="3"/>
  <c r="H2512" i="3"/>
  <c r="I2512" i="3"/>
  <c r="J2512" i="3"/>
  <c r="K2512" i="3"/>
  <c r="M2512" i="3" s="1"/>
  <c r="L2512" i="3"/>
  <c r="P2512" i="3"/>
  <c r="T2512" i="3"/>
  <c r="X2512" i="3"/>
  <c r="AB2512" i="3"/>
  <c r="AF2512" i="3"/>
  <c r="AJ2512" i="3"/>
  <c r="AN2512" i="3"/>
  <c r="AR2512" i="3"/>
  <c r="AV2512" i="3"/>
  <c r="AZ2512" i="3"/>
  <c r="BD2512" i="3"/>
  <c r="BH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K2514" i="3"/>
  <c r="L2514" i="3"/>
  <c r="P2514" i="3"/>
  <c r="T2514" i="3"/>
  <c r="AB2514" i="3"/>
  <c r="AF2514" i="3"/>
  <c r="AJ2514" i="3"/>
  <c r="AR2514" i="3"/>
  <c r="AV2514" i="3"/>
  <c r="AZ2514" i="3"/>
  <c r="BH2514" i="3"/>
  <c r="E2515" i="3"/>
  <c r="K2515" i="3" s="1"/>
  <c r="F2515" i="3"/>
  <c r="G2515" i="3"/>
  <c r="H2515" i="3"/>
  <c r="I2515" i="3"/>
  <c r="L2515" i="3" s="1"/>
  <c r="J2515" i="3"/>
  <c r="BB2515" i="3"/>
  <c r="E2516" i="3"/>
  <c r="F2516" i="3"/>
  <c r="G2516" i="3"/>
  <c r="H2516" i="3"/>
  <c r="I2516" i="3"/>
  <c r="J2516" i="3"/>
  <c r="K2516" i="3"/>
  <c r="L2516" i="3"/>
  <c r="AF2516" i="3" s="1"/>
  <c r="AR2516" i="3"/>
  <c r="E2517" i="3"/>
  <c r="K2517" i="3" s="1"/>
  <c r="Z2517" i="3" s="1"/>
  <c r="F2517" i="3"/>
  <c r="G2517" i="3"/>
  <c r="H2517" i="3"/>
  <c r="I2517" i="3"/>
  <c r="L2517" i="3" s="1"/>
  <c r="J2517" i="3"/>
  <c r="N2517" i="3"/>
  <c r="R2517" i="3"/>
  <c r="V2517" i="3"/>
  <c r="AD2517" i="3"/>
  <c r="AH2517" i="3"/>
  <c r="AL2517" i="3"/>
  <c r="AT2517" i="3"/>
  <c r="AX2517" i="3"/>
  <c r="BB2517" i="3"/>
  <c r="E2518" i="3"/>
  <c r="F2518" i="3"/>
  <c r="G2518" i="3"/>
  <c r="H2518" i="3"/>
  <c r="I2518" i="3"/>
  <c r="J2518" i="3"/>
  <c r="K2518" i="3"/>
  <c r="M2518" i="3" s="1"/>
  <c r="L2518" i="3"/>
  <c r="AN2518" i="3" s="1"/>
  <c r="AR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K2520" i="3"/>
  <c r="M2520" i="3" s="1"/>
  <c r="L2520" i="3"/>
  <c r="P2520" i="3" s="1"/>
  <c r="T2520" i="3"/>
  <c r="X2520" i="3"/>
  <c r="AB2520" i="3"/>
  <c r="AJ2520" i="3"/>
  <c r="AN2520" i="3"/>
  <c r="AR2520" i="3"/>
  <c r="AZ2520" i="3"/>
  <c r="BD2520" i="3"/>
  <c r="BH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K2522" i="3"/>
  <c r="M2522" i="3" s="1"/>
  <c r="L2522" i="3"/>
  <c r="P2522" i="3"/>
  <c r="T2522" i="3"/>
  <c r="X2522" i="3"/>
  <c r="AB2522" i="3"/>
  <c r="AF2522" i="3"/>
  <c r="AJ2522" i="3"/>
  <c r="AN2522" i="3"/>
  <c r="AR2522" i="3"/>
  <c r="AV2522" i="3"/>
  <c r="AZ2522" i="3"/>
  <c r="BD2522" i="3"/>
  <c r="BH2522" i="3"/>
  <c r="E2523" i="3"/>
  <c r="K2523" i="3" s="1"/>
  <c r="V2523" i="3" s="1"/>
  <c r="F2523" i="3"/>
  <c r="G2523" i="3"/>
  <c r="H2523" i="3"/>
  <c r="I2523" i="3"/>
  <c r="L2523" i="3" s="1"/>
  <c r="J2523" i="3"/>
  <c r="R2523" i="3"/>
  <c r="AH2523" i="3"/>
  <c r="AL2523" i="3"/>
  <c r="AX2523" i="3"/>
  <c r="E2524" i="3"/>
  <c r="F2524" i="3"/>
  <c r="G2524" i="3"/>
  <c r="H2524" i="3"/>
  <c r="I2524" i="3"/>
  <c r="J2524" i="3"/>
  <c r="K2524" i="3"/>
  <c r="L2524" i="3"/>
  <c r="AF2524" i="3" s="1"/>
  <c r="P2524" i="3"/>
  <c r="AB2524" i="3"/>
  <c r="AR2524" i="3"/>
  <c r="AV2524" i="3"/>
  <c r="BH2524" i="3"/>
  <c r="E2525" i="3"/>
  <c r="K2525" i="3" s="1"/>
  <c r="F2525" i="3"/>
  <c r="G2525" i="3"/>
  <c r="H2525" i="3"/>
  <c r="I2525" i="3"/>
  <c r="J2525" i="3"/>
  <c r="L2525" i="3"/>
  <c r="R2525" i="3" s="1"/>
  <c r="AC2525" i="3"/>
  <c r="AG2525" i="3"/>
  <c r="AX2525" i="3"/>
  <c r="BB2525" i="3"/>
  <c r="E2526" i="3"/>
  <c r="F2526" i="3"/>
  <c r="G2526" i="3"/>
  <c r="H2526" i="3"/>
  <c r="I2526" i="3"/>
  <c r="J2526" i="3"/>
  <c r="K2526" i="3"/>
  <c r="L2526" i="3"/>
  <c r="R2526" i="3"/>
  <c r="V2526" i="3"/>
  <c r="AB2526" i="3"/>
  <c r="AF2526" i="3"/>
  <c r="AM2526" i="3"/>
  <c r="AQ2526" i="3"/>
  <c r="AX2526" i="3"/>
  <c r="BB2526" i="3"/>
  <c r="BH2526" i="3"/>
  <c r="E2527" i="3"/>
  <c r="K2527" i="3" s="1"/>
  <c r="F2527" i="3"/>
  <c r="G2527" i="3"/>
  <c r="H2527" i="3"/>
  <c r="I2527" i="3"/>
  <c r="J2527" i="3"/>
  <c r="L2527" i="3"/>
  <c r="AG2527" i="3"/>
  <c r="BB2527" i="3"/>
  <c r="E2528" i="3"/>
  <c r="F2528" i="3"/>
  <c r="G2528" i="3"/>
  <c r="H2528" i="3"/>
  <c r="I2528" i="3"/>
  <c r="J2528" i="3"/>
  <c r="K2528" i="3"/>
  <c r="AF2528" i="3" s="1"/>
  <c r="L2528" i="3"/>
  <c r="V2528" i="3"/>
  <c r="AB2528" i="3"/>
  <c r="AQ2528" i="3"/>
  <c r="AX2528" i="3"/>
  <c r="E2529" i="3"/>
  <c r="K2529" i="3" s="1"/>
  <c r="F2529" i="3"/>
  <c r="G2529" i="3"/>
  <c r="H2529" i="3"/>
  <c r="I2529" i="3"/>
  <c r="J2529" i="3"/>
  <c r="L2529" i="3"/>
  <c r="R2529" i="3"/>
  <c r="V2529" i="3"/>
  <c r="AG2529" i="3"/>
  <c r="AN2529" i="3"/>
  <c r="AR2529" i="3"/>
  <c r="BB2529" i="3"/>
  <c r="BI2529" i="3"/>
  <c r="E2530" i="3"/>
  <c r="F2530" i="3"/>
  <c r="G2530" i="3"/>
  <c r="H2530" i="3"/>
  <c r="I2530" i="3"/>
  <c r="J2530" i="3"/>
  <c r="K2530" i="3"/>
  <c r="L2530" i="3"/>
  <c r="AB2530" i="3"/>
  <c r="AT2530" i="3"/>
  <c r="E2531" i="3"/>
  <c r="F2531" i="3"/>
  <c r="G2531" i="3"/>
  <c r="H2531" i="3"/>
  <c r="I2531" i="3"/>
  <c r="J2531" i="3"/>
  <c r="K2531" i="3"/>
  <c r="L2531" i="3"/>
  <c r="X2531" i="3"/>
  <c r="BD2531" i="3"/>
  <c r="E2532" i="3"/>
  <c r="K2532" i="3" s="1"/>
  <c r="F2532" i="3"/>
  <c r="G2532" i="3"/>
  <c r="H2532" i="3"/>
  <c r="I2532" i="3"/>
  <c r="L2532" i="3" s="1"/>
  <c r="N2532" i="3" s="1"/>
  <c r="J2532" i="3"/>
  <c r="V2532" i="3"/>
  <c r="Y2532" i="3"/>
  <c r="AL2532" i="3"/>
  <c r="AO2532" i="3"/>
  <c r="BB2532" i="3"/>
  <c r="BE2532" i="3"/>
  <c r="E2533" i="3"/>
  <c r="F2533" i="3"/>
  <c r="G2533" i="3"/>
  <c r="H2533" i="3"/>
  <c r="I2533" i="3"/>
  <c r="J2533" i="3"/>
  <c r="K2533" i="3"/>
  <c r="AA2533" i="3" s="1"/>
  <c r="L2533" i="3"/>
  <c r="S2533" i="3"/>
  <c r="X2533" i="3"/>
  <c r="AI2533" i="3"/>
  <c r="AN2533" i="3"/>
  <c r="AY2533" i="3"/>
  <c r="BD2533" i="3"/>
  <c r="E2534" i="3"/>
  <c r="K2534" i="3" s="1"/>
  <c r="V2534" i="3" s="1"/>
  <c r="F2534" i="3"/>
  <c r="G2534" i="3"/>
  <c r="H2534" i="3"/>
  <c r="I2534" i="3"/>
  <c r="L2534" i="3" s="1"/>
  <c r="J2534" i="3"/>
  <c r="AL2534" i="3"/>
  <c r="BB2534" i="3"/>
  <c r="E2535" i="3"/>
  <c r="F2535" i="3"/>
  <c r="G2535" i="3"/>
  <c r="H2535" i="3"/>
  <c r="I2535" i="3"/>
  <c r="J2535" i="3"/>
  <c r="K2535" i="3"/>
  <c r="L2535" i="3"/>
  <c r="P2535" i="3"/>
  <c r="S2535" i="3"/>
  <c r="BM2535" i="3" s="1"/>
  <c r="X2535" i="3"/>
  <c r="AA2535" i="3"/>
  <c r="AF2535" i="3"/>
  <c r="AI2535" i="3"/>
  <c r="AN2535" i="3"/>
  <c r="AQ2535" i="3"/>
  <c r="AR2535" i="3"/>
  <c r="AV2535" i="3"/>
  <c r="AY2535" i="3"/>
  <c r="AZ2535" i="3"/>
  <c r="BD2535" i="3"/>
  <c r="BG2535" i="3"/>
  <c r="BH2535" i="3"/>
  <c r="E2536" i="3"/>
  <c r="K2536" i="3" s="1"/>
  <c r="AX2536" i="3" s="1"/>
  <c r="F2536" i="3"/>
  <c r="G2536" i="3"/>
  <c r="H2536" i="3"/>
  <c r="I2536" i="3"/>
  <c r="L2536" i="3" s="1"/>
  <c r="J2536" i="3"/>
  <c r="AD2536" i="3"/>
  <c r="AO2536" i="3"/>
  <c r="E2537" i="3"/>
  <c r="F2537" i="3"/>
  <c r="G2537" i="3"/>
  <c r="H2537" i="3"/>
  <c r="I2537" i="3"/>
  <c r="J2537" i="3"/>
  <c r="K2537" i="3"/>
  <c r="X2537" i="3" s="1"/>
  <c r="L2537" i="3"/>
  <c r="S2537" i="3"/>
  <c r="T2537" i="3"/>
  <c r="AB2537" i="3"/>
  <c r="AF2537" i="3"/>
  <c r="AN2537" i="3"/>
  <c r="AQ2537" i="3"/>
  <c r="AY2537" i="3"/>
  <c r="AZ2537" i="3"/>
  <c r="BH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K2539" i="3"/>
  <c r="L2539" i="3"/>
  <c r="BD2539" i="3"/>
  <c r="E2540" i="3"/>
  <c r="K2540" i="3" s="1"/>
  <c r="R2540" i="3" s="1"/>
  <c r="F2540" i="3"/>
  <c r="G2540" i="3"/>
  <c r="H2540" i="3"/>
  <c r="I2540" i="3"/>
  <c r="L2540" i="3" s="1"/>
  <c r="J2540" i="3"/>
  <c r="AD2540" i="3"/>
  <c r="AO2540" i="3"/>
  <c r="AX2540" i="3"/>
  <c r="E2541" i="3"/>
  <c r="F2541" i="3"/>
  <c r="G2541" i="3"/>
  <c r="H2541" i="3"/>
  <c r="I2541" i="3"/>
  <c r="J2541" i="3"/>
  <c r="K2541" i="3"/>
  <c r="X2541" i="3" s="1"/>
  <c r="L2541" i="3"/>
  <c r="P2541" i="3"/>
  <c r="S2541" i="3"/>
  <c r="T2541" i="3"/>
  <c r="AA2541" i="3"/>
  <c r="AB2541" i="3"/>
  <c r="AF2541" i="3"/>
  <c r="AJ2541" i="3"/>
  <c r="AN2541" i="3"/>
  <c r="AQ2541" i="3"/>
  <c r="AV2541" i="3"/>
  <c r="AY2541" i="3"/>
  <c r="AZ2541" i="3"/>
  <c r="BG2541" i="3"/>
  <c r="BH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K2543" i="3"/>
  <c r="L2543" i="3"/>
  <c r="AI2543" i="3" s="1"/>
  <c r="X2543" i="3"/>
  <c r="AR2543" i="3"/>
  <c r="BD2543" i="3"/>
  <c r="E2544" i="3"/>
  <c r="K2544" i="3" s="1"/>
  <c r="AX2544" i="3" s="1"/>
  <c r="F2544" i="3"/>
  <c r="G2544" i="3"/>
  <c r="H2544" i="3"/>
  <c r="I2544" i="3"/>
  <c r="L2544" i="3" s="1"/>
  <c r="J2544" i="3"/>
  <c r="R2544" i="3"/>
  <c r="AO2544" i="3"/>
  <c r="E2545" i="3"/>
  <c r="F2545" i="3"/>
  <c r="G2545" i="3"/>
  <c r="H2545" i="3"/>
  <c r="I2545" i="3"/>
  <c r="J2545" i="3"/>
  <c r="K2545" i="3"/>
  <c r="X2545" i="3" s="1"/>
  <c r="L2545" i="3"/>
  <c r="P2545" i="3"/>
  <c r="S2545" i="3"/>
  <c r="T2545" i="3"/>
  <c r="AA2545" i="3"/>
  <c r="AB2545" i="3"/>
  <c r="AF2545" i="3"/>
  <c r="AJ2545" i="3"/>
  <c r="AN2545" i="3"/>
  <c r="AQ2545" i="3"/>
  <c r="AV2545" i="3"/>
  <c r="AY2545" i="3"/>
  <c r="AZ2545" i="3"/>
  <c r="BG2545" i="3"/>
  <c r="BH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K2547" i="3"/>
  <c r="L2547" i="3"/>
  <c r="X2547" i="3" s="1"/>
  <c r="AI2547" i="3"/>
  <c r="BD2547" i="3"/>
  <c r="E2548" i="3"/>
  <c r="K2548" i="3" s="1"/>
  <c r="F2548" i="3"/>
  <c r="G2548" i="3"/>
  <c r="H2548" i="3"/>
  <c r="I2548" i="3"/>
  <c r="L2548" i="3" s="1"/>
  <c r="J2548" i="3"/>
  <c r="R2548" i="3"/>
  <c r="AD2548" i="3"/>
  <c r="AO2548" i="3"/>
  <c r="AX2548" i="3"/>
  <c r="E2549" i="3"/>
  <c r="F2549" i="3"/>
  <c r="G2549" i="3"/>
  <c r="H2549" i="3"/>
  <c r="I2549" i="3"/>
  <c r="J2549" i="3"/>
  <c r="K2549" i="3"/>
  <c r="X2549" i="3" s="1"/>
  <c r="L2549" i="3"/>
  <c r="P2549" i="3"/>
  <c r="S2549" i="3"/>
  <c r="T2549" i="3"/>
  <c r="AA2549" i="3"/>
  <c r="AB2549" i="3"/>
  <c r="AF2549" i="3"/>
  <c r="AJ2549" i="3"/>
  <c r="AN2549" i="3"/>
  <c r="AQ2549" i="3"/>
  <c r="AV2549" i="3"/>
  <c r="AY2549" i="3"/>
  <c r="AZ2549" i="3"/>
  <c r="BG2549" i="3"/>
  <c r="BH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K2551" i="3"/>
  <c r="L2551" i="3"/>
  <c r="X2551" i="3"/>
  <c r="AI2551" i="3"/>
  <c r="AR2551" i="3"/>
  <c r="BD2551" i="3"/>
  <c r="E2552" i="3"/>
  <c r="K2552" i="3" s="1"/>
  <c r="F2552" i="3"/>
  <c r="G2552" i="3"/>
  <c r="H2552" i="3"/>
  <c r="I2552" i="3"/>
  <c r="L2552" i="3" s="1"/>
  <c r="J2552" i="3"/>
  <c r="AO2552" i="3"/>
  <c r="E2553" i="3"/>
  <c r="F2553" i="3"/>
  <c r="G2553" i="3"/>
  <c r="H2553" i="3"/>
  <c r="I2553" i="3"/>
  <c r="J2553" i="3"/>
  <c r="K2553" i="3"/>
  <c r="X2553" i="3" s="1"/>
  <c r="L2553" i="3"/>
  <c r="P2553" i="3"/>
  <c r="S2553" i="3"/>
  <c r="T2553" i="3"/>
  <c r="AA2553" i="3"/>
  <c r="AB2553" i="3"/>
  <c r="AF2553" i="3"/>
  <c r="AJ2553" i="3"/>
  <c r="AN2553" i="3"/>
  <c r="AQ2553" i="3"/>
  <c r="AV2553" i="3"/>
  <c r="AY2553" i="3"/>
  <c r="AZ2553" i="3"/>
  <c r="BG2553" i="3"/>
  <c r="BH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K2555" i="3"/>
  <c r="L2555" i="3"/>
  <c r="BD2555" i="3"/>
  <c r="E2556" i="3"/>
  <c r="K2556" i="3" s="1"/>
  <c r="R2556" i="3" s="1"/>
  <c r="F2556" i="3"/>
  <c r="G2556" i="3"/>
  <c r="H2556" i="3"/>
  <c r="I2556" i="3"/>
  <c r="L2556" i="3" s="1"/>
  <c r="J2556" i="3"/>
  <c r="AD2556" i="3"/>
  <c r="AO2556" i="3"/>
  <c r="AX2556" i="3"/>
  <c r="E2557" i="3"/>
  <c r="F2557" i="3"/>
  <c r="G2557" i="3"/>
  <c r="H2557" i="3"/>
  <c r="I2557" i="3"/>
  <c r="J2557" i="3"/>
  <c r="K2557" i="3"/>
  <c r="X2557" i="3" s="1"/>
  <c r="L2557" i="3"/>
  <c r="P2557" i="3"/>
  <c r="S2557" i="3"/>
  <c r="T2557" i="3"/>
  <c r="AA2557" i="3"/>
  <c r="AB2557" i="3"/>
  <c r="AF2557" i="3"/>
  <c r="AJ2557" i="3"/>
  <c r="AN2557" i="3"/>
  <c r="AQ2557" i="3"/>
  <c r="AV2557" i="3"/>
  <c r="AY2557" i="3"/>
  <c r="AZ2557" i="3"/>
  <c r="BG2557" i="3"/>
  <c r="BH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K2559" i="3"/>
  <c r="L2559" i="3"/>
  <c r="AI2559" i="3" s="1"/>
  <c r="X2559" i="3"/>
  <c r="AR2559" i="3"/>
  <c r="BD2559" i="3"/>
  <c r="E2560" i="3"/>
  <c r="K2560" i="3" s="1"/>
  <c r="AX2560" i="3" s="1"/>
  <c r="F2560" i="3"/>
  <c r="G2560" i="3"/>
  <c r="H2560" i="3"/>
  <c r="I2560" i="3"/>
  <c r="L2560" i="3" s="1"/>
  <c r="J2560" i="3"/>
  <c r="R2560" i="3"/>
  <c r="AO2560" i="3"/>
  <c r="E2561" i="3"/>
  <c r="F2561" i="3"/>
  <c r="G2561" i="3"/>
  <c r="H2561" i="3"/>
  <c r="I2561" i="3"/>
  <c r="J2561" i="3"/>
  <c r="K2561" i="3"/>
  <c r="X2561" i="3" s="1"/>
  <c r="L2561" i="3"/>
  <c r="P2561" i="3"/>
  <c r="S2561" i="3"/>
  <c r="T2561" i="3"/>
  <c r="AA2561" i="3"/>
  <c r="AB2561" i="3"/>
  <c r="AF2561" i="3"/>
  <c r="AJ2561" i="3"/>
  <c r="AN2561" i="3"/>
  <c r="AQ2561" i="3"/>
  <c r="AV2561" i="3"/>
  <c r="AY2561" i="3"/>
  <c r="AZ2561" i="3"/>
  <c r="BG2561" i="3"/>
  <c r="BH2561" i="3"/>
  <c r="E2562" i="3"/>
  <c r="F2562" i="3"/>
  <c r="G2562" i="3"/>
  <c r="H2562" i="3"/>
  <c r="I2562" i="3"/>
  <c r="J2562" i="3"/>
  <c r="E2563" i="3"/>
  <c r="F2563" i="3"/>
  <c r="G2563" i="3"/>
  <c r="K2563" i="3" s="1"/>
  <c r="H2563" i="3"/>
  <c r="L2563" i="3" s="1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K2565" i="3"/>
  <c r="L2565" i="3"/>
  <c r="AR2565" i="3"/>
  <c r="E2566" i="3"/>
  <c r="K2566" i="3" s="1"/>
  <c r="F2566" i="3"/>
  <c r="G2566" i="3"/>
  <c r="H2566" i="3"/>
  <c r="L2566" i="3" s="1"/>
  <c r="N2566" i="3" s="1"/>
  <c r="I2566" i="3"/>
  <c r="J2566" i="3"/>
  <c r="T2566" i="3"/>
  <c r="AD2566" i="3"/>
  <c r="AO2566" i="3"/>
  <c r="AZ2566" i="3"/>
  <c r="E2567" i="3"/>
  <c r="F2567" i="3"/>
  <c r="K2567" i="3" s="1"/>
  <c r="G2567" i="3"/>
  <c r="H2567" i="3"/>
  <c r="I2567" i="3"/>
  <c r="J2567" i="3"/>
  <c r="L2567" i="3"/>
  <c r="X2567" i="3"/>
  <c r="AT2567" i="3"/>
  <c r="E2568" i="3"/>
  <c r="K2568" i="3" s="1"/>
  <c r="F2568" i="3"/>
  <c r="G2568" i="3"/>
  <c r="H2568" i="3"/>
  <c r="I2568" i="3"/>
  <c r="J2568" i="3"/>
  <c r="E2569" i="3"/>
  <c r="F2569" i="3"/>
  <c r="K2569" i="3" s="1"/>
  <c r="S2569" i="3" s="1"/>
  <c r="G2569" i="3"/>
  <c r="H2569" i="3"/>
  <c r="L2569" i="3" s="1"/>
  <c r="I2569" i="3"/>
  <c r="J2569" i="3"/>
  <c r="N2569" i="3"/>
  <c r="X2569" i="3"/>
  <c r="AD2569" i="3"/>
  <c r="AI2569" i="3"/>
  <c r="AT2569" i="3"/>
  <c r="AY2569" i="3"/>
  <c r="BD2569" i="3"/>
  <c r="E2570" i="3"/>
  <c r="K2570" i="3" s="1"/>
  <c r="F2570" i="3"/>
  <c r="G2570" i="3"/>
  <c r="H2570" i="3"/>
  <c r="I2570" i="3"/>
  <c r="J2570" i="3"/>
  <c r="E2571" i="3"/>
  <c r="F2571" i="3"/>
  <c r="K2571" i="3" s="1"/>
  <c r="S2571" i="3" s="1"/>
  <c r="BM2571" i="3" s="1"/>
  <c r="G2571" i="3"/>
  <c r="H2571" i="3"/>
  <c r="L2571" i="3" s="1"/>
  <c r="I2571" i="3"/>
  <c r="J2571" i="3"/>
  <c r="N2571" i="3"/>
  <c r="BJ2571" i="3" s="1"/>
  <c r="X2571" i="3"/>
  <c r="AD2571" i="3"/>
  <c r="AI2571" i="3"/>
  <c r="AT2571" i="3"/>
  <c r="AY2571" i="3"/>
  <c r="BD2571" i="3"/>
  <c r="E2572" i="3"/>
  <c r="K2572" i="3" s="1"/>
  <c r="F2572" i="3"/>
  <c r="G2572" i="3"/>
  <c r="H2572" i="3"/>
  <c r="I2572" i="3"/>
  <c r="J2572" i="3"/>
  <c r="E2573" i="3"/>
  <c r="K2573" i="3" s="1"/>
  <c r="Y2573" i="3" s="1"/>
  <c r="F2573" i="3"/>
  <c r="G2573" i="3"/>
  <c r="H2573" i="3"/>
  <c r="I2573" i="3"/>
  <c r="L2573" i="3" s="1"/>
  <c r="J2573" i="3"/>
  <c r="M2573" i="3"/>
  <c r="U2573" i="3"/>
  <c r="AC2573" i="3"/>
  <c r="AK2573" i="3"/>
  <c r="AS2573" i="3"/>
  <c r="BA2573" i="3"/>
  <c r="BI2573" i="3"/>
  <c r="E2574" i="3"/>
  <c r="F2574" i="3"/>
  <c r="G2574" i="3"/>
  <c r="K2574" i="3" s="1"/>
  <c r="H2574" i="3"/>
  <c r="I2574" i="3"/>
  <c r="J2574" i="3"/>
  <c r="L2574" i="3" s="1"/>
  <c r="E2575" i="3"/>
  <c r="K2575" i="3" s="1"/>
  <c r="F2575" i="3"/>
  <c r="G2575" i="3"/>
  <c r="H2575" i="3"/>
  <c r="I2575" i="3"/>
  <c r="L2575" i="3" s="1"/>
  <c r="J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H2575" i="3"/>
  <c r="BI2575" i="3"/>
  <c r="E2576" i="3"/>
  <c r="F2576" i="3"/>
  <c r="K2576" i="3" s="1"/>
  <c r="G2576" i="3"/>
  <c r="H2576" i="3"/>
  <c r="I2576" i="3"/>
  <c r="J2576" i="3"/>
  <c r="L2576" i="3" s="1"/>
  <c r="E2577" i="3"/>
  <c r="K2577" i="3" s="1"/>
  <c r="F2577" i="3"/>
  <c r="G2577" i="3"/>
  <c r="H2577" i="3"/>
  <c r="L2577" i="3" s="1"/>
  <c r="I2577" i="3"/>
  <c r="J2577" i="3"/>
  <c r="E2578" i="3"/>
  <c r="F2578" i="3"/>
  <c r="K2578" i="3" s="1"/>
  <c r="G2578" i="3"/>
  <c r="H2578" i="3"/>
  <c r="I2578" i="3"/>
  <c r="J2578" i="3"/>
  <c r="L2578" i="3" s="1"/>
  <c r="E2579" i="3"/>
  <c r="K2579" i="3" s="1"/>
  <c r="F2579" i="3"/>
  <c r="G2579" i="3"/>
  <c r="H2579" i="3"/>
  <c r="I2579" i="3"/>
  <c r="J2579" i="3"/>
  <c r="L2579" i="3"/>
  <c r="M2579" i="3" s="1"/>
  <c r="Q2579" i="3"/>
  <c r="T2579" i="3"/>
  <c r="Y2579" i="3"/>
  <c r="AB2579" i="3"/>
  <c r="AG2579" i="3"/>
  <c r="AJ2579" i="3"/>
  <c r="AO2579" i="3"/>
  <c r="AR2579" i="3"/>
  <c r="AW2579" i="3"/>
  <c r="AZ2579" i="3"/>
  <c r="BE2579" i="3"/>
  <c r="BH2579" i="3"/>
  <c r="E2580" i="3"/>
  <c r="F2580" i="3"/>
  <c r="K2580" i="3" s="1"/>
  <c r="G2580" i="3"/>
  <c r="H2580" i="3"/>
  <c r="I2580" i="3"/>
  <c r="J2580" i="3"/>
  <c r="L2580" i="3"/>
  <c r="E2581" i="3"/>
  <c r="K2581" i="3" s="1"/>
  <c r="P2581" i="3" s="1"/>
  <c r="F2581" i="3"/>
  <c r="G2581" i="3"/>
  <c r="H2581" i="3"/>
  <c r="L2581" i="3" s="1"/>
  <c r="I2581" i="3"/>
  <c r="J2581" i="3"/>
  <c r="E2582" i="3"/>
  <c r="F2582" i="3"/>
  <c r="K2582" i="3" s="1"/>
  <c r="G2582" i="3"/>
  <c r="H2582" i="3"/>
  <c r="L2582" i="3" s="1"/>
  <c r="I2582" i="3"/>
  <c r="J2582" i="3"/>
  <c r="E2583" i="3"/>
  <c r="K2583" i="3" s="1"/>
  <c r="P2583" i="3" s="1"/>
  <c r="F2583" i="3"/>
  <c r="G2583" i="3"/>
  <c r="H2583" i="3"/>
  <c r="L2583" i="3" s="1"/>
  <c r="I2583" i="3"/>
  <c r="J2583" i="3"/>
  <c r="E2584" i="3"/>
  <c r="F2584" i="3"/>
  <c r="K2584" i="3" s="1"/>
  <c r="G2584" i="3"/>
  <c r="H2584" i="3"/>
  <c r="L2584" i="3" s="1"/>
  <c r="I2584" i="3"/>
  <c r="J2584" i="3"/>
  <c r="E2585" i="3"/>
  <c r="K2585" i="3" s="1"/>
  <c r="P2585" i="3" s="1"/>
  <c r="F2585" i="3"/>
  <c r="G2585" i="3"/>
  <c r="H2585" i="3"/>
  <c r="L2585" i="3" s="1"/>
  <c r="I2585" i="3"/>
  <c r="J2585" i="3"/>
  <c r="E2586" i="3"/>
  <c r="F2586" i="3"/>
  <c r="K2586" i="3" s="1"/>
  <c r="G2586" i="3"/>
  <c r="H2586" i="3"/>
  <c r="L2586" i="3" s="1"/>
  <c r="I2586" i="3"/>
  <c r="J2586" i="3"/>
  <c r="E2587" i="3"/>
  <c r="K2587" i="3" s="1"/>
  <c r="P2587" i="3" s="1"/>
  <c r="F2587" i="3"/>
  <c r="G2587" i="3"/>
  <c r="H2587" i="3"/>
  <c r="L2587" i="3" s="1"/>
  <c r="I2587" i="3"/>
  <c r="J2587" i="3"/>
  <c r="E2588" i="3"/>
  <c r="F2588" i="3"/>
  <c r="K2588" i="3" s="1"/>
  <c r="G2588" i="3"/>
  <c r="H2588" i="3"/>
  <c r="L2588" i="3" s="1"/>
  <c r="I2588" i="3"/>
  <c r="J2588" i="3"/>
  <c r="E2589" i="3"/>
  <c r="K2589" i="3" s="1"/>
  <c r="P2589" i="3" s="1"/>
  <c r="F2589" i="3"/>
  <c r="G2589" i="3"/>
  <c r="H2589" i="3"/>
  <c r="L2589" i="3" s="1"/>
  <c r="I2589" i="3"/>
  <c r="J2589" i="3"/>
  <c r="E2590" i="3"/>
  <c r="F2590" i="3"/>
  <c r="K2590" i="3" s="1"/>
  <c r="G2590" i="3"/>
  <c r="H2590" i="3"/>
  <c r="L2590" i="3" s="1"/>
  <c r="I2590" i="3"/>
  <c r="J2590" i="3"/>
  <c r="E2591" i="3"/>
  <c r="K2591" i="3" s="1"/>
  <c r="P2591" i="3" s="1"/>
  <c r="F2591" i="3"/>
  <c r="G2591" i="3"/>
  <c r="H2591" i="3"/>
  <c r="L2591" i="3" s="1"/>
  <c r="I2591" i="3"/>
  <c r="J2591" i="3"/>
  <c r="E2592" i="3"/>
  <c r="F2592" i="3"/>
  <c r="K2592" i="3" s="1"/>
  <c r="G2592" i="3"/>
  <c r="H2592" i="3"/>
  <c r="I2592" i="3"/>
  <c r="J2592" i="3"/>
  <c r="L2592" i="3"/>
  <c r="P2576" i="3" l="1"/>
  <c r="T2576" i="3"/>
  <c r="X2576" i="3"/>
  <c r="AB2576" i="3"/>
  <c r="AF2576" i="3"/>
  <c r="AJ2576" i="3"/>
  <c r="AN2576" i="3"/>
  <c r="AR2576" i="3"/>
  <c r="AV2576" i="3"/>
  <c r="AZ2576" i="3"/>
  <c r="BD2576" i="3"/>
  <c r="BH2576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O2576" i="3"/>
  <c r="W2576" i="3"/>
  <c r="AE2576" i="3"/>
  <c r="AM2576" i="3"/>
  <c r="AU2576" i="3"/>
  <c r="BC2576" i="3"/>
  <c r="R2576" i="3"/>
  <c r="Z2576" i="3"/>
  <c r="AH2576" i="3"/>
  <c r="AP2576" i="3"/>
  <c r="AX2576" i="3"/>
  <c r="BF2576" i="3"/>
  <c r="S2576" i="3"/>
  <c r="AA2576" i="3"/>
  <c r="AI2576" i="3"/>
  <c r="AQ2576" i="3"/>
  <c r="AY2576" i="3"/>
  <c r="BG2576" i="3"/>
  <c r="N2576" i="3"/>
  <c r="V2576" i="3"/>
  <c r="AD2576" i="3"/>
  <c r="AL2576" i="3"/>
  <c r="AT2576" i="3"/>
  <c r="BB2576" i="3"/>
  <c r="M2592" i="3"/>
  <c r="Q2592" i="3"/>
  <c r="U2592" i="3"/>
  <c r="Y2592" i="3"/>
  <c r="AC2592" i="3"/>
  <c r="AG2592" i="3"/>
  <c r="AK2592" i="3"/>
  <c r="AO2592" i="3"/>
  <c r="AS2592" i="3"/>
  <c r="AW2592" i="3"/>
  <c r="BA2592" i="3"/>
  <c r="BE2592" i="3"/>
  <c r="BI2592" i="3"/>
  <c r="N2592" i="3"/>
  <c r="S2592" i="3"/>
  <c r="X2592" i="3"/>
  <c r="AD2592" i="3"/>
  <c r="AI2592" i="3"/>
  <c r="AN2592" i="3"/>
  <c r="AT2592" i="3"/>
  <c r="AY2592" i="3"/>
  <c r="BD2592" i="3"/>
  <c r="R2592" i="3"/>
  <c r="W2592" i="3"/>
  <c r="AB2592" i="3"/>
  <c r="AH2592" i="3"/>
  <c r="AM2592" i="3"/>
  <c r="AR2592" i="3"/>
  <c r="AX2592" i="3"/>
  <c r="BC2592" i="3"/>
  <c r="BH2592" i="3"/>
  <c r="O2592" i="3"/>
  <c r="T2592" i="3"/>
  <c r="Z2592" i="3"/>
  <c r="AE2592" i="3"/>
  <c r="AJ2592" i="3"/>
  <c r="AP2592" i="3"/>
  <c r="AU2592" i="3"/>
  <c r="AZ2592" i="3"/>
  <c r="BF2592" i="3"/>
  <c r="P2592" i="3"/>
  <c r="V2592" i="3"/>
  <c r="AA2592" i="3"/>
  <c r="AF2592" i="3"/>
  <c r="AL2592" i="3"/>
  <c r="AQ2592" i="3"/>
  <c r="AV2592" i="3"/>
  <c r="BB2592" i="3"/>
  <c r="BG2592" i="3"/>
  <c r="M2580" i="3"/>
  <c r="Q2580" i="3"/>
  <c r="U2580" i="3"/>
  <c r="Y2580" i="3"/>
  <c r="AC2580" i="3"/>
  <c r="AG2580" i="3"/>
  <c r="AK2580" i="3"/>
  <c r="AO2580" i="3"/>
  <c r="AS2580" i="3"/>
  <c r="AW2580" i="3"/>
  <c r="BA2580" i="3"/>
  <c r="BE2580" i="3"/>
  <c r="BI2580" i="3"/>
  <c r="N2580" i="3"/>
  <c r="S2580" i="3"/>
  <c r="X2580" i="3"/>
  <c r="AD2580" i="3"/>
  <c r="AI2580" i="3"/>
  <c r="AN2580" i="3"/>
  <c r="AT2580" i="3"/>
  <c r="AY2580" i="3"/>
  <c r="BD2580" i="3"/>
  <c r="O2580" i="3"/>
  <c r="T2580" i="3"/>
  <c r="Z2580" i="3"/>
  <c r="AE2580" i="3"/>
  <c r="AJ2580" i="3"/>
  <c r="AP2580" i="3"/>
  <c r="AU2580" i="3"/>
  <c r="AZ2580" i="3"/>
  <c r="BF2580" i="3"/>
  <c r="AR2580" i="3"/>
  <c r="P2580" i="3"/>
  <c r="V2580" i="3"/>
  <c r="AA2580" i="3"/>
  <c r="AF2580" i="3"/>
  <c r="AL2580" i="3"/>
  <c r="AQ2580" i="3"/>
  <c r="AV2580" i="3"/>
  <c r="BB2580" i="3"/>
  <c r="BG2580" i="3"/>
  <c r="R2580" i="3"/>
  <c r="W2580" i="3"/>
  <c r="AB2580" i="3"/>
  <c r="AH2580" i="3"/>
  <c r="AM2580" i="3"/>
  <c r="AX2580" i="3"/>
  <c r="BC2580" i="3"/>
  <c r="BH2580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O2578" i="3"/>
  <c r="W2578" i="3"/>
  <c r="AE2578" i="3"/>
  <c r="AM2578" i="3"/>
  <c r="AU2578" i="3"/>
  <c r="BC2578" i="3"/>
  <c r="R2578" i="3"/>
  <c r="Z2578" i="3"/>
  <c r="AH2578" i="3"/>
  <c r="AP2578" i="3"/>
  <c r="AX2578" i="3"/>
  <c r="BF2578" i="3"/>
  <c r="S2578" i="3"/>
  <c r="AA2578" i="3"/>
  <c r="AI2578" i="3"/>
  <c r="AQ2578" i="3"/>
  <c r="AY2578" i="3"/>
  <c r="BG2578" i="3"/>
  <c r="N2578" i="3"/>
  <c r="V2578" i="3"/>
  <c r="AD2578" i="3"/>
  <c r="AL2578" i="3"/>
  <c r="AT2578" i="3"/>
  <c r="BB2578" i="3"/>
  <c r="T2577" i="3"/>
  <c r="AB2577" i="3"/>
  <c r="AJ2577" i="3"/>
  <c r="AR2577" i="3"/>
  <c r="AZ2577" i="3"/>
  <c r="BH2577" i="3"/>
  <c r="M2577" i="3"/>
  <c r="U2577" i="3"/>
  <c r="AC2577" i="3"/>
  <c r="AK2577" i="3"/>
  <c r="AS2577" i="3"/>
  <c r="BA2577" i="3"/>
  <c r="BI2577" i="3"/>
  <c r="P2577" i="3"/>
  <c r="X2577" i="3"/>
  <c r="AF2577" i="3"/>
  <c r="AN2577" i="3"/>
  <c r="AV2577" i="3"/>
  <c r="BD2577" i="3"/>
  <c r="Q2577" i="3"/>
  <c r="Y2577" i="3"/>
  <c r="AG2577" i="3"/>
  <c r="AO2577" i="3"/>
  <c r="AW2577" i="3"/>
  <c r="BE2577" i="3"/>
  <c r="P2574" i="3"/>
  <c r="T2574" i="3"/>
  <c r="X2574" i="3"/>
  <c r="AB2574" i="3"/>
  <c r="AF2574" i="3"/>
  <c r="AJ2574" i="3"/>
  <c r="AN2574" i="3"/>
  <c r="AR2574" i="3"/>
  <c r="AV2574" i="3"/>
  <c r="AZ2574" i="3"/>
  <c r="BD2574" i="3"/>
  <c r="BH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N2574" i="3"/>
  <c r="AA2574" i="3"/>
  <c r="AQ2574" i="3"/>
  <c r="BG2574" i="3"/>
  <c r="O2574" i="3"/>
  <c r="AE2574" i="3"/>
  <c r="AU2574" i="3"/>
  <c r="S2574" i="3"/>
  <c r="AI2574" i="3"/>
  <c r="AY2574" i="3"/>
  <c r="W2574" i="3"/>
  <c r="AM2574" i="3"/>
  <c r="BC2574" i="3"/>
  <c r="AR2563" i="3"/>
  <c r="T2563" i="3"/>
  <c r="AZ2563" i="3"/>
  <c r="AJ2563" i="3"/>
  <c r="N2591" i="3"/>
  <c r="T2591" i="3"/>
  <c r="Y2591" i="3"/>
  <c r="AD2591" i="3"/>
  <c r="AJ2591" i="3"/>
  <c r="AO2591" i="3"/>
  <c r="AT2591" i="3"/>
  <c r="AZ2591" i="3"/>
  <c r="BE2591" i="3"/>
  <c r="M2591" i="3"/>
  <c r="R2591" i="3"/>
  <c r="X2591" i="3"/>
  <c r="AC2591" i="3"/>
  <c r="AH2591" i="3"/>
  <c r="AN2591" i="3"/>
  <c r="AS2591" i="3"/>
  <c r="AX2591" i="3"/>
  <c r="BD2591" i="3"/>
  <c r="BI2591" i="3"/>
  <c r="M2590" i="3"/>
  <c r="Q2590" i="3"/>
  <c r="U2590" i="3"/>
  <c r="Y2590" i="3"/>
  <c r="AC2590" i="3"/>
  <c r="AG2590" i="3"/>
  <c r="AK2590" i="3"/>
  <c r="AO2590" i="3"/>
  <c r="AS2590" i="3"/>
  <c r="AW2590" i="3"/>
  <c r="BA2590" i="3"/>
  <c r="BE2590" i="3"/>
  <c r="BI2590" i="3"/>
  <c r="N2590" i="3"/>
  <c r="S2590" i="3"/>
  <c r="X2590" i="3"/>
  <c r="AD2590" i="3"/>
  <c r="AI2590" i="3"/>
  <c r="AN2590" i="3"/>
  <c r="AT2590" i="3"/>
  <c r="AY2590" i="3"/>
  <c r="BD2590" i="3"/>
  <c r="O2590" i="3"/>
  <c r="T2590" i="3"/>
  <c r="Z2590" i="3"/>
  <c r="AE2590" i="3"/>
  <c r="AJ2590" i="3"/>
  <c r="AP2590" i="3"/>
  <c r="AU2590" i="3"/>
  <c r="AZ2590" i="3"/>
  <c r="BF2590" i="3"/>
  <c r="R2590" i="3"/>
  <c r="W2590" i="3"/>
  <c r="AB2590" i="3"/>
  <c r="AH2590" i="3"/>
  <c r="AM2590" i="3"/>
  <c r="AR2590" i="3"/>
  <c r="AX2590" i="3"/>
  <c r="BC2590" i="3"/>
  <c r="BH2590" i="3"/>
  <c r="P2590" i="3"/>
  <c r="V2590" i="3"/>
  <c r="AA2590" i="3"/>
  <c r="AF2590" i="3"/>
  <c r="AL2590" i="3"/>
  <c r="AQ2590" i="3"/>
  <c r="AV2590" i="3"/>
  <c r="BB2590" i="3"/>
  <c r="BG2590" i="3"/>
  <c r="N2589" i="3"/>
  <c r="BJ2589" i="3" s="1"/>
  <c r="T2589" i="3"/>
  <c r="Y2589" i="3"/>
  <c r="AD2589" i="3"/>
  <c r="AJ2589" i="3"/>
  <c r="AO2589" i="3"/>
  <c r="AT2589" i="3"/>
  <c r="AZ2589" i="3"/>
  <c r="BE2589" i="3"/>
  <c r="M2589" i="3"/>
  <c r="R2589" i="3"/>
  <c r="X2589" i="3"/>
  <c r="AC2589" i="3"/>
  <c r="AH2589" i="3"/>
  <c r="AN2589" i="3"/>
  <c r="AS2589" i="3"/>
  <c r="AX2589" i="3"/>
  <c r="BD2589" i="3"/>
  <c r="BI2589" i="3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N2588" i="3"/>
  <c r="S2588" i="3"/>
  <c r="X2588" i="3"/>
  <c r="AD2588" i="3"/>
  <c r="AI2588" i="3"/>
  <c r="AN2588" i="3"/>
  <c r="AT2588" i="3"/>
  <c r="AY2588" i="3"/>
  <c r="BD2588" i="3"/>
  <c r="O2588" i="3"/>
  <c r="T2588" i="3"/>
  <c r="Z2588" i="3"/>
  <c r="AE2588" i="3"/>
  <c r="AJ2588" i="3"/>
  <c r="AP2588" i="3"/>
  <c r="AU2588" i="3"/>
  <c r="AZ2588" i="3"/>
  <c r="BF2588" i="3"/>
  <c r="P2588" i="3"/>
  <c r="V2588" i="3"/>
  <c r="AA2588" i="3"/>
  <c r="AF2588" i="3"/>
  <c r="AL2588" i="3"/>
  <c r="AQ2588" i="3"/>
  <c r="AV2588" i="3"/>
  <c r="BB2588" i="3"/>
  <c r="BG2588" i="3"/>
  <c r="R2588" i="3"/>
  <c r="W2588" i="3"/>
  <c r="AB2588" i="3"/>
  <c r="AH2588" i="3"/>
  <c r="AM2588" i="3"/>
  <c r="AR2588" i="3"/>
  <c r="AX2588" i="3"/>
  <c r="BC2588" i="3"/>
  <c r="BH2588" i="3"/>
  <c r="N2587" i="3"/>
  <c r="BJ2587" i="3" s="1"/>
  <c r="T2587" i="3"/>
  <c r="Y2587" i="3"/>
  <c r="AD2587" i="3"/>
  <c r="AJ2587" i="3"/>
  <c r="AO2587" i="3"/>
  <c r="AT2587" i="3"/>
  <c r="AZ2587" i="3"/>
  <c r="BE2587" i="3"/>
  <c r="M2587" i="3"/>
  <c r="R2587" i="3"/>
  <c r="X2587" i="3"/>
  <c r="AC2587" i="3"/>
  <c r="AH2587" i="3"/>
  <c r="AN2587" i="3"/>
  <c r="AS2587" i="3"/>
  <c r="AX2587" i="3"/>
  <c r="BD2587" i="3"/>
  <c r="BI2587" i="3"/>
  <c r="M2586" i="3"/>
  <c r="Q2586" i="3"/>
  <c r="U2586" i="3"/>
  <c r="Y2586" i="3"/>
  <c r="AC2586" i="3"/>
  <c r="AG2586" i="3"/>
  <c r="AK2586" i="3"/>
  <c r="AO2586" i="3"/>
  <c r="AS2586" i="3"/>
  <c r="AW2586" i="3"/>
  <c r="BA2586" i="3"/>
  <c r="BE2586" i="3"/>
  <c r="BI2586" i="3"/>
  <c r="N2586" i="3"/>
  <c r="S2586" i="3"/>
  <c r="X2586" i="3"/>
  <c r="AD2586" i="3"/>
  <c r="AI2586" i="3"/>
  <c r="AN2586" i="3"/>
  <c r="AT2586" i="3"/>
  <c r="AY2586" i="3"/>
  <c r="BD2586" i="3"/>
  <c r="O2586" i="3"/>
  <c r="T2586" i="3"/>
  <c r="Z2586" i="3"/>
  <c r="AE2586" i="3"/>
  <c r="AJ2586" i="3"/>
  <c r="AP2586" i="3"/>
  <c r="AU2586" i="3"/>
  <c r="AZ2586" i="3"/>
  <c r="BF2586" i="3"/>
  <c r="P2586" i="3"/>
  <c r="V2586" i="3"/>
  <c r="AA2586" i="3"/>
  <c r="AF2586" i="3"/>
  <c r="AL2586" i="3"/>
  <c r="AQ2586" i="3"/>
  <c r="AV2586" i="3"/>
  <c r="BB2586" i="3"/>
  <c r="BG2586" i="3"/>
  <c r="R2586" i="3"/>
  <c r="W2586" i="3"/>
  <c r="AB2586" i="3"/>
  <c r="AH2586" i="3"/>
  <c r="AM2586" i="3"/>
  <c r="AR2586" i="3"/>
  <c r="AX2586" i="3"/>
  <c r="BC2586" i="3"/>
  <c r="BH2586" i="3"/>
  <c r="N2585" i="3"/>
  <c r="BJ2585" i="3" s="1"/>
  <c r="T2585" i="3"/>
  <c r="Y2585" i="3"/>
  <c r="AD2585" i="3"/>
  <c r="AJ2585" i="3"/>
  <c r="AO2585" i="3"/>
  <c r="AT2585" i="3"/>
  <c r="AZ2585" i="3"/>
  <c r="BE2585" i="3"/>
  <c r="M2585" i="3"/>
  <c r="R2585" i="3"/>
  <c r="X2585" i="3"/>
  <c r="AC2585" i="3"/>
  <c r="AH2585" i="3"/>
  <c r="AN2585" i="3"/>
  <c r="AS2585" i="3"/>
  <c r="AX2585" i="3"/>
  <c r="BD2585" i="3"/>
  <c r="BI2585" i="3"/>
  <c r="M2584" i="3"/>
  <c r="Q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N2584" i="3"/>
  <c r="S2584" i="3"/>
  <c r="X2584" i="3"/>
  <c r="AD2584" i="3"/>
  <c r="AI2584" i="3"/>
  <c r="AN2584" i="3"/>
  <c r="AT2584" i="3"/>
  <c r="AY2584" i="3"/>
  <c r="BD2584" i="3"/>
  <c r="O2584" i="3"/>
  <c r="T2584" i="3"/>
  <c r="Z2584" i="3"/>
  <c r="AE2584" i="3"/>
  <c r="AJ2584" i="3"/>
  <c r="AP2584" i="3"/>
  <c r="AU2584" i="3"/>
  <c r="AZ2584" i="3"/>
  <c r="BF2584" i="3"/>
  <c r="P2584" i="3"/>
  <c r="V2584" i="3"/>
  <c r="AA2584" i="3"/>
  <c r="AF2584" i="3"/>
  <c r="AL2584" i="3"/>
  <c r="AQ2584" i="3"/>
  <c r="AV2584" i="3"/>
  <c r="BB2584" i="3"/>
  <c r="BG2584" i="3"/>
  <c r="R2584" i="3"/>
  <c r="W2584" i="3"/>
  <c r="AB2584" i="3"/>
  <c r="AH2584" i="3"/>
  <c r="AM2584" i="3"/>
  <c r="AR2584" i="3"/>
  <c r="AX2584" i="3"/>
  <c r="BC2584" i="3"/>
  <c r="BH2584" i="3"/>
  <c r="N2583" i="3"/>
  <c r="BJ2583" i="3" s="1"/>
  <c r="T2583" i="3"/>
  <c r="Y2583" i="3"/>
  <c r="AD2583" i="3"/>
  <c r="AJ2583" i="3"/>
  <c r="AO2583" i="3"/>
  <c r="AT2583" i="3"/>
  <c r="AZ2583" i="3"/>
  <c r="BE2583" i="3"/>
  <c r="M2583" i="3"/>
  <c r="R2583" i="3"/>
  <c r="X2583" i="3"/>
  <c r="AC2583" i="3"/>
  <c r="AH2583" i="3"/>
  <c r="AN2583" i="3"/>
  <c r="AS2583" i="3"/>
  <c r="AX2583" i="3"/>
  <c r="BD2583" i="3"/>
  <c r="BI2583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S2582" i="3"/>
  <c r="X2582" i="3"/>
  <c r="AD2582" i="3"/>
  <c r="AI2582" i="3"/>
  <c r="AN2582" i="3"/>
  <c r="AT2582" i="3"/>
  <c r="AY2582" i="3"/>
  <c r="BD2582" i="3"/>
  <c r="O2582" i="3"/>
  <c r="T2582" i="3"/>
  <c r="Z2582" i="3"/>
  <c r="AE2582" i="3"/>
  <c r="AJ2582" i="3"/>
  <c r="AP2582" i="3"/>
  <c r="AU2582" i="3"/>
  <c r="AZ2582" i="3"/>
  <c r="BF2582" i="3"/>
  <c r="P2582" i="3"/>
  <c r="V2582" i="3"/>
  <c r="AA2582" i="3"/>
  <c r="AF2582" i="3"/>
  <c r="AL2582" i="3"/>
  <c r="AQ2582" i="3"/>
  <c r="AV2582" i="3"/>
  <c r="BB2582" i="3"/>
  <c r="BG2582" i="3"/>
  <c r="R2582" i="3"/>
  <c r="W2582" i="3"/>
  <c r="AB2582" i="3"/>
  <c r="AH2582" i="3"/>
  <c r="AM2582" i="3"/>
  <c r="AR2582" i="3"/>
  <c r="AX2582" i="3"/>
  <c r="BC2582" i="3"/>
  <c r="BH2582" i="3"/>
  <c r="N2581" i="3"/>
  <c r="T2581" i="3"/>
  <c r="Y2581" i="3"/>
  <c r="AD2581" i="3"/>
  <c r="AJ2581" i="3"/>
  <c r="AO2581" i="3"/>
  <c r="AT2581" i="3"/>
  <c r="AZ2581" i="3"/>
  <c r="BE2581" i="3"/>
  <c r="M2581" i="3"/>
  <c r="R2581" i="3"/>
  <c r="X2581" i="3"/>
  <c r="AC2581" i="3"/>
  <c r="AH2581" i="3"/>
  <c r="AN2581" i="3"/>
  <c r="AS2581" i="3"/>
  <c r="AX2581" i="3"/>
  <c r="BD2581" i="3"/>
  <c r="BI2581" i="3"/>
  <c r="AB2563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O2567" i="3"/>
  <c r="T2567" i="3"/>
  <c r="Z2567" i="3"/>
  <c r="AE2567" i="3"/>
  <c r="AJ2567" i="3"/>
  <c r="AP2567" i="3"/>
  <c r="AU2567" i="3"/>
  <c r="AZ2567" i="3"/>
  <c r="BF2567" i="3"/>
  <c r="P2567" i="3"/>
  <c r="V2567" i="3"/>
  <c r="AA2567" i="3"/>
  <c r="AF2567" i="3"/>
  <c r="AL2567" i="3"/>
  <c r="AQ2567" i="3"/>
  <c r="AV2567" i="3"/>
  <c r="BB2567" i="3"/>
  <c r="BG2567" i="3"/>
  <c r="R2567" i="3"/>
  <c r="W2567" i="3"/>
  <c r="AB2567" i="3"/>
  <c r="AM2567" i="3"/>
  <c r="AR2567" i="3"/>
  <c r="AX2567" i="3"/>
  <c r="BC2567" i="3"/>
  <c r="BH2567" i="3"/>
  <c r="AH2567" i="3"/>
  <c r="S2565" i="3"/>
  <c r="AA2565" i="3"/>
  <c r="AI2565" i="3"/>
  <c r="AQ2565" i="3"/>
  <c r="AY2565" i="3"/>
  <c r="BG2565" i="3"/>
  <c r="T2555" i="3"/>
  <c r="AF2555" i="3"/>
  <c r="AQ2555" i="3"/>
  <c r="AZ2555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U2552" i="3"/>
  <c r="AC2552" i="3"/>
  <c r="AK2552" i="3"/>
  <c r="AS2552" i="3"/>
  <c r="BA2552" i="3"/>
  <c r="BI2552" i="3"/>
  <c r="V2552" i="3"/>
  <c r="AG2552" i="3"/>
  <c r="AP2552" i="3"/>
  <c r="BB2552" i="3"/>
  <c r="N2552" i="3"/>
  <c r="Y2552" i="3"/>
  <c r="AH2552" i="3"/>
  <c r="AT2552" i="3"/>
  <c r="BE2552" i="3"/>
  <c r="Q2552" i="3"/>
  <c r="Z2552" i="3"/>
  <c r="AL2552" i="3"/>
  <c r="AW2552" i="3"/>
  <c r="BF2552" i="3"/>
  <c r="T2539" i="3"/>
  <c r="AF2539" i="3"/>
  <c r="AQ2539" i="3"/>
  <c r="AZ2539" i="3"/>
  <c r="BH2591" i="3"/>
  <c r="BB2591" i="3"/>
  <c r="AW2591" i="3"/>
  <c r="AR2591" i="3"/>
  <c r="AL2591" i="3"/>
  <c r="AG2591" i="3"/>
  <c r="AB2591" i="3"/>
  <c r="V2591" i="3"/>
  <c r="Q2591" i="3"/>
  <c r="BH2589" i="3"/>
  <c r="BB2589" i="3"/>
  <c r="AW2589" i="3"/>
  <c r="AR2589" i="3"/>
  <c r="AL2589" i="3"/>
  <c r="AG2589" i="3"/>
  <c r="AB2589" i="3"/>
  <c r="V2589" i="3"/>
  <c r="Q2589" i="3"/>
  <c r="BH2587" i="3"/>
  <c r="BB2587" i="3"/>
  <c r="AW2587" i="3"/>
  <c r="AR2587" i="3"/>
  <c r="AL2587" i="3"/>
  <c r="AG2587" i="3"/>
  <c r="AB2587" i="3"/>
  <c r="V2587" i="3"/>
  <c r="Q2587" i="3"/>
  <c r="BH2585" i="3"/>
  <c r="BB2585" i="3"/>
  <c r="AW2585" i="3"/>
  <c r="AR2585" i="3"/>
  <c r="AL2585" i="3"/>
  <c r="AG2585" i="3"/>
  <c r="AB2585" i="3"/>
  <c r="V2585" i="3"/>
  <c r="Q2585" i="3"/>
  <c r="BH2583" i="3"/>
  <c r="BB2583" i="3"/>
  <c r="AW2583" i="3"/>
  <c r="AR2583" i="3"/>
  <c r="AL2583" i="3"/>
  <c r="AG2583" i="3"/>
  <c r="AB2583" i="3"/>
  <c r="V2583" i="3"/>
  <c r="Q2583" i="3"/>
  <c r="BH2581" i="3"/>
  <c r="BB2581" i="3"/>
  <c r="AW2581" i="3"/>
  <c r="AR2581" i="3"/>
  <c r="AL2581" i="3"/>
  <c r="AG2581" i="3"/>
  <c r="AB2581" i="3"/>
  <c r="V2581" i="3"/>
  <c r="Q2581" i="3"/>
  <c r="BD2579" i="3"/>
  <c r="AV2579" i="3"/>
  <c r="AN2579" i="3"/>
  <c r="AF2579" i="3"/>
  <c r="X2579" i="3"/>
  <c r="P2579" i="3"/>
  <c r="BK2579" i="3" s="1"/>
  <c r="N2579" i="3"/>
  <c r="BN2579" i="3" s="1"/>
  <c r="R2579" i="3"/>
  <c r="V2579" i="3"/>
  <c r="Z2579" i="3"/>
  <c r="AD2579" i="3"/>
  <c r="AH2579" i="3"/>
  <c r="AL2579" i="3"/>
  <c r="AP2579" i="3"/>
  <c r="AT2579" i="3"/>
  <c r="AX2579" i="3"/>
  <c r="BB2579" i="3"/>
  <c r="BF2579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N2575" i="3"/>
  <c r="R2575" i="3"/>
  <c r="V2575" i="3"/>
  <c r="Z2575" i="3"/>
  <c r="AD2575" i="3"/>
  <c r="AH2575" i="3"/>
  <c r="AL2575" i="3"/>
  <c r="AP2575" i="3"/>
  <c r="AT2575" i="3"/>
  <c r="AX2575" i="3"/>
  <c r="BB2575" i="3"/>
  <c r="BF2575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E2573" i="3"/>
  <c r="AO2573" i="3"/>
  <c r="L2572" i="3"/>
  <c r="T2572" i="3" s="1"/>
  <c r="AN2571" i="3"/>
  <c r="L2570" i="3"/>
  <c r="O2570" i="3" s="1"/>
  <c r="AN2569" i="3"/>
  <c r="L2568" i="3"/>
  <c r="O2568" i="3" s="1"/>
  <c r="AN2567" i="3"/>
  <c r="S2567" i="3"/>
  <c r="AT2566" i="3"/>
  <c r="Y2566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U2566" i="3"/>
  <c r="Z2566" i="3"/>
  <c r="AF2566" i="3"/>
  <c r="AK2566" i="3"/>
  <c r="AP2566" i="3"/>
  <c r="AV2566" i="3"/>
  <c r="BA2566" i="3"/>
  <c r="BF2566" i="3"/>
  <c r="Q2566" i="3"/>
  <c r="BJ2566" i="3" s="1"/>
  <c r="V2566" i="3"/>
  <c r="AB2566" i="3"/>
  <c r="AG2566" i="3"/>
  <c r="AL2566" i="3"/>
  <c r="AR2566" i="3"/>
  <c r="AW2566" i="3"/>
  <c r="BB2566" i="3"/>
  <c r="BH2566" i="3"/>
  <c r="M2566" i="3"/>
  <c r="R2566" i="3"/>
  <c r="X2566" i="3"/>
  <c r="AC2566" i="3"/>
  <c r="AH2566" i="3"/>
  <c r="AN2566" i="3"/>
  <c r="AS2566" i="3"/>
  <c r="AX2566" i="3"/>
  <c r="BD2566" i="3"/>
  <c r="BI2566" i="3"/>
  <c r="AJ2565" i="3"/>
  <c r="BH2563" i="3"/>
  <c r="AR2555" i="3"/>
  <c r="AD2552" i="3"/>
  <c r="T2551" i="3"/>
  <c r="AF2551" i="3"/>
  <c r="AQ2551" i="3"/>
  <c r="AZ2551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M2548" i="3"/>
  <c r="U2548" i="3"/>
  <c r="AC2548" i="3"/>
  <c r="AK2548" i="3"/>
  <c r="AS2548" i="3"/>
  <c r="BA2548" i="3"/>
  <c r="BI2548" i="3"/>
  <c r="V2548" i="3"/>
  <c r="AG2548" i="3"/>
  <c r="AP2548" i="3"/>
  <c r="BB2548" i="3"/>
  <c r="N2548" i="3"/>
  <c r="Y2548" i="3"/>
  <c r="AH2548" i="3"/>
  <c r="AT2548" i="3"/>
  <c r="BE2548" i="3"/>
  <c r="Q2548" i="3"/>
  <c r="Z2548" i="3"/>
  <c r="AL2548" i="3"/>
  <c r="AW2548" i="3"/>
  <c r="BF2548" i="3"/>
  <c r="AR2539" i="3"/>
  <c r="R2536" i="3"/>
  <c r="M2530" i="3"/>
  <c r="Q2530" i="3"/>
  <c r="U2530" i="3"/>
  <c r="Y2530" i="3"/>
  <c r="AC2530" i="3"/>
  <c r="AG2530" i="3"/>
  <c r="N2530" i="3"/>
  <c r="BJ2530" i="3" s="1"/>
  <c r="S2530" i="3"/>
  <c r="BM2530" i="3" s="1"/>
  <c r="X2530" i="3"/>
  <c r="AD2530" i="3"/>
  <c r="AI2530" i="3"/>
  <c r="AM2530" i="3"/>
  <c r="AQ2530" i="3"/>
  <c r="AU2530" i="3"/>
  <c r="AY2530" i="3"/>
  <c r="BC2530" i="3"/>
  <c r="BG2530" i="3"/>
  <c r="O2530" i="3"/>
  <c r="BL2530" i="3" s="1"/>
  <c r="T2530" i="3"/>
  <c r="Z2530" i="3"/>
  <c r="AE2530" i="3"/>
  <c r="AJ2530" i="3"/>
  <c r="AN2530" i="3"/>
  <c r="AR2530" i="3"/>
  <c r="AV2530" i="3"/>
  <c r="AZ2530" i="3"/>
  <c r="BD2530" i="3"/>
  <c r="BH2530" i="3"/>
  <c r="P2530" i="3"/>
  <c r="AA2530" i="3"/>
  <c r="AK2530" i="3"/>
  <c r="AS2530" i="3"/>
  <c r="BA2530" i="3"/>
  <c r="BI2530" i="3"/>
  <c r="W2530" i="3"/>
  <c r="AH2530" i="3"/>
  <c r="AP2530" i="3"/>
  <c r="AX2530" i="3"/>
  <c r="BF2530" i="3"/>
  <c r="AF2530" i="3"/>
  <c r="AW2530" i="3"/>
  <c r="R2530" i="3"/>
  <c r="AL2530" i="3"/>
  <c r="BB2530" i="3"/>
  <c r="V2530" i="3"/>
  <c r="AO2530" i="3"/>
  <c r="BE2530" i="3"/>
  <c r="N2527" i="3"/>
  <c r="T2527" i="3"/>
  <c r="Y2527" i="3"/>
  <c r="AD2527" i="3"/>
  <c r="AJ2527" i="3"/>
  <c r="AO2527" i="3"/>
  <c r="AT2527" i="3"/>
  <c r="AZ2527" i="3"/>
  <c r="BE2527" i="3"/>
  <c r="Q2527" i="3"/>
  <c r="AB2527" i="3"/>
  <c r="AL2527" i="3"/>
  <c r="AW2527" i="3"/>
  <c r="BH2527" i="3"/>
  <c r="M2527" i="3"/>
  <c r="X2527" i="3"/>
  <c r="AH2527" i="3"/>
  <c r="AS2527" i="3"/>
  <c r="BD2527" i="3"/>
  <c r="R2527" i="3"/>
  <c r="AN2527" i="3"/>
  <c r="BI2527" i="3"/>
  <c r="V2527" i="3"/>
  <c r="AR2527" i="3"/>
  <c r="AC2527" i="3"/>
  <c r="AX2527" i="3"/>
  <c r="O2572" i="3"/>
  <c r="S2572" i="3"/>
  <c r="AE2572" i="3"/>
  <c r="P2572" i="3"/>
  <c r="AF2572" i="3"/>
  <c r="AJ2572" i="3"/>
  <c r="AV2572" i="3"/>
  <c r="AZ2572" i="3"/>
  <c r="Q2572" i="3"/>
  <c r="V2572" i="3"/>
  <c r="AK2572" i="3"/>
  <c r="AO2572" i="3"/>
  <c r="BA2572" i="3"/>
  <c r="BE2572" i="3"/>
  <c r="R2572" i="3"/>
  <c r="X2572" i="3"/>
  <c r="AL2572" i="3"/>
  <c r="AP2572" i="3"/>
  <c r="BB2572" i="3"/>
  <c r="BF2572" i="3"/>
  <c r="BF2591" i="3"/>
  <c r="BA2591" i="3"/>
  <c r="AV2591" i="3"/>
  <c r="AP2591" i="3"/>
  <c r="AK2591" i="3"/>
  <c r="AF2591" i="3"/>
  <c r="Z2591" i="3"/>
  <c r="U2591" i="3"/>
  <c r="BF2589" i="3"/>
  <c r="BA2589" i="3"/>
  <c r="AV2589" i="3"/>
  <c r="AP2589" i="3"/>
  <c r="AK2589" i="3"/>
  <c r="AF2589" i="3"/>
  <c r="Z2589" i="3"/>
  <c r="U2589" i="3"/>
  <c r="BF2587" i="3"/>
  <c r="BA2587" i="3"/>
  <c r="AV2587" i="3"/>
  <c r="AP2587" i="3"/>
  <c r="AK2587" i="3"/>
  <c r="AF2587" i="3"/>
  <c r="Z2587" i="3"/>
  <c r="U2587" i="3"/>
  <c r="BF2585" i="3"/>
  <c r="BA2585" i="3"/>
  <c r="AV2585" i="3"/>
  <c r="AP2585" i="3"/>
  <c r="AK2585" i="3"/>
  <c r="AF2585" i="3"/>
  <c r="Z2585" i="3"/>
  <c r="U2585" i="3"/>
  <c r="BF2583" i="3"/>
  <c r="BA2583" i="3"/>
  <c r="AV2583" i="3"/>
  <c r="AP2583" i="3"/>
  <c r="AK2583" i="3"/>
  <c r="AF2583" i="3"/>
  <c r="Z2583" i="3"/>
  <c r="U2583" i="3"/>
  <c r="BF2581" i="3"/>
  <c r="BA2581" i="3"/>
  <c r="AV2581" i="3"/>
  <c r="AP2581" i="3"/>
  <c r="AK2581" i="3"/>
  <c r="AF2581" i="3"/>
  <c r="Z2581" i="3"/>
  <c r="U2581" i="3"/>
  <c r="BI2579" i="3"/>
  <c r="BA2579" i="3"/>
  <c r="AS2579" i="3"/>
  <c r="AK2579" i="3"/>
  <c r="AC2579" i="3"/>
  <c r="U2579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E2573" i="3"/>
  <c r="AI2573" i="3"/>
  <c r="AM2573" i="3"/>
  <c r="AQ2573" i="3"/>
  <c r="AU2573" i="3"/>
  <c r="AY2573" i="3"/>
  <c r="BC2573" i="3"/>
  <c r="BG2573" i="3"/>
  <c r="P2573" i="3"/>
  <c r="BK2573" i="3" s="1"/>
  <c r="T2573" i="3"/>
  <c r="X2573" i="3"/>
  <c r="AB2573" i="3"/>
  <c r="AF2573" i="3"/>
  <c r="AJ2573" i="3"/>
  <c r="AN2573" i="3"/>
  <c r="AR2573" i="3"/>
  <c r="AV2573" i="3"/>
  <c r="AZ2573" i="3"/>
  <c r="BD2573" i="3"/>
  <c r="BH2573" i="3"/>
  <c r="AY2572" i="3"/>
  <c r="AI2572" i="3"/>
  <c r="N2572" i="3"/>
  <c r="BE2570" i="3"/>
  <c r="AJ2570" i="3"/>
  <c r="N2570" i="3"/>
  <c r="BE2568" i="3"/>
  <c r="AJ2568" i="3"/>
  <c r="N2568" i="3"/>
  <c r="BD2567" i="3"/>
  <c r="AI2567" i="3"/>
  <c r="N2567" i="3"/>
  <c r="BH2565" i="3"/>
  <c r="AB2565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U2560" i="3"/>
  <c r="AC2560" i="3"/>
  <c r="AK2560" i="3"/>
  <c r="AS2560" i="3"/>
  <c r="BA2560" i="3"/>
  <c r="BI2560" i="3"/>
  <c r="V2560" i="3"/>
  <c r="AG2560" i="3"/>
  <c r="AP2560" i="3"/>
  <c r="BB2560" i="3"/>
  <c r="N2560" i="3"/>
  <c r="Y2560" i="3"/>
  <c r="AH2560" i="3"/>
  <c r="AT2560" i="3"/>
  <c r="BE2560" i="3"/>
  <c r="Q2560" i="3"/>
  <c r="Z2560" i="3"/>
  <c r="AL2560" i="3"/>
  <c r="AW2560" i="3"/>
  <c r="BF2560" i="3"/>
  <c r="AI2555" i="3"/>
  <c r="R2552" i="3"/>
  <c r="T2547" i="3"/>
  <c r="AF2547" i="3"/>
  <c r="AQ2547" i="3"/>
  <c r="AZ2547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T2544" i="3"/>
  <c r="X2544" i="3"/>
  <c r="AB2544" i="3"/>
  <c r="AF2544" i="3"/>
  <c r="AJ2544" i="3"/>
  <c r="AN2544" i="3"/>
  <c r="AR2544" i="3"/>
  <c r="AV2544" i="3"/>
  <c r="AZ2544" i="3"/>
  <c r="BD2544" i="3"/>
  <c r="BH2544" i="3"/>
  <c r="M2544" i="3"/>
  <c r="U2544" i="3"/>
  <c r="AC2544" i="3"/>
  <c r="AK2544" i="3"/>
  <c r="AS2544" i="3"/>
  <c r="BA2544" i="3"/>
  <c r="BI2544" i="3"/>
  <c r="V2544" i="3"/>
  <c r="AG2544" i="3"/>
  <c r="AP2544" i="3"/>
  <c r="BB2544" i="3"/>
  <c r="N2544" i="3"/>
  <c r="Y2544" i="3"/>
  <c r="AH2544" i="3"/>
  <c r="AT2544" i="3"/>
  <c r="BE2544" i="3"/>
  <c r="Q2544" i="3"/>
  <c r="Z2544" i="3"/>
  <c r="AL2544" i="3"/>
  <c r="AW2544" i="3"/>
  <c r="BF2544" i="3"/>
  <c r="AI2539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BJ2531" i="3" s="1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BL2531" i="3" s="1"/>
  <c r="W2531" i="3"/>
  <c r="AE2531" i="3"/>
  <c r="AM2531" i="3"/>
  <c r="AU2531" i="3"/>
  <c r="BC2531" i="3"/>
  <c r="T2531" i="3"/>
  <c r="AB2531" i="3"/>
  <c r="AJ2531" i="3"/>
  <c r="AR2531" i="3"/>
  <c r="AZ2531" i="3"/>
  <c r="BH2531" i="3"/>
  <c r="AA2531" i="3"/>
  <c r="AQ2531" i="3"/>
  <c r="BG2531" i="3"/>
  <c r="P2531" i="3"/>
  <c r="AF2531" i="3"/>
  <c r="AV2531" i="3"/>
  <c r="S2531" i="3"/>
  <c r="BM2531" i="3" s="1"/>
  <c r="AI2531" i="3"/>
  <c r="AY2531" i="3"/>
  <c r="O2591" i="3"/>
  <c r="S2591" i="3"/>
  <c r="W2591" i="3"/>
  <c r="AA2591" i="3"/>
  <c r="AE2591" i="3"/>
  <c r="AI2591" i="3"/>
  <c r="AM2591" i="3"/>
  <c r="AQ2591" i="3"/>
  <c r="AU2591" i="3"/>
  <c r="AY2591" i="3"/>
  <c r="BC2591" i="3"/>
  <c r="BG2591" i="3"/>
  <c r="O2589" i="3"/>
  <c r="BL2589" i="3" s="1"/>
  <c r="S2589" i="3"/>
  <c r="BM2589" i="3" s="1"/>
  <c r="W2589" i="3"/>
  <c r="AA2589" i="3"/>
  <c r="AE2589" i="3"/>
  <c r="AI2589" i="3"/>
  <c r="AM2589" i="3"/>
  <c r="AQ2589" i="3"/>
  <c r="AU2589" i="3"/>
  <c r="AY2589" i="3"/>
  <c r="BC2589" i="3"/>
  <c r="BG2589" i="3"/>
  <c r="O2587" i="3"/>
  <c r="BL2587" i="3" s="1"/>
  <c r="S2587" i="3"/>
  <c r="BM2587" i="3" s="1"/>
  <c r="W2587" i="3"/>
  <c r="AA2587" i="3"/>
  <c r="AE2587" i="3"/>
  <c r="AI2587" i="3"/>
  <c r="AM2587" i="3"/>
  <c r="AQ2587" i="3"/>
  <c r="AU2587" i="3"/>
  <c r="AY2587" i="3"/>
  <c r="BC2587" i="3"/>
  <c r="BG2587" i="3"/>
  <c r="O2585" i="3"/>
  <c r="BL2585" i="3" s="1"/>
  <c r="S2585" i="3"/>
  <c r="BM2585" i="3" s="1"/>
  <c r="W2585" i="3"/>
  <c r="AA2585" i="3"/>
  <c r="AE2585" i="3"/>
  <c r="AI2585" i="3"/>
  <c r="AM2585" i="3"/>
  <c r="AQ2585" i="3"/>
  <c r="AU2585" i="3"/>
  <c r="AY2585" i="3"/>
  <c r="BC2585" i="3"/>
  <c r="BG2585" i="3"/>
  <c r="O2583" i="3"/>
  <c r="BL2583" i="3" s="1"/>
  <c r="S2583" i="3"/>
  <c r="BM2583" i="3" s="1"/>
  <c r="W2583" i="3"/>
  <c r="AA2583" i="3"/>
  <c r="AE2583" i="3"/>
  <c r="AI2583" i="3"/>
  <c r="AM2583" i="3"/>
  <c r="AQ2583" i="3"/>
  <c r="AU2583" i="3"/>
  <c r="AY2583" i="3"/>
  <c r="BC2583" i="3"/>
  <c r="BG2583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N2575" i="3"/>
  <c r="BK2575" i="3"/>
  <c r="AW2573" i="3"/>
  <c r="AG2573" i="3"/>
  <c r="Q2573" i="3"/>
  <c r="AU2572" i="3"/>
  <c r="AD2572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O2571" i="3"/>
  <c r="BL2571" i="3" s="1"/>
  <c r="T2571" i="3"/>
  <c r="Z2571" i="3"/>
  <c r="AE2571" i="3"/>
  <c r="AJ2571" i="3"/>
  <c r="AP2571" i="3"/>
  <c r="AU2571" i="3"/>
  <c r="AZ2571" i="3"/>
  <c r="BF2571" i="3"/>
  <c r="P2571" i="3"/>
  <c r="V2571" i="3"/>
  <c r="AA2571" i="3"/>
  <c r="AF2571" i="3"/>
  <c r="AL2571" i="3"/>
  <c r="AQ2571" i="3"/>
  <c r="AV2571" i="3"/>
  <c r="BB2571" i="3"/>
  <c r="BG2571" i="3"/>
  <c r="R2571" i="3"/>
  <c r="W2571" i="3"/>
  <c r="AB2571" i="3"/>
  <c r="AH2571" i="3"/>
  <c r="AM2571" i="3"/>
  <c r="AR2571" i="3"/>
  <c r="AX2571" i="3"/>
  <c r="BC2571" i="3"/>
  <c r="BH2571" i="3"/>
  <c r="AZ2570" i="3"/>
  <c r="AD2570" i="3"/>
  <c r="M2569" i="3"/>
  <c r="Q2569" i="3"/>
  <c r="BJ2569" i="3" s="1"/>
  <c r="U2569" i="3"/>
  <c r="Y2569" i="3"/>
  <c r="AC2569" i="3"/>
  <c r="AG2569" i="3"/>
  <c r="AK2569" i="3"/>
  <c r="AO2569" i="3"/>
  <c r="AS2569" i="3"/>
  <c r="AW2569" i="3"/>
  <c r="BA2569" i="3"/>
  <c r="BE2569" i="3"/>
  <c r="BI2569" i="3"/>
  <c r="O2569" i="3"/>
  <c r="T2569" i="3"/>
  <c r="BM2569" i="3" s="1"/>
  <c r="Z2569" i="3"/>
  <c r="AE2569" i="3"/>
  <c r="AJ2569" i="3"/>
  <c r="AP2569" i="3"/>
  <c r="AU2569" i="3"/>
  <c r="AZ2569" i="3"/>
  <c r="BF2569" i="3"/>
  <c r="P2569" i="3"/>
  <c r="V2569" i="3"/>
  <c r="AA2569" i="3"/>
  <c r="AF2569" i="3"/>
  <c r="AL2569" i="3"/>
  <c r="AQ2569" i="3"/>
  <c r="AV2569" i="3"/>
  <c r="BB2569" i="3"/>
  <c r="BG2569" i="3"/>
  <c r="R2569" i="3"/>
  <c r="W2569" i="3"/>
  <c r="AB2569" i="3"/>
  <c r="AH2569" i="3"/>
  <c r="AM2569" i="3"/>
  <c r="AR2569" i="3"/>
  <c r="AX2569" i="3"/>
  <c r="BC2569" i="3"/>
  <c r="BH2569" i="3"/>
  <c r="AZ2568" i="3"/>
  <c r="AD2568" i="3"/>
  <c r="AY2567" i="3"/>
  <c r="AD2567" i="3"/>
  <c r="BE2566" i="3"/>
  <c r="AJ2566" i="3"/>
  <c r="AZ2565" i="3"/>
  <c r="T2565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W2563" i="3"/>
  <c r="AE2563" i="3"/>
  <c r="AM2563" i="3"/>
  <c r="AU2563" i="3"/>
  <c r="BC2563" i="3"/>
  <c r="P2563" i="3"/>
  <c r="X2563" i="3"/>
  <c r="AF2563" i="3"/>
  <c r="AN2563" i="3"/>
  <c r="AV2563" i="3"/>
  <c r="BD2563" i="3"/>
  <c r="S2563" i="3"/>
  <c r="AA2563" i="3"/>
  <c r="AI2563" i="3"/>
  <c r="AQ2563" i="3"/>
  <c r="AY2563" i="3"/>
  <c r="BG2563" i="3"/>
  <c r="AD2560" i="3"/>
  <c r="T2559" i="3"/>
  <c r="AF2559" i="3"/>
  <c r="AQ2559" i="3"/>
  <c r="AZ2559" i="3"/>
  <c r="O2556" i="3"/>
  <c r="BL2556" i="3" s="1"/>
  <c r="S2556" i="3"/>
  <c r="BM2556" i="3" s="1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U2556" i="3"/>
  <c r="AC2556" i="3"/>
  <c r="AK2556" i="3"/>
  <c r="AS2556" i="3"/>
  <c r="BA2556" i="3"/>
  <c r="BI2556" i="3"/>
  <c r="V2556" i="3"/>
  <c r="AG2556" i="3"/>
  <c r="AP2556" i="3"/>
  <c r="BB2556" i="3"/>
  <c r="N2556" i="3"/>
  <c r="BJ2556" i="3" s="1"/>
  <c r="Y2556" i="3"/>
  <c r="AH2556" i="3"/>
  <c r="AT2556" i="3"/>
  <c r="BE2556" i="3"/>
  <c r="Q2556" i="3"/>
  <c r="Z2556" i="3"/>
  <c r="AL2556" i="3"/>
  <c r="AW2556" i="3"/>
  <c r="BF2556" i="3"/>
  <c r="X2555" i="3"/>
  <c r="AX2552" i="3"/>
  <c r="AR2547" i="3"/>
  <c r="AD2544" i="3"/>
  <c r="T2543" i="3"/>
  <c r="AF2543" i="3"/>
  <c r="AQ2543" i="3"/>
  <c r="AZ2543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T2540" i="3"/>
  <c r="X2540" i="3"/>
  <c r="AB2540" i="3"/>
  <c r="AF2540" i="3"/>
  <c r="AJ2540" i="3"/>
  <c r="AN2540" i="3"/>
  <c r="AR2540" i="3"/>
  <c r="AV2540" i="3"/>
  <c r="AZ2540" i="3"/>
  <c r="BD2540" i="3"/>
  <c r="BH2540" i="3"/>
  <c r="M2540" i="3"/>
  <c r="U2540" i="3"/>
  <c r="AC2540" i="3"/>
  <c r="AK2540" i="3"/>
  <c r="AS2540" i="3"/>
  <c r="BA2540" i="3"/>
  <c r="BI2540" i="3"/>
  <c r="V2540" i="3"/>
  <c r="AG2540" i="3"/>
  <c r="AP2540" i="3"/>
  <c r="BB2540" i="3"/>
  <c r="N2540" i="3"/>
  <c r="Y2540" i="3"/>
  <c r="AH2540" i="3"/>
  <c r="AT2540" i="3"/>
  <c r="BE2540" i="3"/>
  <c r="Q2540" i="3"/>
  <c r="Z2540" i="3"/>
  <c r="AL2540" i="3"/>
  <c r="AW2540" i="3"/>
  <c r="BF2540" i="3"/>
  <c r="X2539" i="3"/>
  <c r="O2536" i="3"/>
  <c r="S2536" i="3"/>
  <c r="W2536" i="3"/>
  <c r="AA2536" i="3"/>
  <c r="AE2536" i="3"/>
  <c r="AI2536" i="3"/>
  <c r="AM2536" i="3"/>
  <c r="AQ2536" i="3"/>
  <c r="AU2536" i="3"/>
  <c r="AY2536" i="3"/>
  <c r="BC2536" i="3"/>
  <c r="BG2536" i="3"/>
  <c r="P2536" i="3"/>
  <c r="T2536" i="3"/>
  <c r="X2536" i="3"/>
  <c r="AB2536" i="3"/>
  <c r="AF2536" i="3"/>
  <c r="AJ2536" i="3"/>
  <c r="AN2536" i="3"/>
  <c r="AR2536" i="3"/>
  <c r="AV2536" i="3"/>
  <c r="AZ2536" i="3"/>
  <c r="BD2536" i="3"/>
  <c r="BH2536" i="3"/>
  <c r="M2536" i="3"/>
  <c r="U2536" i="3"/>
  <c r="AC2536" i="3"/>
  <c r="AK2536" i="3"/>
  <c r="AS2536" i="3"/>
  <c r="BA2536" i="3"/>
  <c r="BI2536" i="3"/>
  <c r="V2536" i="3"/>
  <c r="AG2536" i="3"/>
  <c r="AP2536" i="3"/>
  <c r="BB2536" i="3"/>
  <c r="N2536" i="3"/>
  <c r="Y2536" i="3"/>
  <c r="AH2536" i="3"/>
  <c r="AT2536" i="3"/>
  <c r="BE2536" i="3"/>
  <c r="Q2536" i="3"/>
  <c r="Z2536" i="3"/>
  <c r="AL2536" i="3"/>
  <c r="AW2536" i="3"/>
  <c r="BF2536" i="3"/>
  <c r="O2534" i="3"/>
  <c r="S2534" i="3"/>
  <c r="W2534" i="3"/>
  <c r="AA2534" i="3"/>
  <c r="AE2534" i="3"/>
  <c r="AI2534" i="3"/>
  <c r="AM2534" i="3"/>
  <c r="AQ2534" i="3"/>
  <c r="AU2534" i="3"/>
  <c r="AY2534" i="3"/>
  <c r="BC2534" i="3"/>
  <c r="BG2534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C2534" i="3"/>
  <c r="AK2534" i="3"/>
  <c r="AS2534" i="3"/>
  <c r="BA2534" i="3"/>
  <c r="BI2534" i="3"/>
  <c r="R2534" i="3"/>
  <c r="Z2534" i="3"/>
  <c r="AH2534" i="3"/>
  <c r="AP2534" i="3"/>
  <c r="AX2534" i="3"/>
  <c r="BF2534" i="3"/>
  <c r="Y2534" i="3"/>
  <c r="AO2534" i="3"/>
  <c r="BE2534" i="3"/>
  <c r="N2534" i="3"/>
  <c r="AD2534" i="3"/>
  <c r="AT2534" i="3"/>
  <c r="Q2534" i="3"/>
  <c r="AG2534" i="3"/>
  <c r="AW2534" i="3"/>
  <c r="AN2531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Z2515" i="3"/>
  <c r="AP2515" i="3"/>
  <c r="BF2515" i="3"/>
  <c r="N2515" i="3"/>
  <c r="AD2515" i="3"/>
  <c r="AT2515" i="3"/>
  <c r="R2515" i="3"/>
  <c r="AX2515" i="3"/>
  <c r="AL2515" i="3"/>
  <c r="V2515" i="3"/>
  <c r="AH2515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W2559" i="3"/>
  <c r="AE2559" i="3"/>
  <c r="AM2559" i="3"/>
  <c r="AU2559" i="3"/>
  <c r="BC2559" i="3"/>
  <c r="M2555" i="3"/>
  <c r="Q2555" i="3"/>
  <c r="U2555" i="3"/>
  <c r="Y2555" i="3"/>
  <c r="AC2555" i="3"/>
  <c r="AG2555" i="3"/>
  <c r="AK2555" i="3"/>
  <c r="AO2555" i="3"/>
  <c r="AS2555" i="3"/>
  <c r="AW2555" i="3"/>
  <c r="BA2555" i="3"/>
  <c r="BE2555" i="3"/>
  <c r="BI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5" i="3"/>
  <c r="W2555" i="3"/>
  <c r="AE2555" i="3"/>
  <c r="AM2555" i="3"/>
  <c r="AU2555" i="3"/>
  <c r="BC2555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O2551" i="3"/>
  <c r="W2551" i="3"/>
  <c r="AE2551" i="3"/>
  <c r="AM2551" i="3"/>
  <c r="AU2551" i="3"/>
  <c r="BC2551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7" i="3"/>
  <c r="W2547" i="3"/>
  <c r="AE2547" i="3"/>
  <c r="AM2547" i="3"/>
  <c r="AU2547" i="3"/>
  <c r="BC2547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N2543" i="3"/>
  <c r="R2543" i="3"/>
  <c r="V2543" i="3"/>
  <c r="Z2543" i="3"/>
  <c r="AD2543" i="3"/>
  <c r="AH2543" i="3"/>
  <c r="AL2543" i="3"/>
  <c r="AP2543" i="3"/>
  <c r="AT2543" i="3"/>
  <c r="AX2543" i="3"/>
  <c r="BB2543" i="3"/>
  <c r="BF2543" i="3"/>
  <c r="O2543" i="3"/>
  <c r="W2543" i="3"/>
  <c r="AE2543" i="3"/>
  <c r="AM2543" i="3"/>
  <c r="AU2543" i="3"/>
  <c r="BC2543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9" i="3"/>
  <c r="W2539" i="3"/>
  <c r="AE2539" i="3"/>
  <c r="AM2539" i="3"/>
  <c r="AU2539" i="3"/>
  <c r="BC2539" i="3"/>
  <c r="BG2537" i="3"/>
  <c r="AV2537" i="3"/>
  <c r="AJ2537" i="3"/>
  <c r="AA2537" i="3"/>
  <c r="P2537" i="3"/>
  <c r="AV2533" i="3"/>
  <c r="AF2533" i="3"/>
  <c r="P2533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M2532" i="3"/>
  <c r="U2532" i="3"/>
  <c r="AC2532" i="3"/>
  <c r="AK2532" i="3"/>
  <c r="AS2532" i="3"/>
  <c r="BA2532" i="3"/>
  <c r="BI2532" i="3"/>
  <c r="R2532" i="3"/>
  <c r="Z2532" i="3"/>
  <c r="AH2532" i="3"/>
  <c r="AP2532" i="3"/>
  <c r="AX2532" i="3"/>
  <c r="BF2532" i="3"/>
  <c r="N2529" i="3"/>
  <c r="T2529" i="3"/>
  <c r="Y2529" i="3"/>
  <c r="AD2529" i="3"/>
  <c r="AJ2529" i="3"/>
  <c r="AO2529" i="3"/>
  <c r="AT2529" i="3"/>
  <c r="AZ2529" i="3"/>
  <c r="BE2529" i="3"/>
  <c r="Q2529" i="3"/>
  <c r="AB2529" i="3"/>
  <c r="AL2529" i="3"/>
  <c r="AW2529" i="3"/>
  <c r="BH2529" i="3"/>
  <c r="M2529" i="3"/>
  <c r="X2529" i="3"/>
  <c r="AH2529" i="3"/>
  <c r="AS2529" i="3"/>
  <c r="BD2529" i="3"/>
  <c r="BH2528" i="3"/>
  <c r="AM2528" i="3"/>
  <c r="R2528" i="3"/>
  <c r="AR2525" i="3"/>
  <c r="V2525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L2564" i="3"/>
  <c r="K2564" i="3"/>
  <c r="BD2565" i="3"/>
  <c r="AV2565" i="3"/>
  <c r="AN2565" i="3"/>
  <c r="AF2565" i="3"/>
  <c r="X2565" i="3"/>
  <c r="P2565" i="3"/>
  <c r="L2562" i="3"/>
  <c r="K2562" i="3"/>
  <c r="BD2561" i="3"/>
  <c r="AR2561" i="3"/>
  <c r="AI2561" i="3"/>
  <c r="BH2559" i="3"/>
  <c r="AY2559" i="3"/>
  <c r="AN2559" i="3"/>
  <c r="AB2559" i="3"/>
  <c r="S2559" i="3"/>
  <c r="L2558" i="3"/>
  <c r="K2558" i="3"/>
  <c r="BD2557" i="3"/>
  <c r="AR2557" i="3"/>
  <c r="AI2557" i="3"/>
  <c r="BH2555" i="3"/>
  <c r="AY2555" i="3"/>
  <c r="AN2555" i="3"/>
  <c r="AB2555" i="3"/>
  <c r="S2555" i="3"/>
  <c r="L2554" i="3"/>
  <c r="K2554" i="3"/>
  <c r="BD2553" i="3"/>
  <c r="AR2553" i="3"/>
  <c r="AI2553" i="3"/>
  <c r="BH2551" i="3"/>
  <c r="AY2551" i="3"/>
  <c r="AN2551" i="3"/>
  <c r="AB2551" i="3"/>
  <c r="S2551" i="3"/>
  <c r="L2550" i="3"/>
  <c r="K2550" i="3"/>
  <c r="BD2549" i="3"/>
  <c r="AR2549" i="3"/>
  <c r="AI2549" i="3"/>
  <c r="BH2547" i="3"/>
  <c r="AY2547" i="3"/>
  <c r="AN2547" i="3"/>
  <c r="AB2547" i="3"/>
  <c r="S2547" i="3"/>
  <c r="L2546" i="3"/>
  <c r="K2546" i="3"/>
  <c r="BD2545" i="3"/>
  <c r="AR2545" i="3"/>
  <c r="AI2545" i="3"/>
  <c r="BH2543" i="3"/>
  <c r="AY2543" i="3"/>
  <c r="AN2543" i="3"/>
  <c r="AB2543" i="3"/>
  <c r="S2543" i="3"/>
  <c r="L2542" i="3"/>
  <c r="K2542" i="3"/>
  <c r="BD2541" i="3"/>
  <c r="AR2541" i="3"/>
  <c r="AI2541" i="3"/>
  <c r="BH2539" i="3"/>
  <c r="AY2539" i="3"/>
  <c r="AN2539" i="3"/>
  <c r="AB2539" i="3"/>
  <c r="S2539" i="3"/>
  <c r="L2538" i="3"/>
  <c r="K2538" i="3"/>
  <c r="BD2537" i="3"/>
  <c r="AR2537" i="3"/>
  <c r="AI2537" i="3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BJ2535" i="3" s="1"/>
  <c r="R2535" i="3"/>
  <c r="V2535" i="3"/>
  <c r="Z2535" i="3"/>
  <c r="AD2535" i="3"/>
  <c r="AH2535" i="3"/>
  <c r="AL2535" i="3"/>
  <c r="AP2535" i="3"/>
  <c r="AT2535" i="3"/>
  <c r="AX2535" i="3"/>
  <c r="BB2535" i="3"/>
  <c r="BF2535" i="3"/>
  <c r="O2535" i="3"/>
  <c r="BL2535" i="3" s="1"/>
  <c r="W2535" i="3"/>
  <c r="AE2535" i="3"/>
  <c r="AM2535" i="3"/>
  <c r="AU2535" i="3"/>
  <c r="BC2535" i="3"/>
  <c r="T2535" i="3"/>
  <c r="AB2535" i="3"/>
  <c r="AJ2535" i="3"/>
  <c r="BG2533" i="3"/>
  <c r="AQ2533" i="3"/>
  <c r="AW2532" i="3"/>
  <c r="AG2532" i="3"/>
  <c r="Q2532" i="3"/>
  <c r="BJ2532" i="3" s="1"/>
  <c r="AX2529" i="3"/>
  <c r="AC2529" i="3"/>
  <c r="BB2528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S2526" i="3"/>
  <c r="X2526" i="3"/>
  <c r="AD2526" i="3"/>
  <c r="AI2526" i="3"/>
  <c r="AN2526" i="3"/>
  <c r="AT2526" i="3"/>
  <c r="AY2526" i="3"/>
  <c r="BD2526" i="3"/>
  <c r="O2526" i="3"/>
  <c r="T2526" i="3"/>
  <c r="Z2526" i="3"/>
  <c r="AE2526" i="3"/>
  <c r="AJ2526" i="3"/>
  <c r="AP2526" i="3"/>
  <c r="AU2526" i="3"/>
  <c r="AZ2526" i="3"/>
  <c r="BF2526" i="3"/>
  <c r="P2526" i="3"/>
  <c r="AA2526" i="3"/>
  <c r="AL2526" i="3"/>
  <c r="AV2526" i="3"/>
  <c r="BG2526" i="3"/>
  <c r="W2526" i="3"/>
  <c r="AH2526" i="3"/>
  <c r="AR2526" i="3"/>
  <c r="BC2526" i="3"/>
  <c r="BI2525" i="3"/>
  <c r="AN2525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T2489" i="3"/>
  <c r="AB2489" i="3"/>
  <c r="AJ2489" i="3"/>
  <c r="AR2489" i="3"/>
  <c r="AZ2489" i="3"/>
  <c r="BH2489" i="3"/>
  <c r="O2489" i="3"/>
  <c r="W2489" i="3"/>
  <c r="AE2489" i="3"/>
  <c r="AM2489" i="3"/>
  <c r="AU2489" i="3"/>
  <c r="BC2489" i="3"/>
  <c r="P2489" i="3"/>
  <c r="X2489" i="3"/>
  <c r="AF2489" i="3"/>
  <c r="AN2489" i="3"/>
  <c r="AV2489" i="3"/>
  <c r="BD2489" i="3"/>
  <c r="AQ2489" i="3"/>
  <c r="S2489" i="3"/>
  <c r="AY2489" i="3"/>
  <c r="AA2489" i="3"/>
  <c r="BG2489" i="3"/>
  <c r="AI2489" i="3"/>
  <c r="BC2565" i="3"/>
  <c r="AU2565" i="3"/>
  <c r="AM2565" i="3"/>
  <c r="AE2565" i="3"/>
  <c r="W2565" i="3"/>
  <c r="O2565" i="3"/>
  <c r="BL2565" i="3" s="1"/>
  <c r="M2561" i="3"/>
  <c r="Q2561" i="3"/>
  <c r="U2561" i="3"/>
  <c r="BM2561" i="3" s="1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W2561" i="3"/>
  <c r="AE2561" i="3"/>
  <c r="AM2561" i="3"/>
  <c r="AU2561" i="3"/>
  <c r="BC2561" i="3"/>
  <c r="BG2559" i="3"/>
  <c r="AV2559" i="3"/>
  <c r="AJ2559" i="3"/>
  <c r="AA2559" i="3"/>
  <c r="P2559" i="3"/>
  <c r="M2557" i="3"/>
  <c r="Q2557" i="3"/>
  <c r="U2557" i="3"/>
  <c r="BM2557" i="3" s="1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W2557" i="3"/>
  <c r="AE2557" i="3"/>
  <c r="AM2557" i="3"/>
  <c r="AU2557" i="3"/>
  <c r="BC2557" i="3"/>
  <c r="BG2555" i="3"/>
  <c r="AV2555" i="3"/>
  <c r="AJ2555" i="3"/>
  <c r="AA2555" i="3"/>
  <c r="P2555" i="3"/>
  <c r="M2553" i="3"/>
  <c r="Q2553" i="3"/>
  <c r="U2553" i="3"/>
  <c r="BM2553" i="3" s="1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O2553" i="3"/>
  <c r="W2553" i="3"/>
  <c r="AE2553" i="3"/>
  <c r="AM2553" i="3"/>
  <c r="AU2553" i="3"/>
  <c r="BC2553" i="3"/>
  <c r="BG2551" i="3"/>
  <c r="AV2551" i="3"/>
  <c r="AJ2551" i="3"/>
  <c r="AA2551" i="3"/>
  <c r="P2551" i="3"/>
  <c r="M2549" i="3"/>
  <c r="Q2549" i="3"/>
  <c r="U2549" i="3"/>
  <c r="BM2549" i="3" s="1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O2549" i="3"/>
  <c r="W2549" i="3"/>
  <c r="AE2549" i="3"/>
  <c r="AM2549" i="3"/>
  <c r="AU2549" i="3"/>
  <c r="BC2549" i="3"/>
  <c r="BG2547" i="3"/>
  <c r="AV2547" i="3"/>
  <c r="AJ2547" i="3"/>
  <c r="AA2547" i="3"/>
  <c r="P2547" i="3"/>
  <c r="M2545" i="3"/>
  <c r="Q2545" i="3"/>
  <c r="U2545" i="3"/>
  <c r="BM2545" i="3" s="1"/>
  <c r="Y2545" i="3"/>
  <c r="AC2545" i="3"/>
  <c r="AG2545" i="3"/>
  <c r="AK2545" i="3"/>
  <c r="AO2545" i="3"/>
  <c r="AS2545" i="3"/>
  <c r="AW2545" i="3"/>
  <c r="BA2545" i="3"/>
  <c r="BE2545" i="3"/>
  <c r="BI2545" i="3"/>
  <c r="N2545" i="3"/>
  <c r="R2545" i="3"/>
  <c r="V2545" i="3"/>
  <c r="Z2545" i="3"/>
  <c r="AD2545" i="3"/>
  <c r="AH2545" i="3"/>
  <c r="AL2545" i="3"/>
  <c r="AP2545" i="3"/>
  <c r="AT2545" i="3"/>
  <c r="AX2545" i="3"/>
  <c r="BB2545" i="3"/>
  <c r="BF2545" i="3"/>
  <c r="O2545" i="3"/>
  <c r="W2545" i="3"/>
  <c r="AE2545" i="3"/>
  <c r="AM2545" i="3"/>
  <c r="AU2545" i="3"/>
  <c r="BC2545" i="3"/>
  <c r="BG2543" i="3"/>
  <c r="AV2543" i="3"/>
  <c r="AJ2543" i="3"/>
  <c r="AA2543" i="3"/>
  <c r="P2543" i="3"/>
  <c r="M2541" i="3"/>
  <c r="Q2541" i="3"/>
  <c r="U2541" i="3"/>
  <c r="BM2541" i="3" s="1"/>
  <c r="Y2541" i="3"/>
  <c r="AC2541" i="3"/>
  <c r="AG2541" i="3"/>
  <c r="AK2541" i="3"/>
  <c r="AO2541" i="3"/>
  <c r="AS2541" i="3"/>
  <c r="AW2541" i="3"/>
  <c r="BA2541" i="3"/>
  <c r="BE2541" i="3"/>
  <c r="BI2541" i="3"/>
  <c r="N2541" i="3"/>
  <c r="R2541" i="3"/>
  <c r="V2541" i="3"/>
  <c r="Z2541" i="3"/>
  <c r="AD2541" i="3"/>
  <c r="AH2541" i="3"/>
  <c r="AL2541" i="3"/>
  <c r="AP2541" i="3"/>
  <c r="AT2541" i="3"/>
  <c r="AX2541" i="3"/>
  <c r="BB2541" i="3"/>
  <c r="BF2541" i="3"/>
  <c r="O2541" i="3"/>
  <c r="W2541" i="3"/>
  <c r="AE2541" i="3"/>
  <c r="AM2541" i="3"/>
  <c r="AU2541" i="3"/>
  <c r="BC2541" i="3"/>
  <c r="BG2539" i="3"/>
  <c r="AV2539" i="3"/>
  <c r="AJ2539" i="3"/>
  <c r="AA2539" i="3"/>
  <c r="P2539" i="3"/>
  <c r="M2537" i="3"/>
  <c r="Q2537" i="3"/>
  <c r="U2537" i="3"/>
  <c r="BM2537" i="3" s="1"/>
  <c r="Y2537" i="3"/>
  <c r="AC2537" i="3"/>
  <c r="AG2537" i="3"/>
  <c r="AK2537" i="3"/>
  <c r="AO2537" i="3"/>
  <c r="AS2537" i="3"/>
  <c r="AW2537" i="3"/>
  <c r="BA2537" i="3"/>
  <c r="BE2537" i="3"/>
  <c r="BI2537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O2537" i="3"/>
  <c r="W2537" i="3"/>
  <c r="AE2537" i="3"/>
  <c r="AM2537" i="3"/>
  <c r="AU2537" i="3"/>
  <c r="BC2537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W2533" i="3"/>
  <c r="AE2533" i="3"/>
  <c r="AM2533" i="3"/>
  <c r="AU2533" i="3"/>
  <c r="BC2533" i="3"/>
  <c r="T2533" i="3"/>
  <c r="BM2533" i="3" s="1"/>
  <c r="AB2533" i="3"/>
  <c r="AJ2533" i="3"/>
  <c r="AR2533" i="3"/>
  <c r="AZ2533" i="3"/>
  <c r="BH2533" i="3"/>
  <c r="AT2532" i="3"/>
  <c r="AD2532" i="3"/>
  <c r="M2528" i="3"/>
  <c r="Q2528" i="3"/>
  <c r="U2528" i="3"/>
  <c r="Y2528" i="3"/>
  <c r="AC2528" i="3"/>
  <c r="AG2528" i="3"/>
  <c r="AK2528" i="3"/>
  <c r="AO2528" i="3"/>
  <c r="AS2528" i="3"/>
  <c r="AW2528" i="3"/>
  <c r="BA2528" i="3"/>
  <c r="BE2528" i="3"/>
  <c r="BI2528" i="3"/>
  <c r="N2528" i="3"/>
  <c r="S2528" i="3"/>
  <c r="X2528" i="3"/>
  <c r="AD2528" i="3"/>
  <c r="AI2528" i="3"/>
  <c r="AN2528" i="3"/>
  <c r="AT2528" i="3"/>
  <c r="AY2528" i="3"/>
  <c r="BD2528" i="3"/>
  <c r="O2528" i="3"/>
  <c r="T2528" i="3"/>
  <c r="Z2528" i="3"/>
  <c r="AE2528" i="3"/>
  <c r="AJ2528" i="3"/>
  <c r="AP2528" i="3"/>
  <c r="AU2528" i="3"/>
  <c r="AZ2528" i="3"/>
  <c r="BF2528" i="3"/>
  <c r="P2528" i="3"/>
  <c r="AA2528" i="3"/>
  <c r="AL2528" i="3"/>
  <c r="AV2528" i="3"/>
  <c r="BG2528" i="3"/>
  <c r="W2528" i="3"/>
  <c r="AH2528" i="3"/>
  <c r="AR2528" i="3"/>
  <c r="BC2528" i="3"/>
  <c r="N2525" i="3"/>
  <c r="T2525" i="3"/>
  <c r="Y2525" i="3"/>
  <c r="AD2525" i="3"/>
  <c r="AJ2525" i="3"/>
  <c r="AO2525" i="3"/>
  <c r="AT2525" i="3"/>
  <c r="AZ2525" i="3"/>
  <c r="BE2525" i="3"/>
  <c r="Q2525" i="3"/>
  <c r="AB2525" i="3"/>
  <c r="AL2525" i="3"/>
  <c r="AW2525" i="3"/>
  <c r="BH2525" i="3"/>
  <c r="M2525" i="3"/>
  <c r="X2525" i="3"/>
  <c r="AH2525" i="3"/>
  <c r="AS2525" i="3"/>
  <c r="BD2525" i="3"/>
  <c r="O2518" i="3"/>
  <c r="S2518" i="3"/>
  <c r="W2518" i="3"/>
  <c r="AA2518" i="3"/>
  <c r="AE2518" i="3"/>
  <c r="AI2518" i="3"/>
  <c r="AM2518" i="3"/>
  <c r="AQ2518" i="3"/>
  <c r="AU2518" i="3"/>
  <c r="AY2518" i="3"/>
  <c r="BC2518" i="3"/>
  <c r="BG2518" i="3"/>
  <c r="P2518" i="3"/>
  <c r="BK2518" i="3" s="1"/>
  <c r="AF2518" i="3"/>
  <c r="AV2518" i="3"/>
  <c r="T2518" i="3"/>
  <c r="AJ2518" i="3"/>
  <c r="AZ2518" i="3"/>
  <c r="AB2518" i="3"/>
  <c r="BH2518" i="3"/>
  <c r="X2518" i="3"/>
  <c r="BD2518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T2516" i="3"/>
  <c r="AJ2516" i="3"/>
  <c r="AZ2516" i="3"/>
  <c r="X2516" i="3"/>
  <c r="AN2516" i="3"/>
  <c r="BD2516" i="3"/>
  <c r="AB2516" i="3"/>
  <c r="BH2516" i="3"/>
  <c r="P2516" i="3"/>
  <c r="AV2516" i="3"/>
  <c r="BB2523" i="3"/>
  <c r="L2521" i="3"/>
  <c r="K2521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Y2440" i="3"/>
  <c r="AO2440" i="3"/>
  <c r="BE2440" i="3"/>
  <c r="M2440" i="3"/>
  <c r="AC2440" i="3"/>
  <c r="AS2440" i="3"/>
  <c r="BI2440" i="3"/>
  <c r="Q2440" i="3"/>
  <c r="AG2440" i="3"/>
  <c r="AW2440" i="3"/>
  <c r="U2440" i="3"/>
  <c r="AK2440" i="3"/>
  <c r="BA2440" i="3"/>
  <c r="M2429" i="3"/>
  <c r="Q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N2429" i="3"/>
  <c r="R2429" i="3"/>
  <c r="V2429" i="3"/>
  <c r="Z2429" i="3"/>
  <c r="AD2429" i="3"/>
  <c r="AH2429" i="3"/>
  <c r="AL2429" i="3"/>
  <c r="AP2429" i="3"/>
  <c r="AT2429" i="3"/>
  <c r="AX2429" i="3"/>
  <c r="BB2429" i="3"/>
  <c r="BF2429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AF2429" i="3"/>
  <c r="AV2429" i="3"/>
  <c r="T2429" i="3"/>
  <c r="AJ2429" i="3"/>
  <c r="AZ2429" i="3"/>
  <c r="X2429" i="3"/>
  <c r="AN2429" i="3"/>
  <c r="BD2429" i="3"/>
  <c r="AB2429" i="3"/>
  <c r="AR2429" i="3"/>
  <c r="BH2429" i="3"/>
  <c r="P2529" i="3"/>
  <c r="P2527" i="3"/>
  <c r="P2525" i="3"/>
  <c r="O2524" i="3"/>
  <c r="S2524" i="3"/>
  <c r="W2524" i="3"/>
  <c r="AA2524" i="3"/>
  <c r="AE2524" i="3"/>
  <c r="AI2524" i="3"/>
  <c r="AM2524" i="3"/>
  <c r="AQ2524" i="3"/>
  <c r="AU2524" i="3"/>
  <c r="AY2524" i="3"/>
  <c r="BC2524" i="3"/>
  <c r="BG2524" i="3"/>
  <c r="T2524" i="3"/>
  <c r="AJ2524" i="3"/>
  <c r="AZ2524" i="3"/>
  <c r="X2524" i="3"/>
  <c r="AN2524" i="3"/>
  <c r="BD2524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M2523" i="3"/>
  <c r="Q2523" i="3"/>
  <c r="U2523" i="3"/>
  <c r="Y2523" i="3"/>
  <c r="AC2523" i="3"/>
  <c r="AG2523" i="3"/>
  <c r="AK2523" i="3"/>
  <c r="AO2523" i="3"/>
  <c r="AS2523" i="3"/>
  <c r="AW2523" i="3"/>
  <c r="BA2523" i="3"/>
  <c r="BE2523" i="3"/>
  <c r="BI2523" i="3"/>
  <c r="Z2523" i="3"/>
  <c r="AP2523" i="3"/>
  <c r="BF2523" i="3"/>
  <c r="N2523" i="3"/>
  <c r="BJ2523" i="3" s="1"/>
  <c r="AD2523" i="3"/>
  <c r="AT2523" i="3"/>
  <c r="L2513" i="3"/>
  <c r="K251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R2490" i="3"/>
  <c r="Z2490" i="3"/>
  <c r="AH2490" i="3"/>
  <c r="AP2490" i="3"/>
  <c r="AX2490" i="3"/>
  <c r="BF2490" i="3"/>
  <c r="M2490" i="3"/>
  <c r="U2490" i="3"/>
  <c r="AC2490" i="3"/>
  <c r="AK2490" i="3"/>
  <c r="AS2490" i="3"/>
  <c r="BA2490" i="3"/>
  <c r="BI2490" i="3"/>
  <c r="N2490" i="3"/>
  <c r="BJ2490" i="3" s="1"/>
  <c r="V2490" i="3"/>
  <c r="AD2490" i="3"/>
  <c r="AL2490" i="3"/>
  <c r="AT2490" i="3"/>
  <c r="BB2490" i="3"/>
  <c r="AO2490" i="3"/>
  <c r="Q2490" i="3"/>
  <c r="AW2490" i="3"/>
  <c r="Y2490" i="3"/>
  <c r="BE2490" i="3"/>
  <c r="AG2490" i="3"/>
  <c r="BF2529" i="3"/>
  <c r="BA2529" i="3"/>
  <c r="AV2529" i="3"/>
  <c r="AP2529" i="3"/>
  <c r="AK2529" i="3"/>
  <c r="AF2529" i="3"/>
  <c r="Z2529" i="3"/>
  <c r="U2529" i="3"/>
  <c r="BF2527" i="3"/>
  <c r="BA2527" i="3"/>
  <c r="AV2527" i="3"/>
  <c r="AP2527" i="3"/>
  <c r="AK2527" i="3"/>
  <c r="AF2527" i="3"/>
  <c r="Z2527" i="3"/>
  <c r="U2527" i="3"/>
  <c r="BF2525" i="3"/>
  <c r="BA2525" i="3"/>
  <c r="AV2525" i="3"/>
  <c r="AP2525" i="3"/>
  <c r="AK2525" i="3"/>
  <c r="AF2525" i="3"/>
  <c r="Z2525" i="3"/>
  <c r="U2525" i="3"/>
  <c r="M2524" i="3"/>
  <c r="O2522" i="3"/>
  <c r="S2522" i="3"/>
  <c r="W2522" i="3"/>
  <c r="AA2522" i="3"/>
  <c r="AE2522" i="3"/>
  <c r="AI2522" i="3"/>
  <c r="AM2522" i="3"/>
  <c r="AQ2522" i="3"/>
  <c r="AU2522" i="3"/>
  <c r="AY2522" i="3"/>
  <c r="BC2522" i="3"/>
  <c r="BG2522" i="3"/>
  <c r="AV2520" i="3"/>
  <c r="AF2520" i="3"/>
  <c r="L2519" i="3"/>
  <c r="K2519" i="3"/>
  <c r="BF2517" i="3"/>
  <c r="AP2517" i="3"/>
  <c r="M2516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P2504" i="3"/>
  <c r="T2504" i="3"/>
  <c r="X2504" i="3"/>
  <c r="AB2504" i="3"/>
  <c r="AF2504" i="3"/>
  <c r="AJ2504" i="3"/>
  <c r="AN2504" i="3"/>
  <c r="AR2504" i="3"/>
  <c r="AV2504" i="3"/>
  <c r="AZ2504" i="3"/>
  <c r="BD2504" i="3"/>
  <c r="BH2504" i="3"/>
  <c r="Y2504" i="3"/>
  <c r="AO2504" i="3"/>
  <c r="BE2504" i="3"/>
  <c r="M2504" i="3"/>
  <c r="AC2504" i="3"/>
  <c r="AS2504" i="3"/>
  <c r="BI2504" i="3"/>
  <c r="Q2504" i="3"/>
  <c r="AG2504" i="3"/>
  <c r="AW250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R2494" i="3"/>
  <c r="W2494" i="3"/>
  <c r="AC2494" i="3"/>
  <c r="AH2494" i="3"/>
  <c r="AM2494" i="3"/>
  <c r="AS2494" i="3"/>
  <c r="AX2494" i="3"/>
  <c r="BC2494" i="3"/>
  <c r="BI2494" i="3"/>
  <c r="N2494" i="3"/>
  <c r="S2494" i="3"/>
  <c r="Y2494" i="3"/>
  <c r="AD2494" i="3"/>
  <c r="AI2494" i="3"/>
  <c r="AO2494" i="3"/>
  <c r="AT2494" i="3"/>
  <c r="AY2494" i="3"/>
  <c r="BE2494" i="3"/>
  <c r="O2494" i="3"/>
  <c r="U2494" i="3"/>
  <c r="Z2494" i="3"/>
  <c r="AE2494" i="3"/>
  <c r="AK2494" i="3"/>
  <c r="AP2494" i="3"/>
  <c r="AU2494" i="3"/>
  <c r="BA2494" i="3"/>
  <c r="BF2494" i="3"/>
  <c r="Q2494" i="3"/>
  <c r="AL2494" i="3"/>
  <c r="BG2494" i="3"/>
  <c r="V2494" i="3"/>
  <c r="AQ2494" i="3"/>
  <c r="AA2494" i="3"/>
  <c r="AW2494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P2483" i="3"/>
  <c r="AF2483" i="3"/>
  <c r="AV2483" i="3"/>
  <c r="T2483" i="3"/>
  <c r="AJ2483" i="3"/>
  <c r="AZ2483" i="3"/>
  <c r="X2483" i="3"/>
  <c r="AN2483" i="3"/>
  <c r="BD2483" i="3"/>
  <c r="AB2483" i="3"/>
  <c r="AR2483" i="3"/>
  <c r="BH2483" i="3"/>
  <c r="O2529" i="3"/>
  <c r="S2529" i="3"/>
  <c r="W2529" i="3"/>
  <c r="AA2529" i="3"/>
  <c r="AE2529" i="3"/>
  <c r="AI2529" i="3"/>
  <c r="AM2529" i="3"/>
  <c r="AQ2529" i="3"/>
  <c r="AU2529" i="3"/>
  <c r="AY2529" i="3"/>
  <c r="BC2529" i="3"/>
  <c r="BG2529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O2520" i="3"/>
  <c r="S2520" i="3"/>
  <c r="BK2520" i="3" s="1"/>
  <c r="W2520" i="3"/>
  <c r="AA2520" i="3"/>
  <c r="AE2520" i="3"/>
  <c r="AI2520" i="3"/>
  <c r="AM2520" i="3"/>
  <c r="AQ2520" i="3"/>
  <c r="AU2520" i="3"/>
  <c r="AY2520" i="3"/>
  <c r="BC2520" i="3"/>
  <c r="BG2520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M2517" i="3"/>
  <c r="Q2517" i="3"/>
  <c r="U2517" i="3"/>
  <c r="Y2517" i="3"/>
  <c r="AC2517" i="3"/>
  <c r="AG2517" i="3"/>
  <c r="AK2517" i="3"/>
  <c r="AO2517" i="3"/>
  <c r="AS2517" i="3"/>
  <c r="AW2517" i="3"/>
  <c r="BA2517" i="3"/>
  <c r="BE2517" i="3"/>
  <c r="BI2517" i="3"/>
  <c r="BD2514" i="3"/>
  <c r="AN2514" i="3"/>
  <c r="X2514" i="3"/>
  <c r="M2514" i="3"/>
  <c r="O2512" i="3"/>
  <c r="S2512" i="3"/>
  <c r="BK2512" i="3" s="1"/>
  <c r="W2512" i="3"/>
  <c r="AA2512" i="3"/>
  <c r="AE2512" i="3"/>
  <c r="AI2512" i="3"/>
  <c r="AM2512" i="3"/>
  <c r="AQ2512" i="3"/>
  <c r="AU2512" i="3"/>
  <c r="AY2512" i="3"/>
  <c r="BC2512" i="3"/>
  <c r="BG2512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N2501" i="3"/>
  <c r="BJ2501" i="3" s="1"/>
  <c r="R2501" i="3"/>
  <c r="V2501" i="3"/>
  <c r="Z2501" i="3"/>
  <c r="AD2501" i="3"/>
  <c r="AH2501" i="3"/>
  <c r="AL2501" i="3"/>
  <c r="AP2501" i="3"/>
  <c r="AT2501" i="3"/>
  <c r="AX2501" i="3"/>
  <c r="BB2501" i="3"/>
  <c r="BF2501" i="3"/>
  <c r="AA2501" i="3"/>
  <c r="AQ2501" i="3"/>
  <c r="BG2501" i="3"/>
  <c r="O2501" i="3"/>
  <c r="BL2501" i="3" s="1"/>
  <c r="AE2501" i="3"/>
  <c r="AU2501" i="3"/>
  <c r="S2501" i="3"/>
  <c r="BM2501" i="3" s="1"/>
  <c r="AI2501" i="3"/>
  <c r="AY2501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P2496" i="3"/>
  <c r="T2496" i="3"/>
  <c r="X2496" i="3"/>
  <c r="AB2496" i="3"/>
  <c r="AF2496" i="3"/>
  <c r="AJ2496" i="3"/>
  <c r="AN2496" i="3"/>
  <c r="AR2496" i="3"/>
  <c r="AV2496" i="3"/>
  <c r="AZ2496" i="3"/>
  <c r="BD2496" i="3"/>
  <c r="BH2496" i="3"/>
  <c r="Y2496" i="3"/>
  <c r="AO2496" i="3"/>
  <c r="BE2496" i="3"/>
  <c r="M2496" i="3"/>
  <c r="AC2496" i="3"/>
  <c r="AS2496" i="3"/>
  <c r="BI2496" i="3"/>
  <c r="Q2496" i="3"/>
  <c r="AG2496" i="3"/>
  <c r="AW2496" i="3"/>
  <c r="P2507" i="3"/>
  <c r="T2507" i="3"/>
  <c r="X2507" i="3"/>
  <c r="AB2507" i="3"/>
  <c r="AF2507" i="3"/>
  <c r="AJ2507" i="3"/>
  <c r="AN2507" i="3"/>
  <c r="AR2507" i="3"/>
  <c r="AV2507" i="3"/>
  <c r="AZ2507" i="3"/>
  <c r="BD2507" i="3"/>
  <c r="BH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N2502" i="3"/>
  <c r="BJ2502" i="3" s="1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BL2502" i="3" s="1"/>
  <c r="S2502" i="3"/>
  <c r="BM2502" i="3" s="1"/>
  <c r="W2502" i="3"/>
  <c r="AA2502" i="3"/>
  <c r="AE2502" i="3"/>
  <c r="AI2502" i="3"/>
  <c r="AM2502" i="3"/>
  <c r="AQ2502" i="3"/>
  <c r="AU2502" i="3"/>
  <c r="AY2502" i="3"/>
  <c r="BC2502" i="3"/>
  <c r="BG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N2499" i="3"/>
  <c r="BJ2499" i="3" s="1"/>
  <c r="R2499" i="3"/>
  <c r="V2499" i="3"/>
  <c r="Z2499" i="3"/>
  <c r="AD2499" i="3"/>
  <c r="AH2499" i="3"/>
  <c r="AL2499" i="3"/>
  <c r="AP2499" i="3"/>
  <c r="AT2499" i="3"/>
  <c r="AX2499" i="3"/>
  <c r="BB2499" i="3"/>
  <c r="BF2499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R2492" i="3"/>
  <c r="Z2492" i="3"/>
  <c r="AH2492" i="3"/>
  <c r="AP2492" i="3"/>
  <c r="AX2492" i="3"/>
  <c r="BF2492" i="3"/>
  <c r="M2492" i="3"/>
  <c r="U2492" i="3"/>
  <c r="AC2492" i="3"/>
  <c r="AK2492" i="3"/>
  <c r="AS2492" i="3"/>
  <c r="BA2492" i="3"/>
  <c r="BI2492" i="3"/>
  <c r="N2492" i="3"/>
  <c r="V2492" i="3"/>
  <c r="AD2492" i="3"/>
  <c r="AL2492" i="3"/>
  <c r="AT2492" i="3"/>
  <c r="BB2492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N2491" i="3"/>
  <c r="R2491" i="3"/>
  <c r="V2491" i="3"/>
  <c r="Z2491" i="3"/>
  <c r="AD2491" i="3"/>
  <c r="AH2491" i="3"/>
  <c r="AL2491" i="3"/>
  <c r="AP2491" i="3"/>
  <c r="AT2491" i="3"/>
  <c r="AX2491" i="3"/>
  <c r="BB2491" i="3"/>
  <c r="BF2491" i="3"/>
  <c r="T2491" i="3"/>
  <c r="AB2491" i="3"/>
  <c r="AJ2491" i="3"/>
  <c r="AR2491" i="3"/>
  <c r="AZ2491" i="3"/>
  <c r="BH2491" i="3"/>
  <c r="O2491" i="3"/>
  <c r="W2491" i="3"/>
  <c r="AE2491" i="3"/>
  <c r="AM2491" i="3"/>
  <c r="AU2491" i="3"/>
  <c r="BC2491" i="3"/>
  <c r="P2491" i="3"/>
  <c r="X2491" i="3"/>
  <c r="AF2491" i="3"/>
  <c r="AN2491" i="3"/>
  <c r="AV2491" i="3"/>
  <c r="BD2491" i="3"/>
  <c r="BF2524" i="3"/>
  <c r="BB2524" i="3"/>
  <c r="AX2524" i="3"/>
  <c r="AT2524" i="3"/>
  <c r="AP2524" i="3"/>
  <c r="AL2524" i="3"/>
  <c r="AH2524" i="3"/>
  <c r="AD2524" i="3"/>
  <c r="Z2524" i="3"/>
  <c r="V2524" i="3"/>
  <c r="R2524" i="3"/>
  <c r="N2524" i="3"/>
  <c r="BF2522" i="3"/>
  <c r="BB2522" i="3"/>
  <c r="AX2522" i="3"/>
  <c r="AT2522" i="3"/>
  <c r="AP2522" i="3"/>
  <c r="AL2522" i="3"/>
  <c r="AH2522" i="3"/>
  <c r="AD2522" i="3"/>
  <c r="Z2522" i="3"/>
  <c r="V2522" i="3"/>
  <c r="BK2522" i="3" s="1"/>
  <c r="R2522" i="3"/>
  <c r="N2522" i="3"/>
  <c r="BN2522" i="3" s="1"/>
  <c r="BF2520" i="3"/>
  <c r="BB2520" i="3"/>
  <c r="AX2520" i="3"/>
  <c r="AT2520" i="3"/>
  <c r="AP2520" i="3"/>
  <c r="AL2520" i="3"/>
  <c r="AH2520" i="3"/>
  <c r="AD2520" i="3"/>
  <c r="Z2520" i="3"/>
  <c r="V2520" i="3"/>
  <c r="R2520" i="3"/>
  <c r="N2520" i="3"/>
  <c r="BN2520" i="3" s="1"/>
  <c r="BF2518" i="3"/>
  <c r="BB2518" i="3"/>
  <c r="AX2518" i="3"/>
  <c r="AT2518" i="3"/>
  <c r="AP2518" i="3"/>
  <c r="AL2518" i="3"/>
  <c r="AH2518" i="3"/>
  <c r="AD2518" i="3"/>
  <c r="Z2518" i="3"/>
  <c r="V2518" i="3"/>
  <c r="R2518" i="3"/>
  <c r="N2518" i="3"/>
  <c r="BN2518" i="3" s="1"/>
  <c r="BF2516" i="3"/>
  <c r="BB2516" i="3"/>
  <c r="AX2516" i="3"/>
  <c r="AT2516" i="3"/>
  <c r="AP2516" i="3"/>
  <c r="AL2516" i="3"/>
  <c r="AH2516" i="3"/>
  <c r="AD2516" i="3"/>
  <c r="Z2516" i="3"/>
  <c r="V2516" i="3"/>
  <c r="R2516" i="3"/>
  <c r="N2516" i="3"/>
  <c r="BF2514" i="3"/>
  <c r="BB2514" i="3"/>
  <c r="AX2514" i="3"/>
  <c r="AT2514" i="3"/>
  <c r="AP2514" i="3"/>
  <c r="AL2514" i="3"/>
  <c r="AH2514" i="3"/>
  <c r="AD2514" i="3"/>
  <c r="Z2514" i="3"/>
  <c r="V2514" i="3"/>
  <c r="R2514" i="3"/>
  <c r="N2514" i="3"/>
  <c r="BF2512" i="3"/>
  <c r="BB2512" i="3"/>
  <c r="AX2512" i="3"/>
  <c r="AT2512" i="3"/>
  <c r="AP2512" i="3"/>
  <c r="AL2512" i="3"/>
  <c r="AH2512" i="3"/>
  <c r="AD2512" i="3"/>
  <c r="Z2512" i="3"/>
  <c r="V2512" i="3"/>
  <c r="R2512" i="3"/>
  <c r="N2512" i="3"/>
  <c r="BN2512" i="3" s="1"/>
  <c r="BG2511" i="3"/>
  <c r="BA2511" i="3"/>
  <c r="AV2511" i="3"/>
  <c r="AQ2511" i="3"/>
  <c r="AK2511" i="3"/>
  <c r="AF2511" i="3"/>
  <c r="AA2511" i="3"/>
  <c r="U2511" i="3"/>
  <c r="N2511" i="3"/>
  <c r="R2511" i="3"/>
  <c r="V2511" i="3"/>
  <c r="BK2511" i="3" s="1"/>
  <c r="Z2511" i="3"/>
  <c r="AD2511" i="3"/>
  <c r="AH2511" i="3"/>
  <c r="AL2511" i="3"/>
  <c r="AP2511" i="3"/>
  <c r="AT2511" i="3"/>
  <c r="AX2511" i="3"/>
  <c r="BB2511" i="3"/>
  <c r="BF2511" i="3"/>
  <c r="L2510" i="3"/>
  <c r="K2510" i="3"/>
  <c r="BG2509" i="3"/>
  <c r="AY2509" i="3"/>
  <c r="AQ2509" i="3"/>
  <c r="AI2509" i="3"/>
  <c r="AA2509" i="3"/>
  <c r="M2509" i="3"/>
  <c r="Q2509" i="3"/>
  <c r="U2509" i="3"/>
  <c r="BM2509" i="3" s="1"/>
  <c r="Y2509" i="3"/>
  <c r="AC2509" i="3"/>
  <c r="AG2509" i="3"/>
  <c r="AK2509" i="3"/>
  <c r="AO2509" i="3"/>
  <c r="AS2509" i="3"/>
  <c r="AW2509" i="3"/>
  <c r="BA2509" i="3"/>
  <c r="BE2509" i="3"/>
  <c r="BI2509" i="3"/>
  <c r="N2509" i="3"/>
  <c r="R2509" i="3"/>
  <c r="BL2509" i="3" s="1"/>
  <c r="V2509" i="3"/>
  <c r="Z2509" i="3"/>
  <c r="AD2509" i="3"/>
  <c r="AH2509" i="3"/>
  <c r="AL2509" i="3"/>
  <c r="AP2509" i="3"/>
  <c r="AT2509" i="3"/>
  <c r="AX2509" i="3"/>
  <c r="BB2509" i="3"/>
  <c r="BF2509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P2508" i="3"/>
  <c r="BK2508" i="3" s="1"/>
  <c r="T2508" i="3"/>
  <c r="X2508" i="3"/>
  <c r="AB2508" i="3"/>
  <c r="AF2508" i="3"/>
  <c r="AJ2508" i="3"/>
  <c r="AN2508" i="3"/>
  <c r="AR2508" i="3"/>
  <c r="AV2508" i="3"/>
  <c r="AZ2508" i="3"/>
  <c r="BD2508" i="3"/>
  <c r="BH2508" i="3"/>
  <c r="AY2507" i="3"/>
  <c r="AI2507" i="3"/>
  <c r="S2507" i="3"/>
  <c r="P2505" i="3"/>
  <c r="T2505" i="3"/>
  <c r="X2505" i="3"/>
  <c r="AB2505" i="3"/>
  <c r="AF2505" i="3"/>
  <c r="AJ2505" i="3"/>
  <c r="AN2505" i="3"/>
  <c r="AR2505" i="3"/>
  <c r="AV2505" i="3"/>
  <c r="AZ2505" i="3"/>
  <c r="BD2505" i="3"/>
  <c r="BH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R2505" i="3"/>
  <c r="BL2505" i="3" s="1"/>
  <c r="V2505" i="3"/>
  <c r="Z2505" i="3"/>
  <c r="AD2505" i="3"/>
  <c r="AH2505" i="3"/>
  <c r="AL2505" i="3"/>
  <c r="AP2505" i="3"/>
  <c r="AT2505" i="3"/>
  <c r="AX2505" i="3"/>
  <c r="BB2505" i="3"/>
  <c r="BF2505" i="3"/>
  <c r="AW2502" i="3"/>
  <c r="AG2502" i="3"/>
  <c r="Q2502" i="3"/>
  <c r="N2500" i="3"/>
  <c r="BN2500" i="3" s="1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P2500" i="3"/>
  <c r="BK2500" i="3" s="1"/>
  <c r="T2500" i="3"/>
  <c r="X2500" i="3"/>
  <c r="AB2500" i="3"/>
  <c r="AF2500" i="3"/>
  <c r="AJ2500" i="3"/>
  <c r="AN2500" i="3"/>
  <c r="AR2500" i="3"/>
  <c r="AV2500" i="3"/>
  <c r="AZ2500" i="3"/>
  <c r="BD2500" i="3"/>
  <c r="BH2500" i="3"/>
  <c r="AY2499" i="3"/>
  <c r="AI2499" i="3"/>
  <c r="S2499" i="3"/>
  <c r="BM2499" i="3" s="1"/>
  <c r="BE2498" i="3"/>
  <c r="AO2498" i="3"/>
  <c r="P2497" i="3"/>
  <c r="T2497" i="3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U2497" i="3"/>
  <c r="Y2497" i="3"/>
  <c r="AC2497" i="3"/>
  <c r="AG2497" i="3"/>
  <c r="AK2497" i="3"/>
  <c r="AO2497" i="3"/>
  <c r="AS2497" i="3"/>
  <c r="AW2497" i="3"/>
  <c r="BA2497" i="3"/>
  <c r="BE2497" i="3"/>
  <c r="BI2497" i="3"/>
  <c r="N2497" i="3"/>
  <c r="R2497" i="3"/>
  <c r="BL2497" i="3" s="1"/>
  <c r="V2497" i="3"/>
  <c r="Z2497" i="3"/>
  <c r="AD2497" i="3"/>
  <c r="AH2497" i="3"/>
  <c r="AL2497" i="3"/>
  <c r="AP2497" i="3"/>
  <c r="AT2497" i="3"/>
  <c r="AX2497" i="3"/>
  <c r="BB2497" i="3"/>
  <c r="BF2497" i="3"/>
  <c r="N2493" i="3"/>
  <c r="BJ2493" i="3" s="1"/>
  <c r="R2493" i="3"/>
  <c r="V2493" i="3"/>
  <c r="Z2493" i="3"/>
  <c r="AD2493" i="3"/>
  <c r="AH2493" i="3"/>
  <c r="AL2493" i="3"/>
  <c r="AP2493" i="3"/>
  <c r="AT2493" i="3"/>
  <c r="AX2493" i="3"/>
  <c r="BB2493" i="3"/>
  <c r="BF2493" i="3"/>
  <c r="Q2493" i="3"/>
  <c r="W2493" i="3"/>
  <c r="AB2493" i="3"/>
  <c r="AG2493" i="3"/>
  <c r="AM2493" i="3"/>
  <c r="AR2493" i="3"/>
  <c r="AW2493" i="3"/>
  <c r="BC2493" i="3"/>
  <c r="BH2493" i="3"/>
  <c r="M2493" i="3"/>
  <c r="S2493" i="3"/>
  <c r="BM2493" i="3" s="1"/>
  <c r="X2493" i="3"/>
  <c r="AC2493" i="3"/>
  <c r="AI2493" i="3"/>
  <c r="AN2493" i="3"/>
  <c r="AS2493" i="3"/>
  <c r="AY2493" i="3"/>
  <c r="BD2493" i="3"/>
  <c r="BI2493" i="3"/>
  <c r="O2493" i="3"/>
  <c r="BL2493" i="3" s="1"/>
  <c r="T2493" i="3"/>
  <c r="Y2493" i="3"/>
  <c r="AE2493" i="3"/>
  <c r="AJ2493" i="3"/>
  <c r="AO2493" i="3"/>
  <c r="AU2493" i="3"/>
  <c r="AZ2493" i="3"/>
  <c r="BE2493" i="3"/>
  <c r="BE2492" i="3"/>
  <c r="Y2492" i="3"/>
  <c r="BG2491" i="3"/>
  <c r="AA2491" i="3"/>
  <c r="N2473" i="3"/>
  <c r="R2473" i="3"/>
  <c r="V2473" i="3"/>
  <c r="Z2473" i="3"/>
  <c r="AD2473" i="3"/>
  <c r="AH2473" i="3"/>
  <c r="AL2473" i="3"/>
  <c r="AP2473" i="3"/>
  <c r="AT2473" i="3"/>
  <c r="AX2473" i="3"/>
  <c r="BB2473" i="3"/>
  <c r="BF2473" i="3"/>
  <c r="P2473" i="3"/>
  <c r="T2473" i="3"/>
  <c r="X2473" i="3"/>
  <c r="AB2473" i="3"/>
  <c r="AF2473" i="3"/>
  <c r="AJ2473" i="3"/>
  <c r="AN2473" i="3"/>
  <c r="AR2473" i="3"/>
  <c r="AV2473" i="3"/>
  <c r="AZ2473" i="3"/>
  <c r="BD2473" i="3"/>
  <c r="BH2473" i="3"/>
  <c r="S2473" i="3"/>
  <c r="AA2473" i="3"/>
  <c r="AI2473" i="3"/>
  <c r="AQ2473" i="3"/>
  <c r="AY2473" i="3"/>
  <c r="BG2473" i="3"/>
  <c r="M2473" i="3"/>
  <c r="U2473" i="3"/>
  <c r="AC2473" i="3"/>
  <c r="AK2473" i="3"/>
  <c r="AS2473" i="3"/>
  <c r="BA2473" i="3"/>
  <c r="BI2473" i="3"/>
  <c r="O2473" i="3"/>
  <c r="W2473" i="3"/>
  <c r="AE2473" i="3"/>
  <c r="AM2473" i="3"/>
  <c r="AU2473" i="3"/>
  <c r="BC2473" i="3"/>
  <c r="AO2473" i="3"/>
  <c r="Q2473" i="3"/>
  <c r="AW2473" i="3"/>
  <c r="Y2473" i="3"/>
  <c r="BE2473" i="3"/>
  <c r="BI2524" i="3"/>
  <c r="BE2524" i="3"/>
  <c r="BA2524" i="3"/>
  <c r="AW2524" i="3"/>
  <c r="AS2524" i="3"/>
  <c r="AO2524" i="3"/>
  <c r="AK2524" i="3"/>
  <c r="AG2524" i="3"/>
  <c r="AC2524" i="3"/>
  <c r="Y2524" i="3"/>
  <c r="U2524" i="3"/>
  <c r="Q2524" i="3"/>
  <c r="BI2522" i="3"/>
  <c r="BE2522" i="3"/>
  <c r="BA2522" i="3"/>
  <c r="AW2522" i="3"/>
  <c r="AS2522" i="3"/>
  <c r="AO2522" i="3"/>
  <c r="AK2522" i="3"/>
  <c r="AG2522" i="3"/>
  <c r="AC2522" i="3"/>
  <c r="Y2522" i="3"/>
  <c r="U2522" i="3"/>
  <c r="Q2522" i="3"/>
  <c r="BI2520" i="3"/>
  <c r="BE2520" i="3"/>
  <c r="BA2520" i="3"/>
  <c r="AW2520" i="3"/>
  <c r="AS2520" i="3"/>
  <c r="AO2520" i="3"/>
  <c r="AK2520" i="3"/>
  <c r="AG2520" i="3"/>
  <c r="AC2520" i="3"/>
  <c r="Y2520" i="3"/>
  <c r="U2520" i="3"/>
  <c r="Q2520" i="3"/>
  <c r="BI2518" i="3"/>
  <c r="BE2518" i="3"/>
  <c r="BA2518" i="3"/>
  <c r="AW2518" i="3"/>
  <c r="AS2518" i="3"/>
  <c r="AO2518" i="3"/>
  <c r="AK2518" i="3"/>
  <c r="AG2518" i="3"/>
  <c r="AC2518" i="3"/>
  <c r="Y2518" i="3"/>
  <c r="U2518" i="3"/>
  <c r="Q2518" i="3"/>
  <c r="BI2516" i="3"/>
  <c r="BE2516" i="3"/>
  <c r="BA2516" i="3"/>
  <c r="AW2516" i="3"/>
  <c r="AS2516" i="3"/>
  <c r="AO2516" i="3"/>
  <c r="AK2516" i="3"/>
  <c r="AG2516" i="3"/>
  <c r="AC2516" i="3"/>
  <c r="Y2516" i="3"/>
  <c r="U2516" i="3"/>
  <c r="Q2516" i="3"/>
  <c r="BI2514" i="3"/>
  <c r="BE2514" i="3"/>
  <c r="BA2514" i="3"/>
  <c r="AW2514" i="3"/>
  <c r="AS2514" i="3"/>
  <c r="AO2514" i="3"/>
  <c r="AK2514" i="3"/>
  <c r="AG2514" i="3"/>
  <c r="AC2514" i="3"/>
  <c r="Y2514" i="3"/>
  <c r="U2514" i="3"/>
  <c r="Q2514" i="3"/>
  <c r="BI2512" i="3"/>
  <c r="BE2512" i="3"/>
  <c r="BA2512" i="3"/>
  <c r="AW2512" i="3"/>
  <c r="AS2512" i="3"/>
  <c r="AO2512" i="3"/>
  <c r="AK2512" i="3"/>
  <c r="AG2512" i="3"/>
  <c r="AC2512" i="3"/>
  <c r="Y2512" i="3"/>
  <c r="U2512" i="3"/>
  <c r="Q2512" i="3"/>
  <c r="BE2511" i="3"/>
  <c r="AZ2511" i="3"/>
  <c r="AU2511" i="3"/>
  <c r="AO2511" i="3"/>
  <c r="AJ2511" i="3"/>
  <c r="AE2511" i="3"/>
  <c r="Y2511" i="3"/>
  <c r="T2511" i="3"/>
  <c r="BM2511" i="3" s="1"/>
  <c r="O2511" i="3"/>
  <c r="BL2511" i="3" s="1"/>
  <c r="BD2509" i="3"/>
  <c r="AV2509" i="3"/>
  <c r="AN2509" i="3"/>
  <c r="AF2509" i="3"/>
  <c r="X2509" i="3"/>
  <c r="P2509" i="3"/>
  <c r="BB2508" i="3"/>
  <c r="AT2508" i="3"/>
  <c r="AL2508" i="3"/>
  <c r="AD2508" i="3"/>
  <c r="V2508" i="3"/>
  <c r="N2508" i="3"/>
  <c r="BJ2508" i="3" s="1"/>
  <c r="AU2507" i="3"/>
  <c r="AE2507" i="3"/>
  <c r="O2507" i="3"/>
  <c r="BL2507" i="3" s="1"/>
  <c r="N2506" i="3"/>
  <c r="R2506" i="3"/>
  <c r="V2506" i="3"/>
  <c r="Z2506" i="3"/>
  <c r="AD2506" i="3"/>
  <c r="AH2506" i="3"/>
  <c r="AL2506" i="3"/>
  <c r="AP2506" i="3"/>
  <c r="AT2506" i="3"/>
  <c r="AX2506" i="3"/>
  <c r="BB2506" i="3"/>
  <c r="BF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BK2506" i="3" s="1"/>
  <c r="T2506" i="3"/>
  <c r="X2506" i="3"/>
  <c r="AB2506" i="3"/>
  <c r="AF2506" i="3"/>
  <c r="AJ2506" i="3"/>
  <c r="AN2506" i="3"/>
  <c r="AR2506" i="3"/>
  <c r="AV2506" i="3"/>
  <c r="AZ2506" i="3"/>
  <c r="BD2506" i="3"/>
  <c r="BH2506" i="3"/>
  <c r="AY2505" i="3"/>
  <c r="AI2505" i="3"/>
  <c r="S2505" i="3"/>
  <c r="P2503" i="3"/>
  <c r="T2503" i="3"/>
  <c r="BM2503" i="3" s="1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BL2503" i="3" s="1"/>
  <c r="V2503" i="3"/>
  <c r="Z2503" i="3"/>
  <c r="AD2503" i="3"/>
  <c r="AH2503" i="3"/>
  <c r="AL2503" i="3"/>
  <c r="AP2503" i="3"/>
  <c r="AT2503" i="3"/>
  <c r="AX2503" i="3"/>
  <c r="BB2503" i="3"/>
  <c r="BF2503" i="3"/>
  <c r="BI2502" i="3"/>
  <c r="AS2502" i="3"/>
  <c r="AC2502" i="3"/>
  <c r="M2502" i="3"/>
  <c r="AW2500" i="3"/>
  <c r="AG2500" i="3"/>
  <c r="Q2500" i="3"/>
  <c r="AU2499" i="3"/>
  <c r="AE2499" i="3"/>
  <c r="O2499" i="3"/>
  <c r="BL2499" i="3" s="1"/>
  <c r="N2498" i="3"/>
  <c r="BN2498" i="3" s="1"/>
  <c r="R2498" i="3"/>
  <c r="V2498" i="3"/>
  <c r="Z2498" i="3"/>
  <c r="AD2498" i="3"/>
  <c r="AH2498" i="3"/>
  <c r="AL2498" i="3"/>
  <c r="AP2498" i="3"/>
  <c r="AT2498" i="3"/>
  <c r="AX2498" i="3"/>
  <c r="BB2498" i="3"/>
  <c r="BF2498" i="3"/>
  <c r="O2498" i="3"/>
  <c r="S2498" i="3"/>
  <c r="W2498" i="3"/>
  <c r="AA2498" i="3"/>
  <c r="AE2498" i="3"/>
  <c r="AI2498" i="3"/>
  <c r="AM2498" i="3"/>
  <c r="AQ2498" i="3"/>
  <c r="AU2498" i="3"/>
  <c r="AY2498" i="3"/>
  <c r="BC2498" i="3"/>
  <c r="BG2498" i="3"/>
  <c r="P2498" i="3"/>
  <c r="BK2498" i="3" s="1"/>
  <c r="T2498" i="3"/>
  <c r="X2498" i="3"/>
  <c r="AB2498" i="3"/>
  <c r="AF2498" i="3"/>
  <c r="AJ2498" i="3"/>
  <c r="AN2498" i="3"/>
  <c r="AR2498" i="3"/>
  <c r="AV2498" i="3"/>
  <c r="AZ2498" i="3"/>
  <c r="BD2498" i="3"/>
  <c r="BH2498" i="3"/>
  <c r="AY2497" i="3"/>
  <c r="AI2497" i="3"/>
  <c r="S2497" i="3"/>
  <c r="BM2497" i="3" s="1"/>
  <c r="P2495" i="3"/>
  <c r="T2495" i="3"/>
  <c r="X2495" i="3"/>
  <c r="AB2495" i="3"/>
  <c r="AF2495" i="3"/>
  <c r="AJ2495" i="3"/>
  <c r="AN2495" i="3"/>
  <c r="AR2495" i="3"/>
  <c r="AV2495" i="3"/>
  <c r="AZ2495" i="3"/>
  <c r="BD2495" i="3"/>
  <c r="BH2495" i="3"/>
  <c r="M2495" i="3"/>
  <c r="Q2495" i="3"/>
  <c r="U2495" i="3"/>
  <c r="Y2495" i="3"/>
  <c r="AC2495" i="3"/>
  <c r="AG2495" i="3"/>
  <c r="AK2495" i="3"/>
  <c r="AO2495" i="3"/>
  <c r="AS2495" i="3"/>
  <c r="AW2495" i="3"/>
  <c r="BA2495" i="3"/>
  <c r="BE2495" i="3"/>
  <c r="BI2495" i="3"/>
  <c r="N2495" i="3"/>
  <c r="BJ2495" i="3" s="1"/>
  <c r="R2495" i="3"/>
  <c r="V2495" i="3"/>
  <c r="Z2495" i="3"/>
  <c r="AD2495" i="3"/>
  <c r="AH2495" i="3"/>
  <c r="AL2495" i="3"/>
  <c r="AP2495" i="3"/>
  <c r="AT2495" i="3"/>
  <c r="AX2495" i="3"/>
  <c r="BB2495" i="3"/>
  <c r="BF2495" i="3"/>
  <c r="AQ2493" i="3"/>
  <c r="U2493" i="3"/>
  <c r="AW2492" i="3"/>
  <c r="Q2492" i="3"/>
  <c r="AY2491" i="3"/>
  <c r="S2491" i="3"/>
  <c r="BM2491" i="3" s="1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R2488" i="3"/>
  <c r="Z2488" i="3"/>
  <c r="AH2488" i="3"/>
  <c r="AP2488" i="3"/>
  <c r="AX2488" i="3"/>
  <c r="BF2488" i="3"/>
  <c r="M2488" i="3"/>
  <c r="U2488" i="3"/>
  <c r="AC2488" i="3"/>
  <c r="AK2488" i="3"/>
  <c r="AS2488" i="3"/>
  <c r="BA2488" i="3"/>
  <c r="BI2488" i="3"/>
  <c r="N2488" i="3"/>
  <c r="BJ2488" i="3" s="1"/>
  <c r="V2488" i="3"/>
  <c r="AD2488" i="3"/>
  <c r="AL2488" i="3"/>
  <c r="AT2488" i="3"/>
  <c r="BB2488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Z2480" i="3"/>
  <c r="AP2480" i="3"/>
  <c r="BF2480" i="3"/>
  <c r="N2480" i="3"/>
  <c r="AD2480" i="3"/>
  <c r="AT2480" i="3"/>
  <c r="R2480" i="3"/>
  <c r="AH2480" i="3"/>
  <c r="AX2480" i="3"/>
  <c r="AV2487" i="3"/>
  <c r="AF2487" i="3"/>
  <c r="L2486" i="3"/>
  <c r="K2486" i="3"/>
  <c r="AZ2485" i="3"/>
  <c r="AJ2485" i="3"/>
  <c r="BF2484" i="3"/>
  <c r="AP2484" i="3"/>
  <c r="M2483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AV2479" i="3"/>
  <c r="AF2479" i="3"/>
  <c r="L2478" i="3"/>
  <c r="K2478" i="3"/>
  <c r="AZ2477" i="3"/>
  <c r="AJ2477" i="3"/>
  <c r="T2477" i="3"/>
  <c r="BE2476" i="3"/>
  <c r="AJ2476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R2451" i="3"/>
  <c r="Z2451" i="3"/>
  <c r="AH2451" i="3"/>
  <c r="AP2451" i="3"/>
  <c r="AX2451" i="3"/>
  <c r="BF2451" i="3"/>
  <c r="T2451" i="3"/>
  <c r="AB2451" i="3"/>
  <c r="AJ2451" i="3"/>
  <c r="AR2451" i="3"/>
  <c r="AZ2451" i="3"/>
  <c r="BH2451" i="3"/>
  <c r="N2451" i="3"/>
  <c r="BJ2451" i="3" s="1"/>
  <c r="V2451" i="3"/>
  <c r="AD2451" i="3"/>
  <c r="AL2451" i="3"/>
  <c r="AT2451" i="3"/>
  <c r="BB2451" i="3"/>
  <c r="AN2451" i="3"/>
  <c r="P2451" i="3"/>
  <c r="AV2451" i="3"/>
  <c r="X2451" i="3"/>
  <c r="BD2451" i="3"/>
  <c r="AF2451" i="3"/>
  <c r="O2487" i="3"/>
  <c r="S2487" i="3"/>
  <c r="W2487" i="3"/>
  <c r="AA2487" i="3"/>
  <c r="AE2487" i="3"/>
  <c r="AI2487" i="3"/>
  <c r="AM2487" i="3"/>
  <c r="AQ2487" i="3"/>
  <c r="AU2487" i="3"/>
  <c r="AY2487" i="3"/>
  <c r="BC2487" i="3"/>
  <c r="BG2487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AV2477" i="3"/>
  <c r="AF2477" i="3"/>
  <c r="BD2487" i="3"/>
  <c r="AN2487" i="3"/>
  <c r="X2487" i="3"/>
  <c r="M2487" i="3"/>
  <c r="O2485" i="3"/>
  <c r="S2485" i="3"/>
  <c r="W2485" i="3"/>
  <c r="AA2485" i="3"/>
  <c r="AE2485" i="3"/>
  <c r="AI2485" i="3"/>
  <c r="AM2485" i="3"/>
  <c r="AQ2485" i="3"/>
  <c r="AU2485" i="3"/>
  <c r="AY2485" i="3"/>
  <c r="BC2485" i="3"/>
  <c r="BG2485" i="3"/>
  <c r="AX2484" i="3"/>
  <c r="AH2484" i="3"/>
  <c r="R2484" i="3"/>
  <c r="L2482" i="3"/>
  <c r="K2482" i="3"/>
  <c r="BD2479" i="3"/>
  <c r="AN2479" i="3"/>
  <c r="X2479" i="3"/>
  <c r="M2479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N2476" i="3"/>
  <c r="R2476" i="3"/>
  <c r="BL2476" i="3" s="1"/>
  <c r="V2476" i="3"/>
  <c r="Z2476" i="3"/>
  <c r="AD2476" i="3"/>
  <c r="AH2476" i="3"/>
  <c r="AL2476" i="3"/>
  <c r="AP2476" i="3"/>
  <c r="AT2476" i="3"/>
  <c r="AX2476" i="3"/>
  <c r="BB2476" i="3"/>
  <c r="BF2476" i="3"/>
  <c r="P2476" i="3"/>
  <c r="U2476" i="3"/>
  <c r="AA2476" i="3"/>
  <c r="AF2476" i="3"/>
  <c r="AK2476" i="3"/>
  <c r="AQ2476" i="3"/>
  <c r="AV2476" i="3"/>
  <c r="BA2476" i="3"/>
  <c r="BG2476" i="3"/>
  <c r="Q2476" i="3"/>
  <c r="W2476" i="3"/>
  <c r="AB2476" i="3"/>
  <c r="AG2476" i="3"/>
  <c r="AM2476" i="3"/>
  <c r="AR2476" i="3"/>
  <c r="AW2476" i="3"/>
  <c r="BC2476" i="3"/>
  <c r="BH2476" i="3"/>
  <c r="M2476" i="3"/>
  <c r="S2476" i="3"/>
  <c r="X2476" i="3"/>
  <c r="AC2476" i="3"/>
  <c r="AI2476" i="3"/>
  <c r="AN2476" i="3"/>
  <c r="AS2476" i="3"/>
  <c r="AY2476" i="3"/>
  <c r="BD2476" i="3"/>
  <c r="BI2476" i="3"/>
  <c r="P2475" i="3"/>
  <c r="T2475" i="3"/>
  <c r="AB2475" i="3"/>
  <c r="AF2475" i="3"/>
  <c r="AJ2475" i="3"/>
  <c r="AR2475" i="3"/>
  <c r="AV2475" i="3"/>
  <c r="AZ2475" i="3"/>
  <c r="BH2475" i="3"/>
  <c r="Q2475" i="3"/>
  <c r="V2475" i="3"/>
  <c r="AG2475" i="3"/>
  <c r="AL2475" i="3"/>
  <c r="AQ2475" i="3"/>
  <c r="BB2475" i="3"/>
  <c r="BG2475" i="3"/>
  <c r="M2475" i="3"/>
  <c r="W2475" i="3"/>
  <c r="AC2475" i="3"/>
  <c r="AH2475" i="3"/>
  <c r="AS2475" i="3"/>
  <c r="AX2475" i="3"/>
  <c r="BC2475" i="3"/>
  <c r="N2475" i="3"/>
  <c r="S2475" i="3"/>
  <c r="Y2475" i="3"/>
  <c r="AI2475" i="3"/>
  <c r="AO2475" i="3"/>
  <c r="AT2475" i="3"/>
  <c r="BE2475" i="3"/>
  <c r="L2475" i="3"/>
  <c r="P2474" i="3"/>
  <c r="BK2474" i="3" s="1"/>
  <c r="T2474" i="3"/>
  <c r="BM2474" i="3" s="1"/>
  <c r="X2474" i="3"/>
  <c r="AB2474" i="3"/>
  <c r="AF2474" i="3"/>
  <c r="AJ2474" i="3"/>
  <c r="AN2474" i="3"/>
  <c r="AR2474" i="3"/>
  <c r="AV2474" i="3"/>
  <c r="AZ2474" i="3"/>
  <c r="BD2474" i="3"/>
  <c r="BH2474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T2471" i="3"/>
  <c r="X2471" i="3"/>
  <c r="AB2471" i="3"/>
  <c r="AF2471" i="3"/>
  <c r="AJ2471" i="3"/>
  <c r="AN2471" i="3"/>
  <c r="AR2471" i="3"/>
  <c r="AV2471" i="3"/>
  <c r="AZ2471" i="3"/>
  <c r="BD2471" i="3"/>
  <c r="BH2471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P2469" i="3"/>
  <c r="T2469" i="3"/>
  <c r="X2469" i="3"/>
  <c r="AB2469" i="3"/>
  <c r="AF2469" i="3"/>
  <c r="AJ2469" i="3"/>
  <c r="AN2469" i="3"/>
  <c r="AR2469" i="3"/>
  <c r="AV2469" i="3"/>
  <c r="AZ2469" i="3"/>
  <c r="BD2469" i="3"/>
  <c r="BH2469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R2462" i="3"/>
  <c r="W2462" i="3"/>
  <c r="AB2462" i="3"/>
  <c r="AH2462" i="3"/>
  <c r="AM2462" i="3"/>
  <c r="AR2462" i="3"/>
  <c r="AX2462" i="3"/>
  <c r="BC2462" i="3"/>
  <c r="BH2462" i="3"/>
  <c r="N2462" i="3"/>
  <c r="S2462" i="3"/>
  <c r="X2462" i="3"/>
  <c r="AD2462" i="3"/>
  <c r="AI2462" i="3"/>
  <c r="AN2462" i="3"/>
  <c r="AT2462" i="3"/>
  <c r="AY2462" i="3"/>
  <c r="BD2462" i="3"/>
  <c r="BI2462" i="3"/>
  <c r="O2462" i="3"/>
  <c r="T2462" i="3"/>
  <c r="Z2462" i="3"/>
  <c r="AE2462" i="3"/>
  <c r="AJ2462" i="3"/>
  <c r="AP2462" i="3"/>
  <c r="AU2462" i="3"/>
  <c r="AZ2462" i="3"/>
  <c r="BF2462" i="3"/>
  <c r="AA2443" i="3"/>
  <c r="AQ2443" i="3"/>
  <c r="BG2443" i="3"/>
  <c r="AY2443" i="3"/>
  <c r="S2443" i="3"/>
  <c r="AI2443" i="3"/>
  <c r="BF2487" i="3"/>
  <c r="BB2487" i="3"/>
  <c r="AX2487" i="3"/>
  <c r="AT2487" i="3"/>
  <c r="AP2487" i="3"/>
  <c r="AL2487" i="3"/>
  <c r="AH2487" i="3"/>
  <c r="AD2487" i="3"/>
  <c r="Z2487" i="3"/>
  <c r="V2487" i="3"/>
  <c r="R2487" i="3"/>
  <c r="N2487" i="3"/>
  <c r="BF2485" i="3"/>
  <c r="BB2485" i="3"/>
  <c r="AX2485" i="3"/>
  <c r="AT2485" i="3"/>
  <c r="AP2485" i="3"/>
  <c r="AL2485" i="3"/>
  <c r="AH2485" i="3"/>
  <c r="AD2485" i="3"/>
  <c r="Z2485" i="3"/>
  <c r="V2485" i="3"/>
  <c r="R2485" i="3"/>
  <c r="N2485" i="3"/>
  <c r="BN2485" i="3" s="1"/>
  <c r="BF2483" i="3"/>
  <c r="BB2483" i="3"/>
  <c r="AX2483" i="3"/>
  <c r="AT2483" i="3"/>
  <c r="AP2483" i="3"/>
  <c r="AL2483" i="3"/>
  <c r="AH2483" i="3"/>
  <c r="AD2483" i="3"/>
  <c r="Z2483" i="3"/>
  <c r="V2483" i="3"/>
  <c r="R2483" i="3"/>
  <c r="N2483" i="3"/>
  <c r="BF2481" i="3"/>
  <c r="BB2481" i="3"/>
  <c r="AX2481" i="3"/>
  <c r="AT2481" i="3"/>
  <c r="AP2481" i="3"/>
  <c r="AL2481" i="3"/>
  <c r="AH2481" i="3"/>
  <c r="AD2481" i="3"/>
  <c r="Z2481" i="3"/>
  <c r="V2481" i="3"/>
  <c r="BK2481" i="3" s="1"/>
  <c r="R2481" i="3"/>
  <c r="N2481" i="3"/>
  <c r="BN2481" i="3" s="1"/>
  <c r="BF2479" i="3"/>
  <c r="BB2479" i="3"/>
  <c r="AX2479" i="3"/>
  <c r="AT2479" i="3"/>
  <c r="AP2479" i="3"/>
  <c r="AL2479" i="3"/>
  <c r="AH2479" i="3"/>
  <c r="AD2479" i="3"/>
  <c r="Z2479" i="3"/>
  <c r="V2479" i="3"/>
  <c r="R2479" i="3"/>
  <c r="N2479" i="3"/>
  <c r="BF2477" i="3"/>
  <c r="BB2477" i="3"/>
  <c r="AX2477" i="3"/>
  <c r="AT2477" i="3"/>
  <c r="AP2477" i="3"/>
  <c r="AL2477" i="3"/>
  <c r="AH2477" i="3"/>
  <c r="AD2477" i="3"/>
  <c r="Z2477" i="3"/>
  <c r="V2477" i="3"/>
  <c r="R2477" i="3"/>
  <c r="N2477" i="3"/>
  <c r="BN2477" i="3" s="1"/>
  <c r="BE2474" i="3"/>
  <c r="AW2474" i="3"/>
  <c r="AO2474" i="3"/>
  <c r="AG2474" i="3"/>
  <c r="Y2474" i="3"/>
  <c r="Q2474" i="3"/>
  <c r="BE2472" i="3"/>
  <c r="AW2472" i="3"/>
  <c r="AO2472" i="3"/>
  <c r="AG2472" i="3"/>
  <c r="Y2472" i="3"/>
  <c r="AW2471" i="3"/>
  <c r="AG2471" i="3"/>
  <c r="Q2471" i="3"/>
  <c r="AU2470" i="3"/>
  <c r="AE2470" i="3"/>
  <c r="AW2469" i="3"/>
  <c r="AG2469" i="3"/>
  <c r="Q2469" i="3"/>
  <c r="AU2468" i="3"/>
  <c r="AE2468" i="3"/>
  <c r="O2468" i="3"/>
  <c r="AW2467" i="3"/>
  <c r="AG2467" i="3"/>
  <c r="Q2467" i="3"/>
  <c r="AU2466" i="3"/>
  <c r="AE2466" i="3"/>
  <c r="O2466" i="3"/>
  <c r="AW2465" i="3"/>
  <c r="AG2465" i="3"/>
  <c r="Q2465" i="3"/>
  <c r="AU2464" i="3"/>
  <c r="AE2464" i="3"/>
  <c r="O2464" i="3"/>
  <c r="AW2463" i="3"/>
  <c r="AG2463" i="3"/>
  <c r="BI2487" i="3"/>
  <c r="BE2487" i="3"/>
  <c r="BA2487" i="3"/>
  <c r="AW2487" i="3"/>
  <c r="AS2487" i="3"/>
  <c r="AO2487" i="3"/>
  <c r="AK2487" i="3"/>
  <c r="AG2487" i="3"/>
  <c r="AC2487" i="3"/>
  <c r="Y2487" i="3"/>
  <c r="U2487" i="3"/>
  <c r="Q2487" i="3"/>
  <c r="BI2485" i="3"/>
  <c r="BE2485" i="3"/>
  <c r="BA2485" i="3"/>
  <c r="AW2485" i="3"/>
  <c r="AS2485" i="3"/>
  <c r="AO2485" i="3"/>
  <c r="AK2485" i="3"/>
  <c r="AG2485" i="3"/>
  <c r="AC2485" i="3"/>
  <c r="Y2485" i="3"/>
  <c r="U2485" i="3"/>
  <c r="Q2485" i="3"/>
  <c r="BI2483" i="3"/>
  <c r="BE2483" i="3"/>
  <c r="BA2483" i="3"/>
  <c r="AW2483" i="3"/>
  <c r="AS2483" i="3"/>
  <c r="AO2483" i="3"/>
  <c r="AK2483" i="3"/>
  <c r="AG2483" i="3"/>
  <c r="AC2483" i="3"/>
  <c r="Y2483" i="3"/>
  <c r="U2483" i="3"/>
  <c r="Q2483" i="3"/>
  <c r="BI2481" i="3"/>
  <c r="BE2481" i="3"/>
  <c r="BA2481" i="3"/>
  <c r="AW2481" i="3"/>
  <c r="AS2481" i="3"/>
  <c r="AO2481" i="3"/>
  <c r="AK2481" i="3"/>
  <c r="AG2481" i="3"/>
  <c r="AC2481" i="3"/>
  <c r="Y2481" i="3"/>
  <c r="U2481" i="3"/>
  <c r="Q2481" i="3"/>
  <c r="BI2479" i="3"/>
  <c r="BE2479" i="3"/>
  <c r="BA2479" i="3"/>
  <c r="AW2479" i="3"/>
  <c r="AS2479" i="3"/>
  <c r="AO2479" i="3"/>
  <c r="AK2479" i="3"/>
  <c r="AG2479" i="3"/>
  <c r="AC2479" i="3"/>
  <c r="Y2479" i="3"/>
  <c r="U2479" i="3"/>
  <c r="Q2479" i="3"/>
  <c r="BI2477" i="3"/>
  <c r="BE2477" i="3"/>
  <c r="BA2477" i="3"/>
  <c r="AW2477" i="3"/>
  <c r="AS2477" i="3"/>
  <c r="AO2477" i="3"/>
  <c r="AK2477" i="3"/>
  <c r="AG2477" i="3"/>
  <c r="AC2477" i="3"/>
  <c r="Y2477" i="3"/>
  <c r="U2477" i="3"/>
  <c r="Q2477" i="3"/>
  <c r="BC2474" i="3"/>
  <c r="AU2474" i="3"/>
  <c r="AM2474" i="3"/>
  <c r="AE2474" i="3"/>
  <c r="W2474" i="3"/>
  <c r="O2474" i="3"/>
  <c r="BL2474" i="3" s="1"/>
  <c r="BC2472" i="3"/>
  <c r="AU2472" i="3"/>
  <c r="AM2472" i="3"/>
  <c r="AE2472" i="3"/>
  <c r="P2472" i="3"/>
  <c r="T2472" i="3"/>
  <c r="BM2472" i="3" s="1"/>
  <c r="X2472" i="3"/>
  <c r="AB2472" i="3"/>
  <c r="AF2472" i="3"/>
  <c r="AJ2472" i="3"/>
  <c r="AN2472" i="3"/>
  <c r="AR2472" i="3"/>
  <c r="AV2472" i="3"/>
  <c r="AZ2472" i="3"/>
  <c r="BD2472" i="3"/>
  <c r="BH2472" i="3"/>
  <c r="M2472" i="3"/>
  <c r="Q2472" i="3"/>
  <c r="N2472" i="3"/>
  <c r="R2472" i="3"/>
  <c r="BL2472" i="3" s="1"/>
  <c r="V2472" i="3"/>
  <c r="Z2472" i="3"/>
  <c r="AD2472" i="3"/>
  <c r="AH2472" i="3"/>
  <c r="AL2472" i="3"/>
  <c r="AP2472" i="3"/>
  <c r="AT2472" i="3"/>
  <c r="AX2472" i="3"/>
  <c r="BB2472" i="3"/>
  <c r="BF2472" i="3"/>
  <c r="BI2471" i="3"/>
  <c r="AS2471" i="3"/>
  <c r="AC2471" i="3"/>
  <c r="M2471" i="3"/>
  <c r="BG2470" i="3"/>
  <c r="AQ2470" i="3"/>
  <c r="P2470" i="3"/>
  <c r="T2470" i="3"/>
  <c r="BM2470" i="3" s="1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R2470" i="3"/>
  <c r="BL2470" i="3" s="1"/>
  <c r="V2470" i="3"/>
  <c r="Z2470" i="3"/>
  <c r="AD2470" i="3"/>
  <c r="AH2470" i="3"/>
  <c r="AL2470" i="3"/>
  <c r="AP2470" i="3"/>
  <c r="AT2470" i="3"/>
  <c r="AX2470" i="3"/>
  <c r="BB2470" i="3"/>
  <c r="BF2470" i="3"/>
  <c r="BI2469" i="3"/>
  <c r="AS2469" i="3"/>
  <c r="AC2469" i="3"/>
  <c r="M2469" i="3"/>
  <c r="BG2468" i="3"/>
  <c r="AQ2468" i="3"/>
  <c r="P2468" i="3"/>
  <c r="T2468" i="3"/>
  <c r="BM2468" i="3" s="1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BI2467" i="3"/>
  <c r="AS2467" i="3"/>
  <c r="AC2467" i="3"/>
  <c r="M2467" i="3"/>
  <c r="BG2466" i="3"/>
  <c r="AQ2466" i="3"/>
  <c r="P2466" i="3"/>
  <c r="T2466" i="3"/>
  <c r="BM2466" i="3" s="1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BI2465" i="3"/>
  <c r="AS2465" i="3"/>
  <c r="AC2465" i="3"/>
  <c r="M2465" i="3"/>
  <c r="BG2464" i="3"/>
  <c r="AQ2464" i="3"/>
  <c r="P2464" i="3"/>
  <c r="T2464" i="3"/>
  <c r="BM2464" i="3" s="1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BI2463" i="3"/>
  <c r="AS2463" i="3"/>
  <c r="AC2463" i="3"/>
  <c r="M2463" i="3"/>
  <c r="BG2462" i="3"/>
  <c r="AL2462" i="3"/>
  <c r="P2462" i="3"/>
  <c r="BC2460" i="3"/>
  <c r="AU2460" i="3"/>
  <c r="AM2460" i="3"/>
  <c r="AE2460" i="3"/>
  <c r="W2460" i="3"/>
  <c r="BC2458" i="3"/>
  <c r="AU2458" i="3"/>
  <c r="AM2458" i="3"/>
  <c r="AE2458" i="3"/>
  <c r="W2458" i="3"/>
  <c r="BC2456" i="3"/>
  <c r="AU2456" i="3"/>
  <c r="AM2456" i="3"/>
  <c r="AE2456" i="3"/>
  <c r="W2456" i="3"/>
  <c r="P2455" i="3"/>
  <c r="U2455" i="3"/>
  <c r="Z2455" i="3"/>
  <c r="AE2455" i="3"/>
  <c r="AI2455" i="3"/>
  <c r="AM2455" i="3"/>
  <c r="AQ2455" i="3"/>
  <c r="AU2455" i="3"/>
  <c r="AY2455" i="3"/>
  <c r="BC2455" i="3"/>
  <c r="BG2455" i="3"/>
  <c r="Q2455" i="3"/>
  <c r="V2455" i="3"/>
  <c r="AB2455" i="3"/>
  <c r="AF2455" i="3"/>
  <c r="AJ2455" i="3"/>
  <c r="AN2455" i="3"/>
  <c r="AR2455" i="3"/>
  <c r="AV2455" i="3"/>
  <c r="AZ2455" i="3"/>
  <c r="BD2455" i="3"/>
  <c r="BH2455" i="3"/>
  <c r="M2455" i="3"/>
  <c r="R2455" i="3"/>
  <c r="X2455" i="3"/>
  <c r="AC2455" i="3"/>
  <c r="AG2455" i="3"/>
  <c r="AK2455" i="3"/>
  <c r="AO2455" i="3"/>
  <c r="AS2455" i="3"/>
  <c r="AW2455" i="3"/>
  <c r="BA2455" i="3"/>
  <c r="BE2455" i="3"/>
  <c r="BI2455" i="3"/>
  <c r="BH2454" i="3"/>
  <c r="R2452" i="3"/>
  <c r="Z2452" i="3"/>
  <c r="AH2452" i="3"/>
  <c r="AP2452" i="3"/>
  <c r="AX2452" i="3"/>
  <c r="BF2452" i="3"/>
  <c r="BH2450" i="3"/>
  <c r="P2448" i="3"/>
  <c r="X2448" i="3"/>
  <c r="AF2448" i="3"/>
  <c r="AN2448" i="3"/>
  <c r="AV2448" i="3"/>
  <c r="BD2448" i="3"/>
  <c r="R2448" i="3"/>
  <c r="Z2448" i="3"/>
  <c r="AH2448" i="3"/>
  <c r="AP2448" i="3"/>
  <c r="AX2448" i="3"/>
  <c r="BF2448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R2453" i="3"/>
  <c r="Z2453" i="3"/>
  <c r="AH2453" i="3"/>
  <c r="AP2453" i="3"/>
  <c r="AX2453" i="3"/>
  <c r="BF2453" i="3"/>
  <c r="T2453" i="3"/>
  <c r="AB2453" i="3"/>
  <c r="AJ2453" i="3"/>
  <c r="AR2453" i="3"/>
  <c r="AZ2453" i="3"/>
  <c r="BH2453" i="3"/>
  <c r="N2453" i="3"/>
  <c r="V2453" i="3"/>
  <c r="AD2453" i="3"/>
  <c r="AL2453" i="3"/>
  <c r="AT2453" i="3"/>
  <c r="BB2453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R2449" i="3"/>
  <c r="Z2449" i="3"/>
  <c r="AH2449" i="3"/>
  <c r="AP2449" i="3"/>
  <c r="AX2449" i="3"/>
  <c r="BF2449" i="3"/>
  <c r="T2449" i="3"/>
  <c r="AB2449" i="3"/>
  <c r="AJ2449" i="3"/>
  <c r="AR2449" i="3"/>
  <c r="AZ2449" i="3"/>
  <c r="BH2449" i="3"/>
  <c r="N2449" i="3"/>
  <c r="V2449" i="3"/>
  <c r="AD2449" i="3"/>
  <c r="AL2449" i="3"/>
  <c r="AT2449" i="3"/>
  <c r="BB2449" i="3"/>
  <c r="T2447" i="3"/>
  <c r="AJ2447" i="3"/>
  <c r="AZ2447" i="3"/>
  <c r="X2447" i="3"/>
  <c r="AN2447" i="3"/>
  <c r="BD2447" i="3"/>
  <c r="AB2447" i="3"/>
  <c r="AR2447" i="3"/>
  <c r="BH2447" i="3"/>
  <c r="L2461" i="3"/>
  <c r="K2461" i="3"/>
  <c r="BG2460" i="3"/>
  <c r="AY2460" i="3"/>
  <c r="AQ2460" i="3"/>
  <c r="AI2460" i="3"/>
  <c r="AA2460" i="3"/>
  <c r="M2460" i="3"/>
  <c r="Q2460" i="3"/>
  <c r="U2460" i="3"/>
  <c r="BM2460" i="3" s="1"/>
  <c r="Y2460" i="3"/>
  <c r="AC2460" i="3"/>
  <c r="AG2460" i="3"/>
  <c r="AK2460" i="3"/>
  <c r="AO2460" i="3"/>
  <c r="AS2460" i="3"/>
  <c r="AW2460" i="3"/>
  <c r="BA2460" i="3"/>
  <c r="BE2460" i="3"/>
  <c r="BI2460" i="3"/>
  <c r="N2460" i="3"/>
  <c r="R2460" i="3"/>
  <c r="BL2460" i="3" s="1"/>
  <c r="V2460" i="3"/>
  <c r="Z2460" i="3"/>
  <c r="AD2460" i="3"/>
  <c r="AH2460" i="3"/>
  <c r="AL2460" i="3"/>
  <c r="AP2460" i="3"/>
  <c r="AT2460" i="3"/>
  <c r="AX2460" i="3"/>
  <c r="BB2460" i="3"/>
  <c r="BF2460" i="3"/>
  <c r="L2459" i="3"/>
  <c r="K2459" i="3"/>
  <c r="BG2458" i="3"/>
  <c r="AY2458" i="3"/>
  <c r="AQ2458" i="3"/>
  <c r="AI2458" i="3"/>
  <c r="AA2458" i="3"/>
  <c r="M2458" i="3"/>
  <c r="Q2458" i="3"/>
  <c r="U2458" i="3"/>
  <c r="BM2458" i="3" s="1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L2457" i="3"/>
  <c r="K2457" i="3"/>
  <c r="BG2456" i="3"/>
  <c r="AY2456" i="3"/>
  <c r="AQ2456" i="3"/>
  <c r="AI2456" i="3"/>
  <c r="AA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BJ2456" i="3" s="1"/>
  <c r="R2456" i="3"/>
  <c r="V2456" i="3"/>
  <c r="Z2456" i="3"/>
  <c r="AD2456" i="3"/>
  <c r="AH2456" i="3"/>
  <c r="AL2456" i="3"/>
  <c r="AP2456" i="3"/>
  <c r="AT2456" i="3"/>
  <c r="AX2456" i="3"/>
  <c r="BB2456" i="3"/>
  <c r="BF2456" i="3"/>
  <c r="R2454" i="3"/>
  <c r="Z2454" i="3"/>
  <c r="AH2454" i="3"/>
  <c r="AP2454" i="3"/>
  <c r="AX2454" i="3"/>
  <c r="BF2454" i="3"/>
  <c r="BD2453" i="3"/>
  <c r="X2453" i="3"/>
  <c r="R2450" i="3"/>
  <c r="Z2450" i="3"/>
  <c r="AH2450" i="3"/>
  <c r="AP2450" i="3"/>
  <c r="AX2450" i="3"/>
  <c r="BF2450" i="3"/>
  <c r="BD2449" i="3"/>
  <c r="X2449" i="3"/>
  <c r="P2447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O2448" i="3"/>
  <c r="BL2448" i="3" s="1"/>
  <c r="S2448" i="3"/>
  <c r="BM2448" i="3" s="1"/>
  <c r="W2448" i="3"/>
  <c r="AA2448" i="3"/>
  <c r="AE2448" i="3"/>
  <c r="AI2448" i="3"/>
  <c r="AM2448" i="3"/>
  <c r="AQ2448" i="3"/>
  <c r="AU2448" i="3"/>
  <c r="AY2448" i="3"/>
  <c r="BC2448" i="3"/>
  <c r="BG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AT2446" i="3"/>
  <c r="AD2446" i="3"/>
  <c r="BA2444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Y2442" i="3"/>
  <c r="AO2442" i="3"/>
  <c r="BE2442" i="3"/>
  <c r="M2442" i="3"/>
  <c r="AC2442" i="3"/>
  <c r="AS2442" i="3"/>
  <c r="BI2442" i="3"/>
  <c r="Q2442" i="3"/>
  <c r="AG2442" i="3"/>
  <c r="AW2442" i="3"/>
  <c r="O2441" i="3"/>
  <c r="BD2454" i="3"/>
  <c r="AV2454" i="3"/>
  <c r="AN2454" i="3"/>
  <c r="AF2454" i="3"/>
  <c r="X2454" i="3"/>
  <c r="P2454" i="3"/>
  <c r="BD2452" i="3"/>
  <c r="AV2452" i="3"/>
  <c r="AN2452" i="3"/>
  <c r="AF2452" i="3"/>
  <c r="X2452" i="3"/>
  <c r="P2452" i="3"/>
  <c r="BD2450" i="3"/>
  <c r="AV2450" i="3"/>
  <c r="AN2450" i="3"/>
  <c r="AF2450" i="3"/>
  <c r="X2450" i="3"/>
  <c r="P2450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BJ2446" i="3" s="1"/>
  <c r="U2446" i="3"/>
  <c r="Y2446" i="3"/>
  <c r="AC2446" i="3"/>
  <c r="AG2446" i="3"/>
  <c r="AK2446" i="3"/>
  <c r="AO2446" i="3"/>
  <c r="AS2446" i="3"/>
  <c r="AW2446" i="3"/>
  <c r="BA2446" i="3"/>
  <c r="BE2446" i="3"/>
  <c r="BI2446" i="3"/>
  <c r="N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Q2444" i="3"/>
  <c r="V2444" i="3"/>
  <c r="AA2444" i="3"/>
  <c r="AG2444" i="3"/>
  <c r="AL2444" i="3"/>
  <c r="AQ2444" i="3"/>
  <c r="AW2444" i="3"/>
  <c r="BB2444" i="3"/>
  <c r="BG2444" i="3"/>
  <c r="R2444" i="3"/>
  <c r="BL2444" i="3" s="1"/>
  <c r="W2444" i="3"/>
  <c r="AC2444" i="3"/>
  <c r="AH2444" i="3"/>
  <c r="AM2444" i="3"/>
  <c r="AS2444" i="3"/>
  <c r="AX2444" i="3"/>
  <c r="BC2444" i="3"/>
  <c r="BI2444" i="3"/>
  <c r="M2444" i="3"/>
  <c r="S2444" i="3"/>
  <c r="Y2444" i="3"/>
  <c r="AD2444" i="3"/>
  <c r="AI2444" i="3"/>
  <c r="AO2444" i="3"/>
  <c r="AT2444" i="3"/>
  <c r="AY2444" i="3"/>
  <c r="BE2444" i="3"/>
  <c r="O2443" i="3"/>
  <c r="AK2442" i="3"/>
  <c r="O2455" i="3"/>
  <c r="BL2455" i="3" s="1"/>
  <c r="S2455" i="3"/>
  <c r="BM2455" i="3" s="1"/>
  <c r="W2455" i="3"/>
  <c r="AA2455" i="3"/>
  <c r="BB2454" i="3"/>
  <c r="AT2454" i="3"/>
  <c r="AL2454" i="3"/>
  <c r="AD2454" i="3"/>
  <c r="V2454" i="3"/>
  <c r="N2454" i="3"/>
  <c r="BB2452" i="3"/>
  <c r="AT2452" i="3"/>
  <c r="AL2452" i="3"/>
  <c r="AD2452" i="3"/>
  <c r="V2452" i="3"/>
  <c r="N2452" i="3"/>
  <c r="BB2450" i="3"/>
  <c r="AT2450" i="3"/>
  <c r="AL2450" i="3"/>
  <c r="AD2450" i="3"/>
  <c r="V2450" i="3"/>
  <c r="N2450" i="3"/>
  <c r="BB2448" i="3"/>
  <c r="AT2448" i="3"/>
  <c r="AL2448" i="3"/>
  <c r="AD2448" i="3"/>
  <c r="V2448" i="3"/>
  <c r="N2448" i="3"/>
  <c r="BJ2448" i="3" s="1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BB2446" i="3"/>
  <c r="AL2446" i="3"/>
  <c r="V2446" i="3"/>
  <c r="AP2444" i="3"/>
  <c r="U2444" i="3"/>
  <c r="U2442" i="3"/>
  <c r="AA2441" i="3"/>
  <c r="AQ2441" i="3"/>
  <c r="BG2441" i="3"/>
  <c r="BI2445" i="3"/>
  <c r="BD2445" i="3"/>
  <c r="AY2445" i="3"/>
  <c r="AS2445" i="3"/>
  <c r="AN2445" i="3"/>
  <c r="AI2445" i="3"/>
  <c r="AC2445" i="3"/>
  <c r="X2445" i="3"/>
  <c r="S2445" i="3"/>
  <c r="AU2443" i="3"/>
  <c r="AE2443" i="3"/>
  <c r="AU2441" i="3"/>
  <c r="AE2441" i="3"/>
  <c r="Z2434" i="3"/>
  <c r="AP2434" i="3"/>
  <c r="BE2434" i="3"/>
  <c r="V2434" i="3"/>
  <c r="AL2434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P2441" i="3"/>
  <c r="T2441" i="3"/>
  <c r="BM2441" i="3" s="1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BN2431" i="3"/>
  <c r="BK2431" i="3"/>
  <c r="BG2445" i="3"/>
  <c r="BA2445" i="3"/>
  <c r="AV2445" i="3"/>
  <c r="AQ2445" i="3"/>
  <c r="AK2445" i="3"/>
  <c r="AF2445" i="3"/>
  <c r="AA2445" i="3"/>
  <c r="U2445" i="3"/>
  <c r="N2445" i="3"/>
  <c r="BN2445" i="3" s="1"/>
  <c r="R2445" i="3"/>
  <c r="BL2445" i="3" s="1"/>
  <c r="V2445" i="3"/>
  <c r="Z2445" i="3"/>
  <c r="AD2445" i="3"/>
  <c r="AH2445" i="3"/>
  <c r="AL2445" i="3"/>
  <c r="AP2445" i="3"/>
  <c r="AT2445" i="3"/>
  <c r="AX2445" i="3"/>
  <c r="BB2445" i="3"/>
  <c r="BF2445" i="3"/>
  <c r="BC2443" i="3"/>
  <c r="AM2443" i="3"/>
  <c r="W2443" i="3"/>
  <c r="BC2441" i="3"/>
  <c r="AM2441" i="3"/>
  <c r="W2441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AA2437" i="3"/>
  <c r="AQ2437" i="3"/>
  <c r="BG2437" i="3"/>
  <c r="O2437" i="3"/>
  <c r="AE2437" i="3"/>
  <c r="AU2437" i="3"/>
  <c r="S2437" i="3"/>
  <c r="AI2437" i="3"/>
  <c r="AY2437" i="3"/>
  <c r="BB2434" i="3"/>
  <c r="BI2439" i="3"/>
  <c r="BD2439" i="3"/>
  <c r="AY2439" i="3"/>
  <c r="AS2439" i="3"/>
  <c r="AN2439" i="3"/>
  <c r="AI2439" i="3"/>
  <c r="AC2439" i="3"/>
  <c r="X2439" i="3"/>
  <c r="S2439" i="3"/>
  <c r="M2439" i="3"/>
  <c r="N2438" i="3"/>
  <c r="BJ2438" i="3" s="1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BL2438" i="3" s="1"/>
  <c r="S2438" i="3"/>
  <c r="BM2438" i="3" s="1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BE2436" i="3"/>
  <c r="AO2436" i="3"/>
  <c r="BC2435" i="3"/>
  <c r="AM2435" i="3"/>
  <c r="N2436" i="3"/>
  <c r="BN2436" i="3" s="1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BK2436" i="3" s="1"/>
  <c r="T2436" i="3"/>
  <c r="X2436" i="3"/>
  <c r="AB2436" i="3"/>
  <c r="AF2436" i="3"/>
  <c r="AJ2436" i="3"/>
  <c r="AN2436" i="3"/>
  <c r="AR2436" i="3"/>
  <c r="AV2436" i="3"/>
  <c r="AZ2436" i="3"/>
  <c r="BD2436" i="3"/>
  <c r="BH2436" i="3"/>
  <c r="P2435" i="3"/>
  <c r="T2435" i="3"/>
  <c r="X2435" i="3"/>
  <c r="AB2435" i="3"/>
  <c r="BM2435" i="3" s="1"/>
  <c r="AF2435" i="3"/>
  <c r="AJ2435" i="3"/>
  <c r="AN2435" i="3"/>
  <c r="AR2435" i="3"/>
  <c r="AV2435" i="3"/>
  <c r="AZ2435" i="3"/>
  <c r="BD2435" i="3"/>
  <c r="BH2435" i="3"/>
  <c r="BG2439" i="3"/>
  <c r="BA2439" i="3"/>
  <c r="AV2439" i="3"/>
  <c r="AQ2439" i="3"/>
  <c r="AK2439" i="3"/>
  <c r="AF2439" i="3"/>
  <c r="AA2439" i="3"/>
  <c r="U2439" i="3"/>
  <c r="N2439" i="3"/>
  <c r="R2439" i="3"/>
  <c r="BL2439" i="3" s="1"/>
  <c r="V2439" i="3"/>
  <c r="Z2439" i="3"/>
  <c r="AD2439" i="3"/>
  <c r="AH2439" i="3"/>
  <c r="AL2439" i="3"/>
  <c r="AP2439" i="3"/>
  <c r="AT2439" i="3"/>
  <c r="AX2439" i="3"/>
  <c r="BB2439" i="3"/>
  <c r="BF2439" i="3"/>
  <c r="BI2438" i="3"/>
  <c r="AS2438" i="3"/>
  <c r="AC2438" i="3"/>
  <c r="M2438" i="3"/>
  <c r="AW2436" i="3"/>
  <c r="AG2436" i="3"/>
  <c r="Q2436" i="3"/>
  <c r="N2434" i="3"/>
  <c r="BF2435" i="3"/>
  <c r="BB2435" i="3"/>
  <c r="AX2435" i="3"/>
  <c r="AT2435" i="3"/>
  <c r="AP2435" i="3"/>
  <c r="AL2435" i="3"/>
  <c r="AH2435" i="3"/>
  <c r="AD2435" i="3"/>
  <c r="Z2435" i="3"/>
  <c r="V2435" i="3"/>
  <c r="R2435" i="3"/>
  <c r="BL2435" i="3" s="1"/>
  <c r="M2435" i="3"/>
  <c r="BI2434" i="3"/>
  <c r="AX2434" i="3"/>
  <c r="AH2434" i="3"/>
  <c r="R2434" i="3"/>
  <c r="L2432" i="3"/>
  <c r="K2432" i="3"/>
  <c r="O2430" i="3"/>
  <c r="AE2430" i="3"/>
  <c r="AU2430" i="3"/>
  <c r="P2430" i="3"/>
  <c r="AF2430" i="3"/>
  <c r="AV2430" i="3"/>
  <c r="M2430" i="3"/>
  <c r="AC2430" i="3"/>
  <c r="AS2430" i="3"/>
  <c r="BI2430" i="3"/>
  <c r="BI2435" i="3"/>
  <c r="BE2435" i="3"/>
  <c r="BA2435" i="3"/>
  <c r="AW2435" i="3"/>
  <c r="AS2435" i="3"/>
  <c r="AO2435" i="3"/>
  <c r="AK2435" i="3"/>
  <c r="AG2435" i="3"/>
  <c r="AC2435" i="3"/>
  <c r="Y2435" i="3"/>
  <c r="U2435" i="3"/>
  <c r="BF2434" i="3"/>
  <c r="AT2434" i="3"/>
  <c r="AD2434" i="3"/>
  <c r="M2433" i="3"/>
  <c r="Q2433" i="3"/>
  <c r="BJ2433" i="3" s="1"/>
  <c r="U2433" i="3"/>
  <c r="Y2433" i="3"/>
  <c r="AC2433" i="3"/>
  <c r="AG2433" i="3"/>
  <c r="AK2433" i="3"/>
  <c r="AO2433" i="3"/>
  <c r="AS2433" i="3"/>
  <c r="AW2433" i="3"/>
  <c r="BA2433" i="3"/>
  <c r="BE2433" i="3"/>
  <c r="BI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AV2431" i="3"/>
  <c r="AF2431" i="3"/>
  <c r="V2430" i="3"/>
  <c r="L2430" i="3"/>
  <c r="W2430" i="3" s="1"/>
  <c r="N2435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O2431" i="3"/>
  <c r="BL2431" i="3" s="1"/>
  <c r="S2431" i="3"/>
  <c r="BM2431" i="3" s="1"/>
  <c r="W2431" i="3"/>
  <c r="AA2431" i="3"/>
  <c r="AE2431" i="3"/>
  <c r="AI2431" i="3"/>
  <c r="AM2431" i="3"/>
  <c r="AQ2431" i="3"/>
  <c r="AU2431" i="3"/>
  <c r="AY2431" i="3"/>
  <c r="BC2431" i="3"/>
  <c r="BG2431" i="3"/>
  <c r="AX2430" i="3"/>
  <c r="AH2430" i="3"/>
  <c r="R2430" i="3"/>
  <c r="BF2433" i="3"/>
  <c r="BB2433" i="3"/>
  <c r="AX2433" i="3"/>
  <c r="AT2433" i="3"/>
  <c r="AP2433" i="3"/>
  <c r="AL2433" i="3"/>
  <c r="AH2433" i="3"/>
  <c r="AD2433" i="3"/>
  <c r="Z2433" i="3"/>
  <c r="V2433" i="3"/>
  <c r="R2433" i="3"/>
  <c r="BF2431" i="3"/>
  <c r="BB2431" i="3"/>
  <c r="AX2431" i="3"/>
  <c r="AT2431" i="3"/>
  <c r="AP2431" i="3"/>
  <c r="AL2431" i="3"/>
  <c r="AH2431" i="3"/>
  <c r="AD2431" i="3"/>
  <c r="Z2431" i="3"/>
  <c r="V2431" i="3"/>
  <c r="R2431" i="3"/>
  <c r="N2431" i="3"/>
  <c r="BJ2431" i="3" s="1"/>
  <c r="BK2434" i="3" l="1"/>
  <c r="BN2434" i="3"/>
  <c r="BL2434" i="3"/>
  <c r="AL2430" i="3"/>
  <c r="BN2433" i="3"/>
  <c r="BK2433" i="3"/>
  <c r="BE2430" i="3"/>
  <c r="AO2430" i="3"/>
  <c r="Y2430" i="3"/>
  <c r="BH2430" i="3"/>
  <c r="AR2430" i="3"/>
  <c r="AB2430" i="3"/>
  <c r="BG2430" i="3"/>
  <c r="AQ2430" i="3"/>
  <c r="AA2430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AD2432" i="3"/>
  <c r="AT2432" i="3"/>
  <c r="R2432" i="3"/>
  <c r="AH2432" i="3"/>
  <c r="AX2432" i="3"/>
  <c r="V2432" i="3"/>
  <c r="AL2432" i="3"/>
  <c r="BB2432" i="3"/>
  <c r="Z2432" i="3"/>
  <c r="AP2432" i="3"/>
  <c r="BF2432" i="3"/>
  <c r="BN2439" i="3"/>
  <c r="BK2439" i="3"/>
  <c r="BL2437" i="3"/>
  <c r="BN2437" i="3"/>
  <c r="BK2437" i="3"/>
  <c r="BJ2452" i="3"/>
  <c r="BN2444" i="3"/>
  <c r="BK2444" i="3"/>
  <c r="BM2446" i="3"/>
  <c r="BL2441" i="3"/>
  <c r="BK2452" i="3"/>
  <c r="BN2452" i="3"/>
  <c r="BL2452" i="3"/>
  <c r="BM2454" i="3"/>
  <c r="BN2456" i="3"/>
  <c r="BK2456" i="3"/>
  <c r="BN2458" i="3"/>
  <c r="BK2458" i="3"/>
  <c r="BN2460" i="3"/>
  <c r="BK2460" i="3"/>
  <c r="BJ2449" i="3"/>
  <c r="BL2449" i="3"/>
  <c r="BK2453" i="3"/>
  <c r="BN2453" i="3"/>
  <c r="BJ2468" i="3"/>
  <c r="BN2469" i="3"/>
  <c r="BK2469" i="3"/>
  <c r="BN2470" i="3"/>
  <c r="BK2470" i="3"/>
  <c r="BN2472" i="3"/>
  <c r="BK2472" i="3"/>
  <c r="BM2443" i="3"/>
  <c r="BJ2462" i="3"/>
  <c r="BM2463" i="3"/>
  <c r="BL2469" i="3"/>
  <c r="BJ2469" i="3"/>
  <c r="BM2471" i="3"/>
  <c r="BJ2476" i="3"/>
  <c r="BL2477" i="3"/>
  <c r="BM2485" i="3"/>
  <c r="BL2479" i="3"/>
  <c r="BK2451" i="3"/>
  <c r="BN2451" i="3"/>
  <c r="BL2481" i="3"/>
  <c r="BM2480" i="3"/>
  <c r="BL2488" i="3"/>
  <c r="BJ2503" i="3"/>
  <c r="BL2506" i="3"/>
  <c r="BJ2506" i="3"/>
  <c r="BL2473" i="3"/>
  <c r="BJ2497" i="3"/>
  <c r="BM2508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N2510" i="3"/>
  <c r="V2510" i="3"/>
  <c r="AD2510" i="3"/>
  <c r="AL2510" i="3"/>
  <c r="AT2510" i="3"/>
  <c r="BB2510" i="3"/>
  <c r="Q2510" i="3"/>
  <c r="Y2510" i="3"/>
  <c r="AG2510" i="3"/>
  <c r="AO2510" i="3"/>
  <c r="AW2510" i="3"/>
  <c r="BE2510" i="3"/>
  <c r="R2510" i="3"/>
  <c r="Z2510" i="3"/>
  <c r="AH2510" i="3"/>
  <c r="AP2510" i="3"/>
  <c r="AX2510" i="3"/>
  <c r="BF2510" i="3"/>
  <c r="AC2510" i="3"/>
  <c r="BI2510" i="3"/>
  <c r="AK2510" i="3"/>
  <c r="BA2510" i="3"/>
  <c r="AS2510" i="3"/>
  <c r="U2510" i="3"/>
  <c r="M2510" i="3"/>
  <c r="BL2491" i="3"/>
  <c r="BK2492" i="3"/>
  <c r="BN2492" i="3"/>
  <c r="BN2506" i="3"/>
  <c r="BJ2507" i="3"/>
  <c r="BN2496" i="3"/>
  <c r="BK2496" i="3"/>
  <c r="BN2508" i="3"/>
  <c r="BM2525" i="3"/>
  <c r="BM2527" i="3"/>
  <c r="BM2529" i="3"/>
  <c r="BM2483" i="3"/>
  <c r="BN2494" i="3"/>
  <c r="BK2494" i="3"/>
  <c r="BN2504" i="3"/>
  <c r="BK2504" i="3"/>
  <c r="BL2514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R2519" i="3"/>
  <c r="AH2519" i="3"/>
  <c r="AX2519" i="3"/>
  <c r="V2519" i="3"/>
  <c r="AL2519" i="3"/>
  <c r="BB2519" i="3"/>
  <c r="Z2519" i="3"/>
  <c r="BF2519" i="3"/>
  <c r="N2519" i="3"/>
  <c r="BJ2519" i="3" s="1"/>
  <c r="AT2519" i="3"/>
  <c r="AD2519" i="3"/>
  <c r="AP2519" i="3"/>
  <c r="BN2524" i="3"/>
  <c r="BK2524" i="3"/>
  <c r="BM2490" i="3"/>
  <c r="BK2523" i="3"/>
  <c r="BN2523" i="3"/>
  <c r="BL2523" i="3"/>
  <c r="BM2429" i="3"/>
  <c r="BN2440" i="3"/>
  <c r="BK2440" i="3"/>
  <c r="BM2518" i="3"/>
  <c r="BJ2525" i="3"/>
  <c r="BK2528" i="3"/>
  <c r="BN2528" i="3"/>
  <c r="BJ2489" i="3"/>
  <c r="BL2539" i="3"/>
  <c r="BJ2539" i="3"/>
  <c r="BN2543" i="3"/>
  <c r="BK2543" i="3"/>
  <c r="BL2555" i="3"/>
  <c r="BJ2555" i="3"/>
  <c r="BN2559" i="3"/>
  <c r="BK2559" i="3"/>
  <c r="BJ2515" i="3"/>
  <c r="BK2515" i="3"/>
  <c r="BN2515" i="3"/>
  <c r="BL2515" i="3"/>
  <c r="BK2536" i="3"/>
  <c r="BN2536" i="3"/>
  <c r="BL2536" i="3"/>
  <c r="BK2556" i="3"/>
  <c r="BN2556" i="3"/>
  <c r="BM2563" i="3"/>
  <c r="BL2563" i="3"/>
  <c r="BJ2563" i="3"/>
  <c r="BL2569" i="3"/>
  <c r="BJ2544" i="3"/>
  <c r="BJ2560" i="3"/>
  <c r="AT2572" i="3"/>
  <c r="AC2572" i="3"/>
  <c r="BI2572" i="3"/>
  <c r="AS2572" i="3"/>
  <c r="AB2572" i="3"/>
  <c r="BD2572" i="3"/>
  <c r="AN2572" i="3"/>
  <c r="U2572" i="3"/>
  <c r="W2572" i="3"/>
  <c r="BJ2527" i="3"/>
  <c r="BK2548" i="3"/>
  <c r="BN2548" i="3"/>
  <c r="BL2548" i="3"/>
  <c r="BM2566" i="3"/>
  <c r="BM2567" i="3"/>
  <c r="AO2568" i="3"/>
  <c r="AO2570" i="3"/>
  <c r="BC2572" i="3"/>
  <c r="BM2575" i="3"/>
  <c r="BM2577" i="3"/>
  <c r="BM2579" i="3"/>
  <c r="BL2567" i="3"/>
  <c r="AX2568" i="3"/>
  <c r="AC2568" i="3"/>
  <c r="BH2568" i="3"/>
  <c r="AL2568" i="3"/>
  <c r="Q2568" i="3"/>
  <c r="AP2568" i="3"/>
  <c r="U2568" i="3"/>
  <c r="AY2568" i="3"/>
  <c r="AI2568" i="3"/>
  <c r="S2568" i="3"/>
  <c r="AX2570" i="3"/>
  <c r="AC2570" i="3"/>
  <c r="BH2570" i="3"/>
  <c r="AL2570" i="3"/>
  <c r="Q2570" i="3"/>
  <c r="AP2570" i="3"/>
  <c r="U2570" i="3"/>
  <c r="AY2570" i="3"/>
  <c r="AI2570" i="3"/>
  <c r="S2570" i="3"/>
  <c r="BJ2581" i="3"/>
  <c r="BJ2582" i="3"/>
  <c r="BJ2584" i="3"/>
  <c r="BJ2586" i="3"/>
  <c r="BJ2588" i="3"/>
  <c r="BJ2590" i="3"/>
  <c r="BJ2591" i="3"/>
  <c r="BK2578" i="3"/>
  <c r="BN2578" i="3"/>
  <c r="BJ2580" i="3"/>
  <c r="BM2592" i="3"/>
  <c r="BJ2576" i="3"/>
  <c r="BJ2435" i="3"/>
  <c r="BB2430" i="3"/>
  <c r="BA2430" i="3"/>
  <c r="AK2430" i="3"/>
  <c r="U2430" i="3"/>
  <c r="BD2430" i="3"/>
  <c r="AN2430" i="3"/>
  <c r="X2430" i="3"/>
  <c r="BC2430" i="3"/>
  <c r="AM2430" i="3"/>
  <c r="BM2439" i="3"/>
  <c r="BM2437" i="3"/>
  <c r="BJ2441" i="3"/>
  <c r="BM2445" i="3"/>
  <c r="BK2445" i="3"/>
  <c r="BM2447" i="3"/>
  <c r="BK2446" i="3"/>
  <c r="BN2446" i="3"/>
  <c r="BL2446" i="3"/>
  <c r="BM2442" i="3"/>
  <c r="BK2454" i="3"/>
  <c r="BN2454" i="3"/>
  <c r="BL2454" i="3"/>
  <c r="BK2449" i="3"/>
  <c r="BN2449" i="3"/>
  <c r="BK2455" i="3"/>
  <c r="BN2455" i="3"/>
  <c r="BJ2466" i="3"/>
  <c r="BN2467" i="3"/>
  <c r="BK2467" i="3"/>
  <c r="BN2468" i="3"/>
  <c r="BK2468" i="3"/>
  <c r="BL2464" i="3"/>
  <c r="BL2468" i="3"/>
  <c r="BN2462" i="3"/>
  <c r="BK2462" i="3"/>
  <c r="BL2463" i="3"/>
  <c r="BJ2463" i="3"/>
  <c r="BM2465" i="3"/>
  <c r="BL2471" i="3"/>
  <c r="BJ2471" i="3"/>
  <c r="BJ2474" i="3"/>
  <c r="BM2476" i="3"/>
  <c r="BN2479" i="3"/>
  <c r="BK2479" i="3"/>
  <c r="O2482" i="3"/>
  <c r="BL2482" i="3" s="1"/>
  <c r="S2482" i="3"/>
  <c r="BM2482" i="3" s="1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V2482" i="3"/>
  <c r="AL2482" i="3"/>
  <c r="BB2482" i="3"/>
  <c r="Z2482" i="3"/>
  <c r="AP2482" i="3"/>
  <c r="BF2482" i="3"/>
  <c r="N2482" i="3"/>
  <c r="BJ2482" i="3" s="1"/>
  <c r="AD2482" i="3"/>
  <c r="AT2482" i="3"/>
  <c r="R2482" i="3"/>
  <c r="AH2482" i="3"/>
  <c r="AX2482" i="3"/>
  <c r="BL2485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N2478" i="3"/>
  <c r="AD2478" i="3"/>
  <c r="AT2478" i="3"/>
  <c r="R2478" i="3"/>
  <c r="AH2478" i="3"/>
  <c r="AX2478" i="3"/>
  <c r="V2478" i="3"/>
  <c r="AL2478" i="3"/>
  <c r="BB2478" i="3"/>
  <c r="AP2478" i="3"/>
  <c r="BF2478" i="3"/>
  <c r="Z2478" i="3"/>
  <c r="BN2483" i="3"/>
  <c r="BK2483" i="3"/>
  <c r="BJ2480" i="3"/>
  <c r="BK2480" i="3"/>
  <c r="BN2480" i="3"/>
  <c r="BL2480" i="3"/>
  <c r="BM2498" i="3"/>
  <c r="BN2502" i="3"/>
  <c r="BK2502" i="3"/>
  <c r="BN2503" i="3"/>
  <c r="BK2503" i="3"/>
  <c r="BM2473" i="3"/>
  <c r="BJ2473" i="3"/>
  <c r="BN2497" i="3"/>
  <c r="BK2497" i="3"/>
  <c r="BM2500" i="3"/>
  <c r="BJ2505" i="3"/>
  <c r="BL2508" i="3"/>
  <c r="BJ2509" i="3"/>
  <c r="BJ2511" i="3"/>
  <c r="BJ2492" i="3"/>
  <c r="BM2492" i="3"/>
  <c r="BN2499" i="3"/>
  <c r="BK2499" i="3"/>
  <c r="BN2507" i="3"/>
  <c r="BK2507" i="3"/>
  <c r="BM2512" i="3"/>
  <c r="BL2525" i="3"/>
  <c r="BL2527" i="3"/>
  <c r="BL2529" i="3"/>
  <c r="BL2483" i="3"/>
  <c r="BL2494" i="3"/>
  <c r="BM2494" i="3"/>
  <c r="BN2516" i="3"/>
  <c r="BK2516" i="3"/>
  <c r="BL2490" i="3"/>
  <c r="BM2524" i="3"/>
  <c r="BL2429" i="3"/>
  <c r="BJ2429" i="3"/>
  <c r="O2521" i="3"/>
  <c r="S2521" i="3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1" i="3"/>
  <c r="BJ2521" i="3" s="1"/>
  <c r="AD2521" i="3"/>
  <c r="AT2521" i="3"/>
  <c r="R2521" i="3"/>
  <c r="AH2521" i="3"/>
  <c r="AX2521" i="3"/>
  <c r="AP2521" i="3"/>
  <c r="AL2521" i="3"/>
  <c r="Z2521" i="3"/>
  <c r="BB2521" i="3"/>
  <c r="BF2521" i="3"/>
  <c r="V2521" i="3"/>
  <c r="BL2518" i="3"/>
  <c r="BL2537" i="3"/>
  <c r="BJ2537" i="3"/>
  <c r="BL2541" i="3"/>
  <c r="BJ2541" i="3"/>
  <c r="BL2545" i="3"/>
  <c r="BJ2545" i="3"/>
  <c r="BL2549" i="3"/>
  <c r="BJ2549" i="3"/>
  <c r="BL2553" i="3"/>
  <c r="BJ2553" i="3"/>
  <c r="BL2557" i="3"/>
  <c r="BJ2557" i="3"/>
  <c r="BL2561" i="3"/>
  <c r="BJ2561" i="3"/>
  <c r="BM2489" i="3"/>
  <c r="BN2489" i="3"/>
  <c r="BK2489" i="3"/>
  <c r="BL2526" i="3"/>
  <c r="BM2526" i="3"/>
  <c r="BN2535" i="3"/>
  <c r="BK2535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P2538" i="3"/>
  <c r="T2538" i="3"/>
  <c r="X2538" i="3"/>
  <c r="AB2538" i="3"/>
  <c r="AF2538" i="3"/>
  <c r="AJ2538" i="3"/>
  <c r="AN2538" i="3"/>
  <c r="AR2538" i="3"/>
  <c r="AV2538" i="3"/>
  <c r="AZ2538" i="3"/>
  <c r="BD2538" i="3"/>
  <c r="BH2538" i="3"/>
  <c r="M2538" i="3"/>
  <c r="U2538" i="3"/>
  <c r="AC2538" i="3"/>
  <c r="AK2538" i="3"/>
  <c r="AS2538" i="3"/>
  <c r="BA2538" i="3"/>
  <c r="BI2538" i="3"/>
  <c r="Q2538" i="3"/>
  <c r="Z2538" i="3"/>
  <c r="AL2538" i="3"/>
  <c r="AW2538" i="3"/>
  <c r="BF2538" i="3"/>
  <c r="R2538" i="3"/>
  <c r="AD2538" i="3"/>
  <c r="AO2538" i="3"/>
  <c r="AX2538" i="3"/>
  <c r="V2538" i="3"/>
  <c r="AG2538" i="3"/>
  <c r="AP2538" i="3"/>
  <c r="BB2538" i="3"/>
  <c r="AH2538" i="3"/>
  <c r="AT2538" i="3"/>
  <c r="N2538" i="3"/>
  <c r="BJ2538" i="3" s="1"/>
  <c r="BE2538" i="3"/>
  <c r="Y2538" i="3"/>
  <c r="BM2543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P2546" i="3"/>
  <c r="T2546" i="3"/>
  <c r="X2546" i="3"/>
  <c r="AB2546" i="3"/>
  <c r="AF2546" i="3"/>
  <c r="AJ2546" i="3"/>
  <c r="AN2546" i="3"/>
  <c r="AR2546" i="3"/>
  <c r="AV2546" i="3"/>
  <c r="AZ2546" i="3"/>
  <c r="BD2546" i="3"/>
  <c r="BH2546" i="3"/>
  <c r="M2546" i="3"/>
  <c r="U2546" i="3"/>
  <c r="AC2546" i="3"/>
  <c r="AK2546" i="3"/>
  <c r="AS2546" i="3"/>
  <c r="BA2546" i="3"/>
  <c r="BI2546" i="3"/>
  <c r="Q2546" i="3"/>
  <c r="Z2546" i="3"/>
  <c r="AL2546" i="3"/>
  <c r="AW2546" i="3"/>
  <c r="BF2546" i="3"/>
  <c r="R2546" i="3"/>
  <c r="AD2546" i="3"/>
  <c r="AO2546" i="3"/>
  <c r="AX2546" i="3"/>
  <c r="V2546" i="3"/>
  <c r="AG2546" i="3"/>
  <c r="AP2546" i="3"/>
  <c r="BB2546" i="3"/>
  <c r="N2546" i="3"/>
  <c r="BJ2546" i="3" s="1"/>
  <c r="BE2546" i="3"/>
  <c r="Y2546" i="3"/>
  <c r="AH2546" i="3"/>
  <c r="AT2546" i="3"/>
  <c r="BM2551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U2554" i="3"/>
  <c r="AC2554" i="3"/>
  <c r="AK2554" i="3"/>
  <c r="AS2554" i="3"/>
  <c r="BA2554" i="3"/>
  <c r="BI2554" i="3"/>
  <c r="Q2554" i="3"/>
  <c r="Z2554" i="3"/>
  <c r="AL2554" i="3"/>
  <c r="AW2554" i="3"/>
  <c r="BF2554" i="3"/>
  <c r="R2554" i="3"/>
  <c r="AD2554" i="3"/>
  <c r="AO2554" i="3"/>
  <c r="AX2554" i="3"/>
  <c r="V2554" i="3"/>
  <c r="AG2554" i="3"/>
  <c r="AP2554" i="3"/>
  <c r="BB2554" i="3"/>
  <c r="AH2554" i="3"/>
  <c r="AT2554" i="3"/>
  <c r="N2554" i="3"/>
  <c r="BJ2554" i="3" s="1"/>
  <c r="BE2554" i="3"/>
  <c r="Y2554" i="3"/>
  <c r="BM2559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U2562" i="3"/>
  <c r="AC2562" i="3"/>
  <c r="AK2562" i="3"/>
  <c r="AS2562" i="3"/>
  <c r="BA2562" i="3"/>
  <c r="BI2562" i="3"/>
  <c r="Q2562" i="3"/>
  <c r="Z2562" i="3"/>
  <c r="AL2562" i="3"/>
  <c r="AW2562" i="3"/>
  <c r="BF2562" i="3"/>
  <c r="R2562" i="3"/>
  <c r="AD2562" i="3"/>
  <c r="AO2562" i="3"/>
  <c r="AX2562" i="3"/>
  <c r="BB2562" i="3"/>
  <c r="V2562" i="3"/>
  <c r="AG2562" i="3"/>
  <c r="AP2562" i="3"/>
  <c r="N2562" i="3"/>
  <c r="BJ2562" i="3" s="1"/>
  <c r="BE2562" i="3"/>
  <c r="Y2562" i="3"/>
  <c r="AH2562" i="3"/>
  <c r="AT2562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U2564" i="3"/>
  <c r="AC2564" i="3"/>
  <c r="AK2564" i="3"/>
  <c r="AS2564" i="3"/>
  <c r="BA2564" i="3"/>
  <c r="BI2564" i="3"/>
  <c r="N2564" i="3"/>
  <c r="V2564" i="3"/>
  <c r="AD2564" i="3"/>
  <c r="AL2564" i="3"/>
  <c r="AT2564" i="3"/>
  <c r="BB2564" i="3"/>
  <c r="Q2564" i="3"/>
  <c r="Y2564" i="3"/>
  <c r="AG2564" i="3"/>
  <c r="AO2564" i="3"/>
  <c r="AW2564" i="3"/>
  <c r="BE2564" i="3"/>
  <c r="AP2564" i="3"/>
  <c r="R2564" i="3"/>
  <c r="AX2564" i="3"/>
  <c r="Z2564" i="3"/>
  <c r="BF2564" i="3"/>
  <c r="AH2564" i="3"/>
  <c r="BJ2529" i="3"/>
  <c r="BM2532" i="3"/>
  <c r="BN2539" i="3"/>
  <c r="BK2539" i="3"/>
  <c r="BL2551" i="3"/>
  <c r="BJ2551" i="3"/>
  <c r="BN2555" i="3"/>
  <c r="BK2555" i="3"/>
  <c r="BJ2536" i="3"/>
  <c r="BM2540" i="3"/>
  <c r="BN2563" i="3"/>
  <c r="BK2563" i="3"/>
  <c r="BK2569" i="3"/>
  <c r="BN2569" i="3"/>
  <c r="BM2581" i="3"/>
  <c r="BM2591" i="3"/>
  <c r="BN2531" i="3"/>
  <c r="BK2531" i="3"/>
  <c r="BM2573" i="3"/>
  <c r="BJ2548" i="3"/>
  <c r="BL2566" i="3"/>
  <c r="BL2575" i="3"/>
  <c r="BJ2575" i="3"/>
  <c r="BL2577" i="3"/>
  <c r="BJ2577" i="3"/>
  <c r="BL2579" i="3"/>
  <c r="BJ2579" i="3"/>
  <c r="BM2552" i="3"/>
  <c r="BM2565" i="3"/>
  <c r="BK2567" i="3"/>
  <c r="BN2567" i="3"/>
  <c r="AS2568" i="3"/>
  <c r="X2568" i="3"/>
  <c r="BB2568" i="3"/>
  <c r="AG2568" i="3"/>
  <c r="BF2568" i="3"/>
  <c r="AK2568" i="3"/>
  <c r="P2568" i="3"/>
  <c r="AU2568" i="3"/>
  <c r="AE2568" i="3"/>
  <c r="AS2570" i="3"/>
  <c r="X2570" i="3"/>
  <c r="BB2570" i="3"/>
  <c r="AG2570" i="3"/>
  <c r="BF2570" i="3"/>
  <c r="AK2570" i="3"/>
  <c r="P2570" i="3"/>
  <c r="AU2570" i="3"/>
  <c r="AE2570" i="3"/>
  <c r="BK2582" i="3"/>
  <c r="BN2582" i="3"/>
  <c r="BK2584" i="3"/>
  <c r="BN2584" i="3"/>
  <c r="BK2586" i="3"/>
  <c r="BN2586" i="3"/>
  <c r="BK2588" i="3"/>
  <c r="BN2588" i="3"/>
  <c r="BK2590" i="3"/>
  <c r="BN2590" i="3"/>
  <c r="BJ2578" i="3"/>
  <c r="BK2580" i="3"/>
  <c r="BN2580" i="3"/>
  <c r="BJ2592" i="3"/>
  <c r="Z2430" i="3"/>
  <c r="AP2430" i="3"/>
  <c r="BF2430" i="3"/>
  <c r="N2430" i="3"/>
  <c r="AD2430" i="3"/>
  <c r="AT2430" i="3"/>
  <c r="BL2430" i="3" s="1"/>
  <c r="BM2433" i="3"/>
  <c r="AW2430" i="3"/>
  <c r="AG2430" i="3"/>
  <c r="Q2430" i="3"/>
  <c r="AZ2430" i="3"/>
  <c r="AJ2430" i="3"/>
  <c r="T2430" i="3"/>
  <c r="AY2430" i="3"/>
  <c r="AI2430" i="3"/>
  <c r="S2430" i="3"/>
  <c r="BN2435" i="3"/>
  <c r="BK2435" i="3"/>
  <c r="BJ2434" i="3"/>
  <c r="BJ2439" i="3"/>
  <c r="BM2436" i="3"/>
  <c r="BN2441" i="3"/>
  <c r="BK2441" i="3"/>
  <c r="BJ2443" i="3"/>
  <c r="BL2447" i="3"/>
  <c r="BJ2447" i="3"/>
  <c r="BJ2450" i="3"/>
  <c r="BJ2454" i="3"/>
  <c r="BL2442" i="3"/>
  <c r="BJ2442" i="3"/>
  <c r="BK2448" i="3"/>
  <c r="BN2448" i="3"/>
  <c r="BM2450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Q2457" i="3"/>
  <c r="Y2457" i="3"/>
  <c r="AG2457" i="3"/>
  <c r="AO2457" i="3"/>
  <c r="AW2457" i="3"/>
  <c r="BE2457" i="3"/>
  <c r="R2457" i="3"/>
  <c r="Z2457" i="3"/>
  <c r="AH2457" i="3"/>
  <c r="AP2457" i="3"/>
  <c r="AX2457" i="3"/>
  <c r="BF2457" i="3"/>
  <c r="M2457" i="3"/>
  <c r="U2457" i="3"/>
  <c r="AC2457" i="3"/>
  <c r="AK2457" i="3"/>
  <c r="AS2457" i="3"/>
  <c r="BA2457" i="3"/>
  <c r="BI2457" i="3"/>
  <c r="N2457" i="3"/>
  <c r="AT2457" i="3"/>
  <c r="V2457" i="3"/>
  <c r="BB2457" i="3"/>
  <c r="AD2457" i="3"/>
  <c r="AL2457" i="3"/>
  <c r="BL2458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Q2459" i="3"/>
  <c r="Y2459" i="3"/>
  <c r="AG2459" i="3"/>
  <c r="AO2459" i="3"/>
  <c r="AW2459" i="3"/>
  <c r="BE2459" i="3"/>
  <c r="R2459" i="3"/>
  <c r="Z2459" i="3"/>
  <c r="AH2459" i="3"/>
  <c r="AP2459" i="3"/>
  <c r="AX2459" i="3"/>
  <c r="BF2459" i="3"/>
  <c r="M2459" i="3"/>
  <c r="U2459" i="3"/>
  <c r="AC2459" i="3"/>
  <c r="AK2459" i="3"/>
  <c r="AS2459" i="3"/>
  <c r="BA2459" i="3"/>
  <c r="BI2459" i="3"/>
  <c r="AD2459" i="3"/>
  <c r="AL2459" i="3"/>
  <c r="N2459" i="3"/>
  <c r="AT2459" i="3"/>
  <c r="V2459" i="3"/>
  <c r="BB2459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61" i="3"/>
  <c r="T2461" i="3"/>
  <c r="X2461" i="3"/>
  <c r="AB2461" i="3"/>
  <c r="AF2461" i="3"/>
  <c r="AJ2461" i="3"/>
  <c r="AN2461" i="3"/>
  <c r="AR2461" i="3"/>
  <c r="AV2461" i="3"/>
  <c r="AZ2461" i="3"/>
  <c r="Q2461" i="3"/>
  <c r="Y2461" i="3"/>
  <c r="AG2461" i="3"/>
  <c r="AO2461" i="3"/>
  <c r="AW2461" i="3"/>
  <c r="BD2461" i="3"/>
  <c r="BI2461" i="3"/>
  <c r="R2461" i="3"/>
  <c r="Z2461" i="3"/>
  <c r="AH2461" i="3"/>
  <c r="AP2461" i="3"/>
  <c r="AX2461" i="3"/>
  <c r="BE2461" i="3"/>
  <c r="M2461" i="3"/>
  <c r="U2461" i="3"/>
  <c r="AC2461" i="3"/>
  <c r="AK2461" i="3"/>
  <c r="AS2461" i="3"/>
  <c r="BA2461" i="3"/>
  <c r="BF2461" i="3"/>
  <c r="N2461" i="3"/>
  <c r="AT2461" i="3"/>
  <c r="V2461" i="3"/>
  <c r="BB2461" i="3"/>
  <c r="AD2461" i="3"/>
  <c r="BH2461" i="3"/>
  <c r="AL2461" i="3"/>
  <c r="BM2453" i="3"/>
  <c r="BJ2464" i="3"/>
  <c r="BN2465" i="3"/>
  <c r="BK2465" i="3"/>
  <c r="BN2466" i="3"/>
  <c r="BK2466" i="3"/>
  <c r="BJ2472" i="3"/>
  <c r="BL2462" i="3"/>
  <c r="BL2465" i="3"/>
  <c r="BJ2465" i="3"/>
  <c r="BM2467" i="3"/>
  <c r="Z2475" i="3"/>
  <c r="AU2475" i="3"/>
  <c r="AE2475" i="3"/>
  <c r="BA2475" i="3"/>
  <c r="AP2475" i="3"/>
  <c r="U2475" i="3"/>
  <c r="BM2475" i="3" s="1"/>
  <c r="AY2475" i="3"/>
  <c r="BK2475" i="3" s="1"/>
  <c r="AD2475" i="3"/>
  <c r="BI2475" i="3"/>
  <c r="AM2475" i="3"/>
  <c r="R2475" i="3"/>
  <c r="BN2475" i="3" s="1"/>
  <c r="AW2475" i="3"/>
  <c r="AA2475" i="3"/>
  <c r="BD2475" i="3"/>
  <c r="AN2475" i="3"/>
  <c r="X2475" i="3"/>
  <c r="BJ2475" i="3" s="1"/>
  <c r="BK2476" i="3"/>
  <c r="BN2476" i="3"/>
  <c r="BN2487" i="3"/>
  <c r="BK2487" i="3"/>
  <c r="BJ2484" i="3"/>
  <c r="BM2484" i="3"/>
  <c r="BM2487" i="3"/>
  <c r="BM2451" i="3"/>
  <c r="AK2475" i="3"/>
  <c r="O2486" i="3"/>
  <c r="BL2486" i="3" s="1"/>
  <c r="S2486" i="3"/>
  <c r="BM2486" i="3" s="1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N2486" i="3"/>
  <c r="BJ2486" i="3" s="1"/>
  <c r="AD2486" i="3"/>
  <c r="AT2486" i="3"/>
  <c r="R2486" i="3"/>
  <c r="AH2486" i="3"/>
  <c r="AX2486" i="3"/>
  <c r="V2486" i="3"/>
  <c r="AL2486" i="3"/>
  <c r="BB2486" i="3"/>
  <c r="AP2486" i="3"/>
  <c r="BF2486" i="3"/>
  <c r="Z2486" i="3"/>
  <c r="BK2488" i="3"/>
  <c r="BN2488" i="3"/>
  <c r="BL2498" i="3"/>
  <c r="BJ2498" i="3"/>
  <c r="BM2505" i="3"/>
  <c r="O2475" i="3"/>
  <c r="BL2500" i="3"/>
  <c r="BJ2500" i="3"/>
  <c r="BN2505" i="3"/>
  <c r="BK2505" i="3"/>
  <c r="BN2509" i="3"/>
  <c r="BK2509" i="3"/>
  <c r="BJ2512" i="3"/>
  <c r="BJ2514" i="3"/>
  <c r="BJ2516" i="3"/>
  <c r="BJ2518" i="3"/>
  <c r="BJ2520" i="3"/>
  <c r="BJ2522" i="3"/>
  <c r="BJ2524" i="3"/>
  <c r="BJ2491" i="3"/>
  <c r="BL2492" i="3"/>
  <c r="BM2496" i="3"/>
  <c r="BN2511" i="3"/>
  <c r="BL2512" i="3"/>
  <c r="BJ2517" i="3"/>
  <c r="BM2517" i="3"/>
  <c r="BM2520" i="3"/>
  <c r="BJ2494" i="3"/>
  <c r="BM2504" i="3"/>
  <c r="BM2522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N2513" i="3"/>
  <c r="BJ2513" i="3" s="1"/>
  <c r="AD2513" i="3"/>
  <c r="AT2513" i="3"/>
  <c r="R2513" i="3"/>
  <c r="AH2513" i="3"/>
  <c r="AX2513" i="3"/>
  <c r="AL2513" i="3"/>
  <c r="Z2513" i="3"/>
  <c r="BF2513" i="3"/>
  <c r="BB2513" i="3"/>
  <c r="V2513" i="3"/>
  <c r="AP2513" i="3"/>
  <c r="BL2524" i="3"/>
  <c r="BN2429" i="3"/>
  <c r="BK2429" i="3"/>
  <c r="BM2440" i="3"/>
  <c r="BM2516" i="3"/>
  <c r="BK2525" i="3"/>
  <c r="BN2525" i="3"/>
  <c r="BL2528" i="3"/>
  <c r="BM2528" i="3"/>
  <c r="BL2533" i="3"/>
  <c r="BJ2533" i="3"/>
  <c r="BN2537" i="3"/>
  <c r="BK2537" i="3"/>
  <c r="BN2541" i="3"/>
  <c r="BK2541" i="3"/>
  <c r="BN2545" i="3"/>
  <c r="BK2545" i="3"/>
  <c r="BN2549" i="3"/>
  <c r="BK2549" i="3"/>
  <c r="BN2553" i="3"/>
  <c r="BK2553" i="3"/>
  <c r="BN2557" i="3"/>
  <c r="BK2557" i="3"/>
  <c r="BN2561" i="3"/>
  <c r="BK2561" i="3"/>
  <c r="BL2489" i="3"/>
  <c r="BJ2526" i="3"/>
  <c r="BJ2565" i="3"/>
  <c r="BK2532" i="3"/>
  <c r="BN2532" i="3"/>
  <c r="BL2532" i="3"/>
  <c r="BL2547" i="3"/>
  <c r="BJ2547" i="3"/>
  <c r="BN2551" i="3"/>
  <c r="BK2551" i="3"/>
  <c r="BM2534" i="3"/>
  <c r="BK2540" i="3"/>
  <c r="BN2540" i="3"/>
  <c r="BL2540" i="3"/>
  <c r="BL2581" i="3"/>
  <c r="BL2591" i="3"/>
  <c r="BM2544" i="3"/>
  <c r="BM2560" i="3"/>
  <c r="BL2573" i="3"/>
  <c r="BJ2573" i="3"/>
  <c r="BK2527" i="3"/>
  <c r="BN2527" i="3"/>
  <c r="Y2568" i="3"/>
  <c r="AT2568" i="3"/>
  <c r="Y2570" i="3"/>
  <c r="AT2570" i="3"/>
  <c r="Y2572" i="3"/>
  <c r="BM2572" i="3" s="1"/>
  <c r="AQ2572" i="3"/>
  <c r="BG2572" i="3"/>
  <c r="BK2552" i="3"/>
  <c r="BN2552" i="3"/>
  <c r="BL2552" i="3"/>
  <c r="BI2568" i="3"/>
  <c r="AN2568" i="3"/>
  <c r="R2568" i="3"/>
  <c r="BL2568" i="3" s="1"/>
  <c r="AW2568" i="3"/>
  <c r="AB2568" i="3"/>
  <c r="BA2568" i="3"/>
  <c r="AF2568" i="3"/>
  <c r="BG2568" i="3"/>
  <c r="AQ2568" i="3"/>
  <c r="AA2568" i="3"/>
  <c r="BI2570" i="3"/>
  <c r="AN2570" i="3"/>
  <c r="R2570" i="3"/>
  <c r="BL2570" i="3" s="1"/>
  <c r="AW2570" i="3"/>
  <c r="AB2570" i="3"/>
  <c r="BA2570" i="3"/>
  <c r="AF2570" i="3"/>
  <c r="BG2570" i="3"/>
  <c r="AQ2570" i="3"/>
  <c r="AA2570" i="3"/>
  <c r="BL2574" i="3"/>
  <c r="BJ2574" i="3"/>
  <c r="BN2574" i="3"/>
  <c r="BK2574" i="3"/>
  <c r="BN2592" i="3"/>
  <c r="BK2592" i="3"/>
  <c r="BM2576" i="3"/>
  <c r="BL2576" i="3"/>
  <c r="BM2434" i="3"/>
  <c r="BL2433" i="3"/>
  <c r="BK2430" i="3"/>
  <c r="BN2430" i="3"/>
  <c r="BN2438" i="3"/>
  <c r="BK2438" i="3"/>
  <c r="BL2436" i="3"/>
  <c r="BJ2436" i="3"/>
  <c r="BJ2437" i="3"/>
  <c r="BJ2445" i="3"/>
  <c r="BN2443" i="3"/>
  <c r="BK2443" i="3"/>
  <c r="BK2447" i="3"/>
  <c r="BN2447" i="3"/>
  <c r="BL2443" i="3"/>
  <c r="BM2444" i="3"/>
  <c r="BJ2444" i="3"/>
  <c r="BN2442" i="3"/>
  <c r="BK2442" i="3"/>
  <c r="BK2450" i="3"/>
  <c r="BN2450" i="3"/>
  <c r="BL2450" i="3"/>
  <c r="BM2452" i="3"/>
  <c r="BJ2458" i="3"/>
  <c r="BJ2460" i="3"/>
  <c r="BM2449" i="3"/>
  <c r="BJ2453" i="3"/>
  <c r="BL2453" i="3"/>
  <c r="BN2463" i="3"/>
  <c r="BK2463" i="3"/>
  <c r="BN2464" i="3"/>
  <c r="BK2464" i="3"/>
  <c r="BJ2470" i="3"/>
  <c r="BN2471" i="3"/>
  <c r="BK2471" i="3"/>
  <c r="BL2466" i="3"/>
  <c r="BJ2477" i="3"/>
  <c r="BJ2479" i="3"/>
  <c r="BJ2481" i="3"/>
  <c r="BJ2483" i="3"/>
  <c r="BJ2485" i="3"/>
  <c r="BJ2487" i="3"/>
  <c r="BM2462" i="3"/>
  <c r="BL2467" i="3"/>
  <c r="BJ2467" i="3"/>
  <c r="BM2469" i="3"/>
  <c r="BM2477" i="3"/>
  <c r="BM2479" i="3"/>
  <c r="BK2484" i="3"/>
  <c r="BN2484" i="3"/>
  <c r="BL2484" i="3"/>
  <c r="BL2487" i="3"/>
  <c r="BL2451" i="3"/>
  <c r="BF2475" i="3"/>
  <c r="BM2481" i="3"/>
  <c r="BN2474" i="3"/>
  <c r="BM2488" i="3"/>
  <c r="BN2495" i="3"/>
  <c r="BK2495" i="3"/>
  <c r="BM2506" i="3"/>
  <c r="BN2473" i="3"/>
  <c r="BK2473" i="3"/>
  <c r="BK2477" i="3"/>
  <c r="BN2493" i="3"/>
  <c r="BK2493" i="3"/>
  <c r="BM2507" i="3"/>
  <c r="BK2485" i="3"/>
  <c r="BN2491" i="3"/>
  <c r="BK2491" i="3"/>
  <c r="BL2496" i="3"/>
  <c r="BJ2496" i="3"/>
  <c r="BN2501" i="3"/>
  <c r="BK2501" i="3"/>
  <c r="BN2514" i="3"/>
  <c r="BK2514" i="3"/>
  <c r="BK2517" i="3"/>
  <c r="BN2517" i="3"/>
  <c r="BL2517" i="3"/>
  <c r="BL2520" i="3"/>
  <c r="BL2504" i="3"/>
  <c r="BJ2504" i="3"/>
  <c r="BM2514" i="3"/>
  <c r="BL2522" i="3"/>
  <c r="BK2490" i="3"/>
  <c r="BN2490" i="3"/>
  <c r="BM2523" i="3"/>
  <c r="BL2440" i="3"/>
  <c r="BJ2440" i="3"/>
  <c r="BL2516" i="3"/>
  <c r="BJ2528" i="3"/>
  <c r="BN2533" i="3"/>
  <c r="BK2533" i="3"/>
  <c r="BK2526" i="3"/>
  <c r="BN2526" i="3"/>
  <c r="BM2539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T2542" i="3"/>
  <c r="X2542" i="3"/>
  <c r="AB2542" i="3"/>
  <c r="AF2542" i="3"/>
  <c r="AJ2542" i="3"/>
  <c r="AN2542" i="3"/>
  <c r="AR2542" i="3"/>
  <c r="AV2542" i="3"/>
  <c r="AZ2542" i="3"/>
  <c r="BD2542" i="3"/>
  <c r="BH2542" i="3"/>
  <c r="M2542" i="3"/>
  <c r="U2542" i="3"/>
  <c r="AC2542" i="3"/>
  <c r="AK2542" i="3"/>
  <c r="AS2542" i="3"/>
  <c r="BA2542" i="3"/>
  <c r="BI2542" i="3"/>
  <c r="Q2542" i="3"/>
  <c r="Z2542" i="3"/>
  <c r="AL2542" i="3"/>
  <c r="AW2542" i="3"/>
  <c r="BF2542" i="3"/>
  <c r="R2542" i="3"/>
  <c r="AD2542" i="3"/>
  <c r="AO2542" i="3"/>
  <c r="AX2542" i="3"/>
  <c r="V2542" i="3"/>
  <c r="AG2542" i="3"/>
  <c r="AP2542" i="3"/>
  <c r="BB2542" i="3"/>
  <c r="Y2542" i="3"/>
  <c r="AH2542" i="3"/>
  <c r="AT2542" i="3"/>
  <c r="N2542" i="3"/>
  <c r="BJ2542" i="3" s="1"/>
  <c r="BE2542" i="3"/>
  <c r="BM2547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M2550" i="3"/>
  <c r="U2550" i="3"/>
  <c r="AC2550" i="3"/>
  <c r="AK2550" i="3"/>
  <c r="AS2550" i="3"/>
  <c r="BA2550" i="3"/>
  <c r="BI2550" i="3"/>
  <c r="Q2550" i="3"/>
  <c r="Z2550" i="3"/>
  <c r="AL2550" i="3"/>
  <c r="AW2550" i="3"/>
  <c r="BF2550" i="3"/>
  <c r="R2550" i="3"/>
  <c r="AD2550" i="3"/>
  <c r="AO2550" i="3"/>
  <c r="AX2550" i="3"/>
  <c r="V2550" i="3"/>
  <c r="AG2550" i="3"/>
  <c r="AP2550" i="3"/>
  <c r="BB2550" i="3"/>
  <c r="AT2550" i="3"/>
  <c r="N2550" i="3"/>
  <c r="BJ2550" i="3" s="1"/>
  <c r="BE2550" i="3"/>
  <c r="Y2550" i="3"/>
  <c r="AH2550" i="3"/>
  <c r="BM2555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U2558" i="3"/>
  <c r="AC2558" i="3"/>
  <c r="AK2558" i="3"/>
  <c r="AS2558" i="3"/>
  <c r="BA2558" i="3"/>
  <c r="BI2558" i="3"/>
  <c r="Q2558" i="3"/>
  <c r="Z2558" i="3"/>
  <c r="AL2558" i="3"/>
  <c r="AW2558" i="3"/>
  <c r="BF2558" i="3"/>
  <c r="R2558" i="3"/>
  <c r="AD2558" i="3"/>
  <c r="AO2558" i="3"/>
  <c r="AX2558" i="3"/>
  <c r="V2558" i="3"/>
  <c r="AG2558" i="3"/>
  <c r="AP2558" i="3"/>
  <c r="BB2558" i="3"/>
  <c r="Y2558" i="3"/>
  <c r="AH2558" i="3"/>
  <c r="AT2558" i="3"/>
  <c r="N2558" i="3"/>
  <c r="BJ2558" i="3" s="1"/>
  <c r="BE2558" i="3"/>
  <c r="BK2565" i="3"/>
  <c r="BN2565" i="3"/>
  <c r="BK2529" i="3"/>
  <c r="BN2529" i="3"/>
  <c r="BL2543" i="3"/>
  <c r="BJ2543" i="3"/>
  <c r="BN2547" i="3"/>
  <c r="BK2547" i="3"/>
  <c r="BL2559" i="3"/>
  <c r="BJ2559" i="3"/>
  <c r="BM2515" i="3"/>
  <c r="BJ2534" i="3"/>
  <c r="BK2534" i="3"/>
  <c r="BN2534" i="3"/>
  <c r="BL2534" i="3"/>
  <c r="BM2536" i="3"/>
  <c r="BJ2540" i="3"/>
  <c r="BK2571" i="3"/>
  <c r="BN2571" i="3"/>
  <c r="BK2544" i="3"/>
  <c r="BN2544" i="3"/>
  <c r="BL2544" i="3"/>
  <c r="BK2560" i="3"/>
  <c r="BN2560" i="3"/>
  <c r="BL2560" i="3"/>
  <c r="BJ2567" i="3"/>
  <c r="AX2572" i="3"/>
  <c r="AH2572" i="3"/>
  <c r="M2572" i="3"/>
  <c r="AW2572" i="3"/>
  <c r="AG2572" i="3"/>
  <c r="BH2572" i="3"/>
  <c r="AR2572" i="3"/>
  <c r="Z2572" i="3"/>
  <c r="AA2572" i="3"/>
  <c r="BL2572" i="3" s="1"/>
  <c r="BK2530" i="3"/>
  <c r="BN2530" i="3"/>
  <c r="BM2548" i="3"/>
  <c r="BK2566" i="3"/>
  <c r="BN2566" i="3"/>
  <c r="T2568" i="3"/>
  <c r="BJ2568" i="3" s="1"/>
  <c r="T2570" i="3"/>
  <c r="BJ2570" i="3" s="1"/>
  <c r="AM2572" i="3"/>
  <c r="BJ2552" i="3"/>
  <c r="BD2568" i="3"/>
  <c r="AH2568" i="3"/>
  <c r="M2568" i="3"/>
  <c r="AR2568" i="3"/>
  <c r="V2568" i="3"/>
  <c r="AV2568" i="3"/>
  <c r="Z2568" i="3"/>
  <c r="BC2568" i="3"/>
  <c r="AM2568" i="3"/>
  <c r="W2568" i="3"/>
  <c r="BD2570" i="3"/>
  <c r="AH2570" i="3"/>
  <c r="M2570" i="3"/>
  <c r="AR2570" i="3"/>
  <c r="V2570" i="3"/>
  <c r="AV2570" i="3"/>
  <c r="Z2570" i="3"/>
  <c r="BC2570" i="3"/>
  <c r="AM2570" i="3"/>
  <c r="W2570" i="3"/>
  <c r="BN2573" i="3"/>
  <c r="BK2581" i="3"/>
  <c r="BN2581" i="3"/>
  <c r="BL2582" i="3"/>
  <c r="BM2582" i="3"/>
  <c r="BK2583" i="3"/>
  <c r="BN2583" i="3"/>
  <c r="BL2584" i="3"/>
  <c r="BM2584" i="3"/>
  <c r="BK2585" i="3"/>
  <c r="BN2585" i="3"/>
  <c r="BL2586" i="3"/>
  <c r="BM2586" i="3"/>
  <c r="BK2587" i="3"/>
  <c r="BN2587" i="3"/>
  <c r="BL2588" i="3"/>
  <c r="BM2588" i="3"/>
  <c r="BK2589" i="3"/>
  <c r="BN2589" i="3"/>
  <c r="BL2590" i="3"/>
  <c r="BM2590" i="3"/>
  <c r="BK2591" i="3"/>
  <c r="BN2591" i="3"/>
  <c r="BM2574" i="3"/>
  <c r="BN2577" i="3"/>
  <c r="BK2577" i="3"/>
  <c r="BM2578" i="3"/>
  <c r="BL2578" i="3"/>
  <c r="BL2580" i="3"/>
  <c r="BM2580" i="3"/>
  <c r="BL2592" i="3"/>
  <c r="BK2576" i="3"/>
  <c r="BN2576" i="3"/>
  <c r="BK2568" i="3" l="1"/>
  <c r="BN2568" i="3"/>
  <c r="BM2550" i="3"/>
  <c r="BM2513" i="3"/>
  <c r="BK2486" i="3"/>
  <c r="BN2486" i="3"/>
  <c r="BM2461" i="3"/>
  <c r="BK2457" i="3"/>
  <c r="BN2457" i="3"/>
  <c r="BL2457" i="3"/>
  <c r="BJ2564" i="3"/>
  <c r="BK2562" i="3"/>
  <c r="BN2562" i="3"/>
  <c r="BL2562" i="3"/>
  <c r="BK2546" i="3"/>
  <c r="BN2546" i="3"/>
  <c r="BL2546" i="3"/>
  <c r="BM2521" i="3"/>
  <c r="BJ2478" i="3"/>
  <c r="BM2478" i="3"/>
  <c r="BM2568" i="3"/>
  <c r="BJ2572" i="3"/>
  <c r="BK2510" i="3"/>
  <c r="BN2510" i="3"/>
  <c r="BJ2510" i="3"/>
  <c r="BL2510" i="3"/>
  <c r="BK2550" i="3"/>
  <c r="BN2550" i="3"/>
  <c r="BL2550" i="3"/>
  <c r="BK2513" i="3"/>
  <c r="BN2513" i="3"/>
  <c r="BL2513" i="3"/>
  <c r="BL2461" i="3"/>
  <c r="BJ2459" i="3"/>
  <c r="BM2459" i="3"/>
  <c r="BJ2457" i="3"/>
  <c r="BM2554" i="3"/>
  <c r="BM2538" i="3"/>
  <c r="BK2521" i="3"/>
  <c r="BN2521" i="3"/>
  <c r="BL2521" i="3"/>
  <c r="BK2478" i="3"/>
  <c r="BN2478" i="3"/>
  <c r="BL2478" i="3"/>
  <c r="BJ2432" i="3"/>
  <c r="BM2432" i="3"/>
  <c r="BK2570" i="3"/>
  <c r="BN2570" i="3"/>
  <c r="BN2572" i="3"/>
  <c r="BK2572" i="3"/>
  <c r="BM2558" i="3"/>
  <c r="BM2542" i="3"/>
  <c r="BL2475" i="3"/>
  <c r="BK2461" i="3"/>
  <c r="BN2461" i="3"/>
  <c r="BK2459" i="3"/>
  <c r="BN2459" i="3"/>
  <c r="BL2459" i="3"/>
  <c r="BM2430" i="3"/>
  <c r="BJ2430" i="3"/>
  <c r="BM2564" i="3"/>
  <c r="BK2554" i="3"/>
  <c r="BN2554" i="3"/>
  <c r="BL2554" i="3"/>
  <c r="BK2538" i="3"/>
  <c r="BN2538" i="3"/>
  <c r="BL2538" i="3"/>
  <c r="BM2570" i="3"/>
  <c r="BK2519" i="3"/>
  <c r="BN2519" i="3"/>
  <c r="BK2432" i="3"/>
  <c r="BN2432" i="3"/>
  <c r="BL2432" i="3"/>
  <c r="BK2558" i="3"/>
  <c r="BN2558" i="3"/>
  <c r="BL2558" i="3"/>
  <c r="BK2542" i="3"/>
  <c r="BN2542" i="3"/>
  <c r="BL2542" i="3"/>
  <c r="BJ2461" i="3"/>
  <c r="BM2457" i="3"/>
  <c r="BK2564" i="3"/>
  <c r="BN2564" i="3"/>
  <c r="BL2564" i="3"/>
  <c r="BM2562" i="3"/>
  <c r="BM2546" i="3"/>
  <c r="BK2482" i="3"/>
  <c r="BN2482" i="3"/>
  <c r="BM2510" i="3"/>
  <c r="E2290" i="3" l="1"/>
  <c r="F2290" i="3"/>
  <c r="G2290" i="3"/>
  <c r="H2290" i="3"/>
  <c r="I2290" i="3"/>
  <c r="J2290" i="3"/>
  <c r="K2290" i="3"/>
  <c r="L2290" i="3"/>
  <c r="E2291" i="3"/>
  <c r="F2291" i="3"/>
  <c r="K2291" i="3" s="1"/>
  <c r="G2291" i="3"/>
  <c r="H2291" i="3"/>
  <c r="I2291" i="3"/>
  <c r="J2291" i="3"/>
  <c r="E2292" i="3"/>
  <c r="F2292" i="3"/>
  <c r="G2292" i="3"/>
  <c r="H2292" i="3"/>
  <c r="I2292" i="3"/>
  <c r="J2292" i="3"/>
  <c r="K2292" i="3"/>
  <c r="L2292" i="3"/>
  <c r="P2292" i="3" s="1"/>
  <c r="T2292" i="3"/>
  <c r="X2292" i="3"/>
  <c r="AB2292" i="3"/>
  <c r="AJ2292" i="3"/>
  <c r="AN2292" i="3"/>
  <c r="AR2292" i="3"/>
  <c r="AZ2292" i="3"/>
  <c r="BD2292" i="3"/>
  <c r="BH2292" i="3"/>
  <c r="E2293" i="3"/>
  <c r="F2293" i="3"/>
  <c r="K2293" i="3" s="1"/>
  <c r="G2293" i="3"/>
  <c r="H2293" i="3"/>
  <c r="I2293" i="3"/>
  <c r="J2293" i="3"/>
  <c r="E2294" i="3"/>
  <c r="F2294" i="3"/>
  <c r="G2294" i="3"/>
  <c r="H2294" i="3"/>
  <c r="I2294" i="3"/>
  <c r="J2294" i="3"/>
  <c r="K2294" i="3"/>
  <c r="L2294" i="3"/>
  <c r="P2294" i="3"/>
  <c r="T2294" i="3"/>
  <c r="X2294" i="3"/>
  <c r="AB2294" i="3"/>
  <c r="AF2294" i="3"/>
  <c r="AJ2294" i="3"/>
  <c r="AN2294" i="3"/>
  <c r="AR2294" i="3"/>
  <c r="AV2294" i="3"/>
  <c r="AZ2294" i="3"/>
  <c r="BD2294" i="3"/>
  <c r="BH2294" i="3"/>
  <c r="E2295" i="3"/>
  <c r="F2295" i="3"/>
  <c r="K2295" i="3" s="1"/>
  <c r="N2295" i="3" s="1"/>
  <c r="G2295" i="3"/>
  <c r="H2295" i="3"/>
  <c r="I2295" i="3"/>
  <c r="J2295" i="3"/>
  <c r="L2295" i="3" s="1"/>
  <c r="V2295" i="3"/>
  <c r="Z2295" i="3"/>
  <c r="AL2295" i="3"/>
  <c r="AP2295" i="3"/>
  <c r="BB2295" i="3"/>
  <c r="BF2295" i="3"/>
  <c r="E2296" i="3"/>
  <c r="F2296" i="3"/>
  <c r="K2296" i="3" s="1"/>
  <c r="R2296" i="3" s="1"/>
  <c r="G2296" i="3"/>
  <c r="H2296" i="3"/>
  <c r="L2296" i="3" s="1"/>
  <c r="I2296" i="3"/>
  <c r="J2296" i="3"/>
  <c r="P2296" i="3"/>
  <c r="U2296" i="3"/>
  <c r="Z2296" i="3"/>
  <c r="AD2296" i="3"/>
  <c r="AH2296" i="3"/>
  <c r="AL2296" i="3"/>
  <c r="AP2296" i="3"/>
  <c r="AT2296" i="3"/>
  <c r="AX2296" i="3"/>
  <c r="BB2296" i="3"/>
  <c r="BF2296" i="3"/>
  <c r="E2297" i="3"/>
  <c r="K2297" i="3" s="1"/>
  <c r="F2297" i="3"/>
  <c r="G2297" i="3"/>
  <c r="H2297" i="3"/>
  <c r="I2297" i="3"/>
  <c r="J2297" i="3"/>
  <c r="L2297" i="3"/>
  <c r="P2297" i="3" s="1"/>
  <c r="X2297" i="3"/>
  <c r="AB2297" i="3"/>
  <c r="AN2297" i="3"/>
  <c r="AR2297" i="3"/>
  <c r="BD2297" i="3"/>
  <c r="BH2297" i="3"/>
  <c r="E2298" i="3"/>
  <c r="F2298" i="3"/>
  <c r="K2298" i="3" s="1"/>
  <c r="G2298" i="3"/>
  <c r="H2298" i="3"/>
  <c r="I2298" i="3"/>
  <c r="J2298" i="3"/>
  <c r="E2299" i="3"/>
  <c r="K2299" i="3" s="1"/>
  <c r="F2299" i="3"/>
  <c r="G2299" i="3"/>
  <c r="H2299" i="3"/>
  <c r="L2299" i="3" s="1"/>
  <c r="I2299" i="3"/>
  <c r="J2299" i="3"/>
  <c r="P2299" i="3"/>
  <c r="U2299" i="3"/>
  <c r="Z2299" i="3"/>
  <c r="AF2299" i="3"/>
  <c r="AK2299" i="3"/>
  <c r="AP2299" i="3"/>
  <c r="AV2299" i="3"/>
  <c r="BA2299" i="3"/>
  <c r="BF2299" i="3"/>
  <c r="E2300" i="3"/>
  <c r="F2300" i="3"/>
  <c r="K2300" i="3" s="1"/>
  <c r="G2300" i="3"/>
  <c r="H2300" i="3"/>
  <c r="I2300" i="3"/>
  <c r="J2300" i="3"/>
  <c r="L2300" i="3" s="1"/>
  <c r="O2300" i="3"/>
  <c r="Z2300" i="3"/>
  <c r="AE2300" i="3"/>
  <c r="AJ2300" i="3"/>
  <c r="AU2300" i="3"/>
  <c r="AZ2300" i="3"/>
  <c r="BF2300" i="3"/>
  <c r="E2301" i="3"/>
  <c r="F2301" i="3"/>
  <c r="G2301" i="3"/>
  <c r="H2301" i="3"/>
  <c r="I2301" i="3"/>
  <c r="J2301" i="3"/>
  <c r="E2302" i="3"/>
  <c r="K2302" i="3" s="1"/>
  <c r="F2302" i="3"/>
  <c r="G2302" i="3"/>
  <c r="H2302" i="3"/>
  <c r="I2302" i="3"/>
  <c r="L2302" i="3" s="1"/>
  <c r="J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E2303" i="3"/>
  <c r="F2303" i="3"/>
  <c r="G2303" i="3"/>
  <c r="H2303" i="3"/>
  <c r="I2303" i="3"/>
  <c r="L2303" i="3" s="1"/>
  <c r="J2303" i="3"/>
  <c r="K2303" i="3"/>
  <c r="N2303" i="3"/>
  <c r="S2303" i="3"/>
  <c r="BM2303" i="3" s="1"/>
  <c r="V2303" i="3"/>
  <c r="AA2303" i="3"/>
  <c r="AD2303" i="3"/>
  <c r="AI2303" i="3"/>
  <c r="AL2303" i="3"/>
  <c r="AQ2303" i="3"/>
  <c r="AT2303" i="3"/>
  <c r="AY2303" i="3"/>
  <c r="BB2303" i="3"/>
  <c r="BG2303" i="3"/>
  <c r="BJ2303" i="3"/>
  <c r="E2304" i="3"/>
  <c r="K2304" i="3" s="1"/>
  <c r="F2304" i="3"/>
  <c r="G2304" i="3"/>
  <c r="H2304" i="3"/>
  <c r="L2304" i="3" s="1"/>
  <c r="I2304" i="3"/>
  <c r="J2304" i="3"/>
  <c r="E2305" i="3"/>
  <c r="K2305" i="3" s="1"/>
  <c r="Y2305" i="3" s="1"/>
  <c r="F2305" i="3"/>
  <c r="G2305" i="3"/>
  <c r="H2305" i="3"/>
  <c r="I2305" i="3"/>
  <c r="L2305" i="3" s="1"/>
  <c r="J2305" i="3"/>
  <c r="M2305" i="3"/>
  <c r="U2305" i="3"/>
  <c r="AC2305" i="3"/>
  <c r="AK2305" i="3"/>
  <c r="AS2305" i="3"/>
  <c r="BA2305" i="3"/>
  <c r="BI2305" i="3"/>
  <c r="E2306" i="3"/>
  <c r="F2306" i="3"/>
  <c r="G2306" i="3"/>
  <c r="H2306" i="3"/>
  <c r="I2306" i="3"/>
  <c r="L2306" i="3" s="1"/>
  <c r="J2306" i="3"/>
  <c r="K2306" i="3"/>
  <c r="AQ2306" i="3" s="1"/>
  <c r="AA2306" i="3"/>
  <c r="BG2306" i="3"/>
  <c r="E2307" i="3"/>
  <c r="K2307" i="3" s="1"/>
  <c r="Y2307" i="3" s="1"/>
  <c r="F2307" i="3"/>
  <c r="G2307" i="3"/>
  <c r="H2307" i="3"/>
  <c r="I2307" i="3"/>
  <c r="L2307" i="3" s="1"/>
  <c r="J2307" i="3"/>
  <c r="M2307" i="3"/>
  <c r="U2307" i="3"/>
  <c r="AC2307" i="3"/>
  <c r="AK2307" i="3"/>
  <c r="AS2307" i="3"/>
  <c r="BA2307" i="3"/>
  <c r="BI2307" i="3"/>
  <c r="E2308" i="3"/>
  <c r="F2308" i="3"/>
  <c r="G2308" i="3"/>
  <c r="H2308" i="3"/>
  <c r="I2308" i="3"/>
  <c r="L2308" i="3" s="1"/>
  <c r="J2308" i="3"/>
  <c r="K2308" i="3"/>
  <c r="E2309" i="3"/>
  <c r="K2309" i="3" s="1"/>
  <c r="Y2309" i="3" s="1"/>
  <c r="F2309" i="3"/>
  <c r="G2309" i="3"/>
  <c r="H2309" i="3"/>
  <c r="I2309" i="3"/>
  <c r="L2309" i="3" s="1"/>
  <c r="J2309" i="3"/>
  <c r="M2309" i="3"/>
  <c r="U2309" i="3"/>
  <c r="AC2309" i="3"/>
  <c r="AK2309" i="3"/>
  <c r="AS2309" i="3"/>
  <c r="BA2309" i="3"/>
  <c r="BI2309" i="3"/>
  <c r="E2310" i="3"/>
  <c r="F2310" i="3"/>
  <c r="G2310" i="3"/>
  <c r="H2310" i="3"/>
  <c r="I2310" i="3"/>
  <c r="L2310" i="3" s="1"/>
  <c r="J2310" i="3"/>
  <c r="K2310" i="3"/>
  <c r="AA2310" i="3"/>
  <c r="E2311" i="3"/>
  <c r="K2311" i="3" s="1"/>
  <c r="Y2311" i="3" s="1"/>
  <c r="F2311" i="3"/>
  <c r="G2311" i="3"/>
  <c r="H2311" i="3"/>
  <c r="I2311" i="3"/>
  <c r="L2311" i="3" s="1"/>
  <c r="J2311" i="3"/>
  <c r="M2311" i="3"/>
  <c r="U2311" i="3"/>
  <c r="AC2311" i="3"/>
  <c r="AK2311" i="3"/>
  <c r="AS2311" i="3"/>
  <c r="BA2311" i="3"/>
  <c r="BI2311" i="3"/>
  <c r="E2312" i="3"/>
  <c r="F2312" i="3"/>
  <c r="G2312" i="3"/>
  <c r="H2312" i="3"/>
  <c r="I2312" i="3"/>
  <c r="L2312" i="3" s="1"/>
  <c r="J2312" i="3"/>
  <c r="K2312" i="3"/>
  <c r="AA2312" i="3" s="1"/>
  <c r="AQ2312" i="3"/>
  <c r="E2313" i="3"/>
  <c r="K2313" i="3" s="1"/>
  <c r="Y2313" i="3" s="1"/>
  <c r="F2313" i="3"/>
  <c r="G2313" i="3"/>
  <c r="H2313" i="3"/>
  <c r="I2313" i="3"/>
  <c r="L2313" i="3" s="1"/>
  <c r="J2313" i="3"/>
  <c r="M2313" i="3"/>
  <c r="U2313" i="3"/>
  <c r="AC2313" i="3"/>
  <c r="AK2313" i="3"/>
  <c r="AS2313" i="3"/>
  <c r="BA2313" i="3"/>
  <c r="BI2313" i="3"/>
  <c r="E2314" i="3"/>
  <c r="F2314" i="3"/>
  <c r="G2314" i="3"/>
  <c r="H2314" i="3"/>
  <c r="I2314" i="3"/>
  <c r="L2314" i="3" s="1"/>
  <c r="J2314" i="3"/>
  <c r="K2314" i="3"/>
  <c r="Q2314" i="3"/>
  <c r="V2314" i="3"/>
  <c r="AA2314" i="3"/>
  <c r="AG2314" i="3"/>
  <c r="AL2314" i="3"/>
  <c r="AQ2314" i="3"/>
  <c r="AW2314" i="3"/>
  <c r="BB2314" i="3"/>
  <c r="BG2314" i="3"/>
  <c r="E2315" i="3"/>
  <c r="F2315" i="3"/>
  <c r="G2315" i="3"/>
  <c r="H2315" i="3"/>
  <c r="I2315" i="3"/>
  <c r="L2315" i="3" s="1"/>
  <c r="BC2315" i="3" s="1"/>
  <c r="J2315" i="3"/>
  <c r="K2315" i="3"/>
  <c r="U2315" i="3"/>
  <c r="AK2315" i="3"/>
  <c r="AU2315" i="3"/>
  <c r="E2316" i="3"/>
  <c r="F2316" i="3"/>
  <c r="G2316" i="3"/>
  <c r="H2316" i="3"/>
  <c r="I2316" i="3"/>
  <c r="L2316" i="3" s="1"/>
  <c r="J2316" i="3"/>
  <c r="K2316" i="3"/>
  <c r="S2316" i="3"/>
  <c r="AA2316" i="3"/>
  <c r="AI2316" i="3"/>
  <c r="AQ2316" i="3"/>
  <c r="AY2316" i="3"/>
  <c r="BG2316" i="3"/>
  <c r="E2317" i="3"/>
  <c r="K2317" i="3" s="1"/>
  <c r="AM2317" i="3" s="1"/>
  <c r="F2317" i="3"/>
  <c r="G2317" i="3"/>
  <c r="H2317" i="3"/>
  <c r="I2317" i="3"/>
  <c r="L2317" i="3" s="1"/>
  <c r="J2317" i="3"/>
  <c r="O2317" i="3"/>
  <c r="AE2317" i="3"/>
  <c r="AU2317" i="3"/>
  <c r="E2318" i="3"/>
  <c r="F2318" i="3"/>
  <c r="G2318" i="3"/>
  <c r="H2318" i="3"/>
  <c r="I2318" i="3"/>
  <c r="L2318" i="3" s="1"/>
  <c r="J2318" i="3"/>
  <c r="K2318" i="3"/>
  <c r="AA2318" i="3" s="1"/>
  <c r="S2318" i="3"/>
  <c r="AI2318" i="3"/>
  <c r="AQ2318" i="3"/>
  <c r="AY2318" i="3"/>
  <c r="E2319" i="3"/>
  <c r="K2319" i="3" s="1"/>
  <c r="F2319" i="3"/>
  <c r="G2319" i="3"/>
  <c r="H2319" i="3"/>
  <c r="I2319" i="3"/>
  <c r="L2319" i="3" s="1"/>
  <c r="J2319" i="3"/>
  <c r="E2320" i="3"/>
  <c r="F2320" i="3"/>
  <c r="G2320" i="3"/>
  <c r="H2320" i="3"/>
  <c r="I2320" i="3"/>
  <c r="L2320" i="3" s="1"/>
  <c r="J2320" i="3"/>
  <c r="K2320" i="3"/>
  <c r="S2320" i="3"/>
  <c r="AA2320" i="3"/>
  <c r="AI2320" i="3"/>
  <c r="AQ2320" i="3"/>
  <c r="AY2320" i="3"/>
  <c r="BG2320" i="3"/>
  <c r="E2321" i="3"/>
  <c r="K2321" i="3" s="1"/>
  <c r="AM2321" i="3" s="1"/>
  <c r="F2321" i="3"/>
  <c r="G2321" i="3"/>
  <c r="H2321" i="3"/>
  <c r="I2321" i="3"/>
  <c r="L2321" i="3" s="1"/>
  <c r="J2321" i="3"/>
  <c r="O2321" i="3"/>
  <c r="AE2321" i="3"/>
  <c r="AU2321" i="3"/>
  <c r="E2322" i="3"/>
  <c r="F2322" i="3"/>
  <c r="G2322" i="3"/>
  <c r="H2322" i="3"/>
  <c r="I2322" i="3"/>
  <c r="L2322" i="3" s="1"/>
  <c r="J2322" i="3"/>
  <c r="K2322" i="3"/>
  <c r="AA2322" i="3" s="1"/>
  <c r="S2322" i="3"/>
  <c r="AI2322" i="3"/>
  <c r="AQ2322" i="3"/>
  <c r="AY2322" i="3"/>
  <c r="E2323" i="3"/>
  <c r="K2323" i="3" s="1"/>
  <c r="AE2323" i="3" s="1"/>
  <c r="F2323" i="3"/>
  <c r="G2323" i="3"/>
  <c r="H2323" i="3"/>
  <c r="I2323" i="3"/>
  <c r="L2323" i="3" s="1"/>
  <c r="J2323" i="3"/>
  <c r="E2324" i="3"/>
  <c r="F2324" i="3"/>
  <c r="G2324" i="3"/>
  <c r="H2324" i="3"/>
  <c r="I2324" i="3"/>
  <c r="L2324" i="3" s="1"/>
  <c r="J2324" i="3"/>
  <c r="K2324" i="3"/>
  <c r="S2324" i="3"/>
  <c r="AA2324" i="3"/>
  <c r="AG2324" i="3"/>
  <c r="AL2324" i="3"/>
  <c r="AQ2324" i="3"/>
  <c r="AW2324" i="3"/>
  <c r="BB2324" i="3"/>
  <c r="BG2324" i="3"/>
  <c r="E2325" i="3"/>
  <c r="F2325" i="3"/>
  <c r="G2325" i="3"/>
  <c r="H2325" i="3"/>
  <c r="I2325" i="3"/>
  <c r="L2325" i="3" s="1"/>
  <c r="AA2325" i="3" s="1"/>
  <c r="J2325" i="3"/>
  <c r="K2325" i="3"/>
  <c r="O2325" i="3"/>
  <c r="S2325" i="3"/>
  <c r="W2325" i="3"/>
  <c r="AE2325" i="3"/>
  <c r="AI2325" i="3"/>
  <c r="AM2325" i="3"/>
  <c r="AU2325" i="3"/>
  <c r="AY2325" i="3"/>
  <c r="BC2325" i="3"/>
  <c r="E2326" i="3"/>
  <c r="K2326" i="3" s="1"/>
  <c r="M2326" i="3" s="1"/>
  <c r="F2326" i="3"/>
  <c r="G2326" i="3"/>
  <c r="H2326" i="3"/>
  <c r="I2326" i="3"/>
  <c r="L2326" i="3" s="1"/>
  <c r="J2326" i="3"/>
  <c r="Q2326" i="3"/>
  <c r="U2326" i="3"/>
  <c r="Y2326" i="3"/>
  <c r="AG2326" i="3"/>
  <c r="AK2326" i="3"/>
  <c r="AO2326" i="3"/>
  <c r="AW2326" i="3"/>
  <c r="BA2326" i="3"/>
  <c r="BE2326" i="3"/>
  <c r="E2327" i="3"/>
  <c r="F2327" i="3"/>
  <c r="G2327" i="3"/>
  <c r="H2327" i="3"/>
  <c r="I2327" i="3"/>
  <c r="L2327" i="3" s="1"/>
  <c r="AA2327" i="3" s="1"/>
  <c r="J2327" i="3"/>
  <c r="K2327" i="3"/>
  <c r="O2327" i="3"/>
  <c r="S2327" i="3"/>
  <c r="W2327" i="3"/>
  <c r="AE2327" i="3"/>
  <c r="AI2327" i="3"/>
  <c r="AM2327" i="3"/>
  <c r="AU2327" i="3"/>
  <c r="AY2327" i="3"/>
  <c r="BC2327" i="3"/>
  <c r="E2328" i="3"/>
  <c r="K2328" i="3" s="1"/>
  <c r="Y2328" i="3" s="1"/>
  <c r="F2328" i="3"/>
  <c r="G2328" i="3"/>
  <c r="H2328" i="3"/>
  <c r="I2328" i="3"/>
  <c r="L2328" i="3" s="1"/>
  <c r="J2328" i="3"/>
  <c r="Q2328" i="3"/>
  <c r="U2328" i="3"/>
  <c r="AG2328" i="3"/>
  <c r="AK2328" i="3"/>
  <c r="AW2328" i="3"/>
  <c r="BA2328" i="3"/>
  <c r="E2329" i="3"/>
  <c r="F2329" i="3"/>
  <c r="G2329" i="3"/>
  <c r="H2329" i="3"/>
  <c r="I2329" i="3"/>
  <c r="L2329" i="3" s="1"/>
  <c r="W2329" i="3" s="1"/>
  <c r="J2329" i="3"/>
  <c r="K2329" i="3"/>
  <c r="O2329" i="3"/>
  <c r="S2329" i="3"/>
  <c r="AE2329" i="3"/>
  <c r="AI2329" i="3"/>
  <c r="AU2329" i="3"/>
  <c r="AY2329" i="3"/>
  <c r="E2330" i="3"/>
  <c r="K2330" i="3" s="1"/>
  <c r="Y2330" i="3" s="1"/>
  <c r="F2330" i="3"/>
  <c r="G2330" i="3"/>
  <c r="H2330" i="3"/>
  <c r="I2330" i="3"/>
  <c r="L2330" i="3" s="1"/>
  <c r="J2330" i="3"/>
  <c r="Q2330" i="3"/>
  <c r="U2330" i="3"/>
  <c r="AG2330" i="3"/>
  <c r="AK2330" i="3"/>
  <c r="AW2330" i="3"/>
  <c r="BA2330" i="3"/>
  <c r="E2331" i="3"/>
  <c r="F2331" i="3"/>
  <c r="G2331" i="3"/>
  <c r="H2331" i="3"/>
  <c r="I2331" i="3"/>
  <c r="L2331" i="3" s="1"/>
  <c r="W2331" i="3" s="1"/>
  <c r="J2331" i="3"/>
  <c r="K2331" i="3"/>
  <c r="O2331" i="3"/>
  <c r="BL2331" i="3" s="1"/>
  <c r="S2331" i="3"/>
  <c r="BM2331" i="3" s="1"/>
  <c r="AE2331" i="3"/>
  <c r="AI2331" i="3"/>
  <c r="AU2331" i="3"/>
  <c r="AY2331" i="3"/>
  <c r="E2332" i="3"/>
  <c r="K2332" i="3" s="1"/>
  <c r="AK2332" i="3" s="1"/>
  <c r="F2332" i="3"/>
  <c r="G2332" i="3"/>
  <c r="H2332" i="3"/>
  <c r="I2332" i="3"/>
  <c r="L2332" i="3" s="1"/>
  <c r="J2332" i="3"/>
  <c r="U2332" i="3"/>
  <c r="AC2332" i="3"/>
  <c r="BA2332" i="3"/>
  <c r="BI2332" i="3"/>
  <c r="E2333" i="3"/>
  <c r="F2333" i="3"/>
  <c r="G2333" i="3"/>
  <c r="H2333" i="3"/>
  <c r="I2333" i="3"/>
  <c r="L2333" i="3" s="1"/>
  <c r="J2333" i="3"/>
  <c r="K2333" i="3"/>
  <c r="M2333" i="3" s="1"/>
  <c r="Q2333" i="3"/>
  <c r="S2333" i="3"/>
  <c r="Y2333" i="3"/>
  <c r="AA2333" i="3"/>
  <c r="AG2333" i="3"/>
  <c r="AI2333" i="3"/>
  <c r="AO2333" i="3"/>
  <c r="AQ2333" i="3"/>
  <c r="AW2333" i="3"/>
  <c r="AY2333" i="3"/>
  <c r="BE2333" i="3"/>
  <c r="BG2333" i="3"/>
  <c r="E2334" i="3"/>
  <c r="K2334" i="3" s="1"/>
  <c r="F2334" i="3"/>
  <c r="G2334" i="3"/>
  <c r="H2334" i="3"/>
  <c r="I2334" i="3"/>
  <c r="L2334" i="3" s="1"/>
  <c r="J2334" i="3"/>
  <c r="M2334" i="3"/>
  <c r="U2334" i="3"/>
  <c r="AC2334" i="3"/>
  <c r="AK2334" i="3"/>
  <c r="AS2334" i="3"/>
  <c r="BA2334" i="3"/>
  <c r="BI2334" i="3"/>
  <c r="E2335" i="3"/>
  <c r="F2335" i="3"/>
  <c r="G2335" i="3"/>
  <c r="H2335" i="3"/>
  <c r="I2335" i="3"/>
  <c r="L2335" i="3" s="1"/>
  <c r="J2335" i="3"/>
  <c r="K2335" i="3"/>
  <c r="M2335" i="3" s="1"/>
  <c r="Q2335" i="3"/>
  <c r="S2335" i="3"/>
  <c r="Y2335" i="3"/>
  <c r="AA2335" i="3"/>
  <c r="AG2335" i="3"/>
  <c r="AI2335" i="3"/>
  <c r="AO2335" i="3"/>
  <c r="AQ2335" i="3"/>
  <c r="AW2335" i="3"/>
  <c r="AY2335" i="3"/>
  <c r="BE2335" i="3"/>
  <c r="BG2335" i="3"/>
  <c r="E2336" i="3"/>
  <c r="K2336" i="3" s="1"/>
  <c r="F2336" i="3"/>
  <c r="G2336" i="3"/>
  <c r="H2336" i="3"/>
  <c r="I2336" i="3"/>
  <c r="J2336" i="3"/>
  <c r="L2336" i="3"/>
  <c r="P2336" i="3" s="1"/>
  <c r="X2336" i="3"/>
  <c r="AB2336" i="3"/>
  <c r="AN2336" i="3"/>
  <c r="AR2336" i="3"/>
  <c r="BD2336" i="3"/>
  <c r="BH2336" i="3"/>
  <c r="E2337" i="3"/>
  <c r="F2337" i="3"/>
  <c r="K2337" i="3" s="1"/>
  <c r="G2337" i="3"/>
  <c r="H2337" i="3"/>
  <c r="I2337" i="3"/>
  <c r="J2337" i="3"/>
  <c r="E2338" i="3"/>
  <c r="K2338" i="3" s="1"/>
  <c r="F2338" i="3"/>
  <c r="G2338" i="3"/>
  <c r="H2338" i="3"/>
  <c r="L2338" i="3" s="1"/>
  <c r="I2338" i="3"/>
  <c r="J2338" i="3"/>
  <c r="X2338" i="3"/>
  <c r="AN2338" i="3"/>
  <c r="BD2338" i="3"/>
  <c r="E2339" i="3"/>
  <c r="F2339" i="3"/>
  <c r="K2339" i="3" s="1"/>
  <c r="G2339" i="3"/>
  <c r="H2339" i="3"/>
  <c r="I2339" i="3"/>
  <c r="J2339" i="3"/>
  <c r="E2340" i="3"/>
  <c r="K2340" i="3" s="1"/>
  <c r="F2340" i="3"/>
  <c r="G2340" i="3"/>
  <c r="H2340" i="3"/>
  <c r="L2340" i="3" s="1"/>
  <c r="I2340" i="3"/>
  <c r="J2340" i="3"/>
  <c r="X2340" i="3"/>
  <c r="AN2340" i="3"/>
  <c r="BD2340" i="3"/>
  <c r="E2341" i="3"/>
  <c r="F2341" i="3"/>
  <c r="K2341" i="3" s="1"/>
  <c r="G2341" i="3"/>
  <c r="H2341" i="3"/>
  <c r="I2341" i="3"/>
  <c r="J2341" i="3"/>
  <c r="E2342" i="3"/>
  <c r="K2342" i="3" s="1"/>
  <c r="F2342" i="3"/>
  <c r="G2342" i="3"/>
  <c r="H2342" i="3"/>
  <c r="L2342" i="3" s="1"/>
  <c r="I2342" i="3"/>
  <c r="J2342" i="3"/>
  <c r="X2342" i="3"/>
  <c r="AN2342" i="3"/>
  <c r="BD2342" i="3"/>
  <c r="E2343" i="3"/>
  <c r="F2343" i="3"/>
  <c r="K2343" i="3" s="1"/>
  <c r="G2343" i="3"/>
  <c r="H2343" i="3"/>
  <c r="I2343" i="3"/>
  <c r="J2343" i="3"/>
  <c r="E2344" i="3"/>
  <c r="K2344" i="3" s="1"/>
  <c r="F2344" i="3"/>
  <c r="G2344" i="3"/>
  <c r="H2344" i="3"/>
  <c r="L2344" i="3" s="1"/>
  <c r="I2344" i="3"/>
  <c r="J2344" i="3"/>
  <c r="X2344" i="3"/>
  <c r="AN2344" i="3"/>
  <c r="BD2344" i="3"/>
  <c r="E2345" i="3"/>
  <c r="F2345" i="3"/>
  <c r="K2345" i="3" s="1"/>
  <c r="G2345" i="3"/>
  <c r="H2345" i="3"/>
  <c r="I2345" i="3"/>
  <c r="J2345" i="3"/>
  <c r="E2346" i="3"/>
  <c r="K2346" i="3" s="1"/>
  <c r="F2346" i="3"/>
  <c r="G2346" i="3"/>
  <c r="H2346" i="3"/>
  <c r="L2346" i="3" s="1"/>
  <c r="I2346" i="3"/>
  <c r="J2346" i="3"/>
  <c r="X2346" i="3"/>
  <c r="AN2346" i="3"/>
  <c r="BD2346" i="3"/>
  <c r="E2347" i="3"/>
  <c r="F2347" i="3"/>
  <c r="K2347" i="3" s="1"/>
  <c r="G2347" i="3"/>
  <c r="H2347" i="3"/>
  <c r="I2347" i="3"/>
  <c r="J2347" i="3"/>
  <c r="E2348" i="3"/>
  <c r="K2348" i="3" s="1"/>
  <c r="F2348" i="3"/>
  <c r="G2348" i="3"/>
  <c r="H2348" i="3"/>
  <c r="L2348" i="3" s="1"/>
  <c r="I2348" i="3"/>
  <c r="J2348" i="3"/>
  <c r="X2348" i="3"/>
  <c r="AN2348" i="3"/>
  <c r="BD2348" i="3"/>
  <c r="E2349" i="3"/>
  <c r="F2349" i="3"/>
  <c r="K2349" i="3" s="1"/>
  <c r="G2349" i="3"/>
  <c r="H2349" i="3"/>
  <c r="I2349" i="3"/>
  <c r="J2349" i="3"/>
  <c r="E2350" i="3"/>
  <c r="K2350" i="3" s="1"/>
  <c r="F2350" i="3"/>
  <c r="G2350" i="3"/>
  <c r="H2350" i="3"/>
  <c r="L2350" i="3" s="1"/>
  <c r="I2350" i="3"/>
  <c r="J2350" i="3"/>
  <c r="Q2350" i="3"/>
  <c r="Y2350" i="3"/>
  <c r="AG2350" i="3"/>
  <c r="AO2350" i="3"/>
  <c r="AW2350" i="3"/>
  <c r="BE2350" i="3"/>
  <c r="E2351" i="3"/>
  <c r="F2351" i="3"/>
  <c r="K2351" i="3" s="1"/>
  <c r="G2351" i="3"/>
  <c r="H2351" i="3"/>
  <c r="I2351" i="3"/>
  <c r="J2351" i="3"/>
  <c r="E2352" i="3"/>
  <c r="K2352" i="3" s="1"/>
  <c r="F2352" i="3"/>
  <c r="G2352" i="3"/>
  <c r="H2352" i="3"/>
  <c r="L2352" i="3" s="1"/>
  <c r="I2352" i="3"/>
  <c r="J2352" i="3"/>
  <c r="Q2352" i="3"/>
  <c r="Y2352" i="3"/>
  <c r="AG2352" i="3"/>
  <c r="AW2352" i="3"/>
  <c r="BE2352" i="3"/>
  <c r="E2353" i="3"/>
  <c r="F2353" i="3"/>
  <c r="K2353" i="3" s="1"/>
  <c r="G2353" i="3"/>
  <c r="H2353" i="3"/>
  <c r="I2353" i="3"/>
  <c r="J2353" i="3"/>
  <c r="E2354" i="3"/>
  <c r="F2354" i="3"/>
  <c r="G2354" i="3"/>
  <c r="H2354" i="3"/>
  <c r="I2354" i="3"/>
  <c r="J2354" i="3"/>
  <c r="K2354" i="3"/>
  <c r="L2354" i="3"/>
  <c r="Q2354" i="3"/>
  <c r="W2354" i="3"/>
  <c r="AB2354" i="3"/>
  <c r="AG2354" i="3"/>
  <c r="AM2354" i="3"/>
  <c r="AR2354" i="3"/>
  <c r="AW2354" i="3"/>
  <c r="BC2354" i="3"/>
  <c r="BH2354" i="3"/>
  <c r="E2355" i="3"/>
  <c r="F2355" i="3"/>
  <c r="K2355" i="3" s="1"/>
  <c r="G2355" i="3"/>
  <c r="H2355" i="3"/>
  <c r="I2355" i="3"/>
  <c r="J2355" i="3"/>
  <c r="E2356" i="3"/>
  <c r="F2356" i="3"/>
  <c r="G2356" i="3"/>
  <c r="H2356" i="3"/>
  <c r="I2356" i="3"/>
  <c r="J2356" i="3"/>
  <c r="K2356" i="3"/>
  <c r="L2356" i="3"/>
  <c r="AG2356" i="3" s="1"/>
  <c r="E2357" i="3"/>
  <c r="F2357" i="3"/>
  <c r="K2357" i="3" s="1"/>
  <c r="Z2357" i="3" s="1"/>
  <c r="G2357" i="3"/>
  <c r="H2357" i="3"/>
  <c r="I2357" i="3"/>
  <c r="J2357" i="3"/>
  <c r="L2357" i="3" s="1"/>
  <c r="BF2357" i="3"/>
  <c r="E2358" i="3"/>
  <c r="F2358" i="3"/>
  <c r="K2358" i="3" s="1"/>
  <c r="G2358" i="3"/>
  <c r="H2358" i="3"/>
  <c r="L2358" i="3" s="1"/>
  <c r="I2358" i="3"/>
  <c r="J2358" i="3"/>
  <c r="E2359" i="3"/>
  <c r="F2359" i="3"/>
  <c r="G2359" i="3"/>
  <c r="H2359" i="3"/>
  <c r="I2359" i="3"/>
  <c r="J2359" i="3"/>
  <c r="L2359" i="3" s="1"/>
  <c r="E2360" i="3"/>
  <c r="F2360" i="3"/>
  <c r="K2360" i="3" s="1"/>
  <c r="G2360" i="3"/>
  <c r="H2360" i="3"/>
  <c r="L2360" i="3" s="1"/>
  <c r="I2360" i="3"/>
  <c r="J2360" i="3"/>
  <c r="E2361" i="3"/>
  <c r="F2361" i="3"/>
  <c r="G2361" i="3"/>
  <c r="H2361" i="3"/>
  <c r="I2361" i="3"/>
  <c r="J2361" i="3"/>
  <c r="L2361" i="3" s="1"/>
  <c r="E2362" i="3"/>
  <c r="F2362" i="3"/>
  <c r="K2362" i="3" s="1"/>
  <c r="G2362" i="3"/>
  <c r="H2362" i="3"/>
  <c r="L2362" i="3" s="1"/>
  <c r="I2362" i="3"/>
  <c r="J2362" i="3"/>
  <c r="AN2362" i="3"/>
  <c r="E2363" i="3"/>
  <c r="F2363" i="3"/>
  <c r="G2363" i="3"/>
  <c r="H2363" i="3"/>
  <c r="I2363" i="3"/>
  <c r="J2363" i="3"/>
  <c r="L2363" i="3" s="1"/>
  <c r="E2364" i="3"/>
  <c r="F2364" i="3"/>
  <c r="K2364" i="3" s="1"/>
  <c r="G2364" i="3"/>
  <c r="H2364" i="3"/>
  <c r="L2364" i="3" s="1"/>
  <c r="I2364" i="3"/>
  <c r="J2364" i="3"/>
  <c r="E2365" i="3"/>
  <c r="F2365" i="3"/>
  <c r="G2365" i="3"/>
  <c r="H2365" i="3"/>
  <c r="I2365" i="3"/>
  <c r="J2365" i="3"/>
  <c r="L2365" i="3" s="1"/>
  <c r="E2366" i="3"/>
  <c r="F2366" i="3"/>
  <c r="K2366" i="3" s="1"/>
  <c r="G2366" i="3"/>
  <c r="H2366" i="3"/>
  <c r="L2366" i="3" s="1"/>
  <c r="I2366" i="3"/>
  <c r="J2366" i="3"/>
  <c r="E2367" i="3"/>
  <c r="F2367" i="3"/>
  <c r="G2367" i="3"/>
  <c r="H2367" i="3"/>
  <c r="I2367" i="3"/>
  <c r="J2367" i="3"/>
  <c r="L2367" i="3" s="1"/>
  <c r="E2368" i="3"/>
  <c r="F2368" i="3"/>
  <c r="K2368" i="3" s="1"/>
  <c r="G2368" i="3"/>
  <c r="H2368" i="3"/>
  <c r="I2368" i="3"/>
  <c r="J2368" i="3"/>
  <c r="E2369" i="3"/>
  <c r="F2369" i="3"/>
  <c r="G2369" i="3"/>
  <c r="H2369" i="3"/>
  <c r="L2369" i="3" s="1"/>
  <c r="I2369" i="3"/>
  <c r="J2369" i="3"/>
  <c r="E2370" i="3"/>
  <c r="F2370" i="3"/>
  <c r="K2370" i="3" s="1"/>
  <c r="G2370" i="3"/>
  <c r="H2370" i="3"/>
  <c r="L2370" i="3" s="1"/>
  <c r="I2370" i="3"/>
  <c r="J2370" i="3"/>
  <c r="Z2370" i="3"/>
  <c r="BF2370" i="3"/>
  <c r="E2371" i="3"/>
  <c r="F2371" i="3"/>
  <c r="G2371" i="3"/>
  <c r="H2371" i="3"/>
  <c r="L2371" i="3" s="1"/>
  <c r="I2371" i="3"/>
  <c r="J2371" i="3"/>
  <c r="E2372" i="3"/>
  <c r="F2372" i="3"/>
  <c r="K2372" i="3" s="1"/>
  <c r="G2372" i="3"/>
  <c r="H2372" i="3"/>
  <c r="I2372" i="3"/>
  <c r="J2372" i="3"/>
  <c r="L2372" i="3" s="1"/>
  <c r="AE2372" i="3"/>
  <c r="E2373" i="3"/>
  <c r="F2373" i="3"/>
  <c r="K2373" i="3" s="1"/>
  <c r="G2373" i="3"/>
  <c r="H2373" i="3"/>
  <c r="L2373" i="3" s="1"/>
  <c r="AV2373" i="3" s="1"/>
  <c r="I2373" i="3"/>
  <c r="J2373" i="3"/>
  <c r="AF2373" i="3"/>
  <c r="E2374" i="3"/>
  <c r="F2374" i="3"/>
  <c r="K2374" i="3" s="1"/>
  <c r="G2374" i="3"/>
  <c r="H2374" i="3"/>
  <c r="I2374" i="3"/>
  <c r="J2374" i="3"/>
  <c r="L2374" i="3" s="1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E2375" i="3"/>
  <c r="F2375" i="3"/>
  <c r="K2375" i="3" s="1"/>
  <c r="G2375" i="3"/>
  <c r="H2375" i="3"/>
  <c r="L2375" i="3" s="1"/>
  <c r="I2375" i="3"/>
  <c r="J2375" i="3"/>
  <c r="P2375" i="3"/>
  <c r="AF2375" i="3"/>
  <c r="AV2375" i="3"/>
  <c r="E2376" i="3"/>
  <c r="F2376" i="3"/>
  <c r="K2376" i="3" s="1"/>
  <c r="G2376" i="3"/>
  <c r="H2376" i="3"/>
  <c r="I2376" i="3"/>
  <c r="J2376" i="3"/>
  <c r="L2376" i="3" s="1"/>
  <c r="V2376" i="3" s="1"/>
  <c r="R2376" i="3"/>
  <c r="Z2376" i="3"/>
  <c r="AH2376" i="3"/>
  <c r="AP2376" i="3"/>
  <c r="AX2376" i="3"/>
  <c r="BF2376" i="3"/>
  <c r="E2377" i="3"/>
  <c r="F2377" i="3"/>
  <c r="K2377" i="3" s="1"/>
  <c r="AB2377" i="3" s="1"/>
  <c r="G2377" i="3"/>
  <c r="H2377" i="3"/>
  <c r="L2377" i="3" s="1"/>
  <c r="AV2377" i="3" s="1"/>
  <c r="I2377" i="3"/>
  <c r="J2377" i="3"/>
  <c r="AF2377" i="3"/>
  <c r="E2378" i="3"/>
  <c r="F2378" i="3"/>
  <c r="K2378" i="3" s="1"/>
  <c r="N2378" i="3" s="1"/>
  <c r="G2378" i="3"/>
  <c r="H2378" i="3"/>
  <c r="I2378" i="3"/>
  <c r="J2378" i="3"/>
  <c r="L2378" i="3" s="1"/>
  <c r="R2378" i="3"/>
  <c r="Z2378" i="3"/>
  <c r="AH2378" i="3"/>
  <c r="AP2378" i="3"/>
  <c r="AX2378" i="3"/>
  <c r="BF2378" i="3"/>
  <c r="E2379" i="3"/>
  <c r="F2379" i="3"/>
  <c r="K2379" i="3" s="1"/>
  <c r="AB2379" i="3" s="1"/>
  <c r="G2379" i="3"/>
  <c r="H2379" i="3"/>
  <c r="L2379" i="3" s="1"/>
  <c r="I2379" i="3"/>
  <c r="J2379" i="3"/>
  <c r="P2379" i="3"/>
  <c r="AF2379" i="3"/>
  <c r="AV2379" i="3"/>
  <c r="E2380" i="3"/>
  <c r="F2380" i="3"/>
  <c r="K2380" i="3" s="1"/>
  <c r="N2380" i="3" s="1"/>
  <c r="G2380" i="3"/>
  <c r="H2380" i="3"/>
  <c r="I2380" i="3"/>
  <c r="J2380" i="3"/>
  <c r="L2380" i="3" s="1"/>
  <c r="R2380" i="3"/>
  <c r="Z2380" i="3"/>
  <c r="AH2380" i="3"/>
  <c r="AP2380" i="3"/>
  <c r="AX2380" i="3"/>
  <c r="BF2380" i="3"/>
  <c r="E2381" i="3"/>
  <c r="F2381" i="3"/>
  <c r="K2381" i="3" s="1"/>
  <c r="G2381" i="3"/>
  <c r="H2381" i="3"/>
  <c r="L2381" i="3" s="1"/>
  <c r="I2381" i="3"/>
  <c r="J2381" i="3"/>
  <c r="V2381" i="3"/>
  <c r="BB2381" i="3"/>
  <c r="E2382" i="3"/>
  <c r="F2382" i="3"/>
  <c r="K2382" i="3" s="1"/>
  <c r="G2382" i="3"/>
  <c r="H2382" i="3"/>
  <c r="I2382" i="3"/>
  <c r="J2382" i="3"/>
  <c r="E2383" i="3"/>
  <c r="F2383" i="3"/>
  <c r="K2383" i="3" s="1"/>
  <c r="T2383" i="3" s="1"/>
  <c r="G2383" i="3"/>
  <c r="H2383" i="3"/>
  <c r="L2383" i="3" s="1"/>
  <c r="AD2383" i="3" s="1"/>
  <c r="I2383" i="3"/>
  <c r="J2383" i="3"/>
  <c r="V2383" i="3"/>
  <c r="AL2383" i="3"/>
  <c r="BB2383" i="3"/>
  <c r="E2384" i="3"/>
  <c r="F2384" i="3"/>
  <c r="K2384" i="3" s="1"/>
  <c r="G2384" i="3"/>
  <c r="H2384" i="3"/>
  <c r="L2384" i="3" s="1"/>
  <c r="AP2384" i="3" s="1"/>
  <c r="I2384" i="3"/>
  <c r="J2384" i="3"/>
  <c r="R2384" i="3"/>
  <c r="Z2384" i="3"/>
  <c r="AH2384" i="3"/>
  <c r="AX2384" i="3"/>
  <c r="BF2384" i="3"/>
  <c r="E2385" i="3"/>
  <c r="F2385" i="3"/>
  <c r="G2385" i="3"/>
  <c r="H2385" i="3"/>
  <c r="L2385" i="3" s="1"/>
  <c r="I2385" i="3"/>
  <c r="J2385" i="3"/>
  <c r="E2386" i="3"/>
  <c r="F2386" i="3"/>
  <c r="K2386" i="3" s="1"/>
  <c r="G2386" i="3"/>
  <c r="H2386" i="3"/>
  <c r="I2386" i="3"/>
  <c r="J2386" i="3"/>
  <c r="E2387" i="3"/>
  <c r="F2387" i="3"/>
  <c r="K2387" i="3" s="1"/>
  <c r="T2387" i="3" s="1"/>
  <c r="G2387" i="3"/>
  <c r="H2387" i="3"/>
  <c r="L2387" i="3" s="1"/>
  <c r="AD2387" i="3" s="1"/>
  <c r="I2387" i="3"/>
  <c r="J2387" i="3"/>
  <c r="V2387" i="3"/>
  <c r="AL2387" i="3"/>
  <c r="BB2387" i="3"/>
  <c r="E2388" i="3"/>
  <c r="F2388" i="3"/>
  <c r="K2388" i="3" s="1"/>
  <c r="G2388" i="3"/>
  <c r="H2388" i="3"/>
  <c r="L2388" i="3" s="1"/>
  <c r="AP2388" i="3" s="1"/>
  <c r="I2388" i="3"/>
  <c r="J2388" i="3"/>
  <c r="R2388" i="3"/>
  <c r="Z2388" i="3"/>
  <c r="AH2388" i="3"/>
  <c r="AX2388" i="3"/>
  <c r="BF2388" i="3"/>
  <c r="E2389" i="3"/>
  <c r="F2389" i="3"/>
  <c r="K2389" i="3" s="1"/>
  <c r="G2389" i="3"/>
  <c r="H2389" i="3"/>
  <c r="L2389" i="3" s="1"/>
  <c r="I2389" i="3"/>
  <c r="J2389" i="3"/>
  <c r="V2389" i="3"/>
  <c r="BB2389" i="3"/>
  <c r="E2390" i="3"/>
  <c r="F2390" i="3"/>
  <c r="K2390" i="3" s="1"/>
  <c r="G2390" i="3"/>
  <c r="H2390" i="3"/>
  <c r="I2390" i="3"/>
  <c r="J2390" i="3"/>
  <c r="E2391" i="3"/>
  <c r="K2391" i="3" s="1"/>
  <c r="F2391" i="3"/>
  <c r="G2391" i="3"/>
  <c r="H2391" i="3"/>
  <c r="I2391" i="3"/>
  <c r="L2391" i="3" s="1"/>
  <c r="U2391" i="3" s="1"/>
  <c r="J2391" i="3"/>
  <c r="M2391" i="3"/>
  <c r="AC2391" i="3"/>
  <c r="AS2391" i="3"/>
  <c r="BI2391" i="3"/>
  <c r="E2392" i="3"/>
  <c r="F2392" i="3"/>
  <c r="G2392" i="3"/>
  <c r="H2392" i="3"/>
  <c r="I2392" i="3"/>
  <c r="L2392" i="3" s="1"/>
  <c r="J2392" i="3"/>
  <c r="K2392" i="3"/>
  <c r="AA2392" i="3"/>
  <c r="AQ2392" i="3"/>
  <c r="BG2392" i="3"/>
  <c r="E2393" i="3"/>
  <c r="K2393" i="3" s="1"/>
  <c r="Y2393" i="3" s="1"/>
  <c r="F2393" i="3"/>
  <c r="G2393" i="3"/>
  <c r="H2393" i="3"/>
  <c r="I2393" i="3"/>
  <c r="L2393" i="3" s="1"/>
  <c r="U2393" i="3" s="1"/>
  <c r="J2393" i="3"/>
  <c r="M2393" i="3"/>
  <c r="AC2393" i="3"/>
  <c r="AS2393" i="3"/>
  <c r="BI2393" i="3"/>
  <c r="E2394" i="3"/>
  <c r="F2394" i="3"/>
  <c r="G2394" i="3"/>
  <c r="H2394" i="3"/>
  <c r="I2394" i="3"/>
  <c r="L2394" i="3" s="1"/>
  <c r="J2394" i="3"/>
  <c r="K2394" i="3"/>
  <c r="AA2394" i="3"/>
  <c r="AQ2394" i="3"/>
  <c r="BG2394" i="3"/>
  <c r="E2395" i="3"/>
  <c r="K2395" i="3" s="1"/>
  <c r="Y2395" i="3" s="1"/>
  <c r="F2395" i="3"/>
  <c r="G2395" i="3"/>
  <c r="H2395" i="3"/>
  <c r="I2395" i="3"/>
  <c r="L2395" i="3" s="1"/>
  <c r="U2395" i="3" s="1"/>
  <c r="J2395" i="3"/>
  <c r="M2395" i="3"/>
  <c r="AC2395" i="3"/>
  <c r="AS2395" i="3"/>
  <c r="BI2395" i="3"/>
  <c r="E2396" i="3"/>
  <c r="F2396" i="3"/>
  <c r="G2396" i="3"/>
  <c r="H2396" i="3"/>
  <c r="I2396" i="3"/>
  <c r="L2396" i="3" s="1"/>
  <c r="J2396" i="3"/>
  <c r="K2396" i="3"/>
  <c r="AA2396" i="3"/>
  <c r="AQ2396" i="3"/>
  <c r="BG2396" i="3"/>
  <c r="E2397" i="3"/>
  <c r="K2397" i="3" s="1"/>
  <c r="Y2397" i="3" s="1"/>
  <c r="F2397" i="3"/>
  <c r="G2397" i="3"/>
  <c r="H2397" i="3"/>
  <c r="I2397" i="3"/>
  <c r="L2397" i="3" s="1"/>
  <c r="U2397" i="3" s="1"/>
  <c r="J2397" i="3"/>
  <c r="M2397" i="3"/>
  <c r="AC2397" i="3"/>
  <c r="AS2397" i="3"/>
  <c r="BI2397" i="3"/>
  <c r="E2398" i="3"/>
  <c r="F2398" i="3"/>
  <c r="G2398" i="3"/>
  <c r="H2398" i="3"/>
  <c r="I2398" i="3"/>
  <c r="L2398" i="3" s="1"/>
  <c r="J2398" i="3"/>
  <c r="K2398" i="3"/>
  <c r="AA2398" i="3"/>
  <c r="AQ2398" i="3"/>
  <c r="BG2398" i="3"/>
  <c r="E2399" i="3"/>
  <c r="K2399" i="3" s="1"/>
  <c r="Y2399" i="3" s="1"/>
  <c r="F2399" i="3"/>
  <c r="G2399" i="3"/>
  <c r="H2399" i="3"/>
  <c r="I2399" i="3"/>
  <c r="L2399" i="3" s="1"/>
  <c r="U2399" i="3" s="1"/>
  <c r="J2399" i="3"/>
  <c r="M2399" i="3"/>
  <c r="AC2399" i="3"/>
  <c r="AS2399" i="3"/>
  <c r="BI2399" i="3"/>
  <c r="E2400" i="3"/>
  <c r="F2400" i="3"/>
  <c r="G2400" i="3"/>
  <c r="H2400" i="3"/>
  <c r="I2400" i="3"/>
  <c r="L2400" i="3" s="1"/>
  <c r="J2400" i="3"/>
  <c r="K2400" i="3"/>
  <c r="AA2400" i="3"/>
  <c r="AQ2400" i="3"/>
  <c r="BG2400" i="3"/>
  <c r="E2401" i="3"/>
  <c r="K2401" i="3" s="1"/>
  <c r="Y2401" i="3" s="1"/>
  <c r="F2401" i="3"/>
  <c r="G2401" i="3"/>
  <c r="H2401" i="3"/>
  <c r="I2401" i="3"/>
  <c r="L2401" i="3" s="1"/>
  <c r="U2401" i="3" s="1"/>
  <c r="J2401" i="3"/>
  <c r="M2401" i="3"/>
  <c r="AC2401" i="3"/>
  <c r="AS2401" i="3"/>
  <c r="BI2401" i="3"/>
  <c r="E2402" i="3"/>
  <c r="F2402" i="3"/>
  <c r="G2402" i="3"/>
  <c r="H2402" i="3"/>
  <c r="I2402" i="3"/>
  <c r="L2402" i="3" s="1"/>
  <c r="J2402" i="3"/>
  <c r="K2402" i="3"/>
  <c r="AA2402" i="3"/>
  <c r="AQ2402" i="3"/>
  <c r="BG2402" i="3"/>
  <c r="E2403" i="3"/>
  <c r="K2403" i="3" s="1"/>
  <c r="Y2403" i="3" s="1"/>
  <c r="F2403" i="3"/>
  <c r="G2403" i="3"/>
  <c r="H2403" i="3"/>
  <c r="I2403" i="3"/>
  <c r="L2403" i="3" s="1"/>
  <c r="U2403" i="3" s="1"/>
  <c r="J2403" i="3"/>
  <c r="M2403" i="3"/>
  <c r="AC2403" i="3"/>
  <c r="AS2403" i="3"/>
  <c r="BI2403" i="3"/>
  <c r="E2404" i="3"/>
  <c r="F2404" i="3"/>
  <c r="G2404" i="3"/>
  <c r="H2404" i="3"/>
  <c r="I2404" i="3"/>
  <c r="L2404" i="3" s="1"/>
  <c r="J2404" i="3"/>
  <c r="K2404" i="3"/>
  <c r="AA2404" i="3"/>
  <c r="AQ2404" i="3"/>
  <c r="BG2404" i="3"/>
  <c r="E2405" i="3"/>
  <c r="K2405" i="3" s="1"/>
  <c r="Y2405" i="3" s="1"/>
  <c r="F2405" i="3"/>
  <c r="G2405" i="3"/>
  <c r="H2405" i="3"/>
  <c r="I2405" i="3"/>
  <c r="L2405" i="3" s="1"/>
  <c r="U2405" i="3" s="1"/>
  <c r="J2405" i="3"/>
  <c r="M2405" i="3"/>
  <c r="AC2405" i="3"/>
  <c r="AS2405" i="3"/>
  <c r="BI2405" i="3"/>
  <c r="E2406" i="3"/>
  <c r="F2406" i="3"/>
  <c r="G2406" i="3"/>
  <c r="H2406" i="3"/>
  <c r="I2406" i="3"/>
  <c r="L2406" i="3" s="1"/>
  <c r="J2406" i="3"/>
  <c r="K2406" i="3"/>
  <c r="AA2406" i="3"/>
  <c r="AQ2406" i="3"/>
  <c r="BG2406" i="3"/>
  <c r="E2407" i="3"/>
  <c r="K2407" i="3" s="1"/>
  <c r="Y2407" i="3" s="1"/>
  <c r="F2407" i="3"/>
  <c r="G2407" i="3"/>
  <c r="H2407" i="3"/>
  <c r="I2407" i="3"/>
  <c r="L2407" i="3" s="1"/>
  <c r="U2407" i="3" s="1"/>
  <c r="J2407" i="3"/>
  <c r="M2407" i="3"/>
  <c r="AC2407" i="3"/>
  <c r="AS2407" i="3"/>
  <c r="BI2407" i="3"/>
  <c r="E2408" i="3"/>
  <c r="F2408" i="3"/>
  <c r="G2408" i="3"/>
  <c r="K2408" i="3" s="1"/>
  <c r="H2408" i="3"/>
  <c r="I2408" i="3"/>
  <c r="L2408" i="3" s="1"/>
  <c r="J2408" i="3"/>
  <c r="E2409" i="3"/>
  <c r="K2409" i="3" s="1"/>
  <c r="Y2409" i="3" s="1"/>
  <c r="F2409" i="3"/>
  <c r="G2409" i="3"/>
  <c r="H2409" i="3"/>
  <c r="I2409" i="3"/>
  <c r="L2409" i="3" s="1"/>
  <c r="U2409" i="3" s="1"/>
  <c r="J2409" i="3"/>
  <c r="M2409" i="3"/>
  <c r="AC2409" i="3"/>
  <c r="AS2409" i="3"/>
  <c r="BI2409" i="3"/>
  <c r="E2410" i="3"/>
  <c r="F2410" i="3"/>
  <c r="G2410" i="3"/>
  <c r="K2410" i="3" s="1"/>
  <c r="H2410" i="3"/>
  <c r="I2410" i="3"/>
  <c r="L2410" i="3" s="1"/>
  <c r="J2410" i="3"/>
  <c r="E2411" i="3"/>
  <c r="K2411" i="3" s="1"/>
  <c r="Y2411" i="3" s="1"/>
  <c r="F2411" i="3"/>
  <c r="G2411" i="3"/>
  <c r="H2411" i="3"/>
  <c r="I2411" i="3"/>
  <c r="L2411" i="3" s="1"/>
  <c r="U2411" i="3" s="1"/>
  <c r="J2411" i="3"/>
  <c r="M2411" i="3"/>
  <c r="AC2411" i="3"/>
  <c r="AS2411" i="3"/>
  <c r="BI2411" i="3"/>
  <c r="E2412" i="3"/>
  <c r="F2412" i="3"/>
  <c r="G2412" i="3"/>
  <c r="K2412" i="3" s="1"/>
  <c r="H2412" i="3"/>
  <c r="I2412" i="3"/>
  <c r="L2412" i="3" s="1"/>
  <c r="J2412" i="3"/>
  <c r="E2413" i="3"/>
  <c r="K2413" i="3" s="1"/>
  <c r="Y2413" i="3" s="1"/>
  <c r="F2413" i="3"/>
  <c r="G2413" i="3"/>
  <c r="H2413" i="3"/>
  <c r="I2413" i="3"/>
  <c r="L2413" i="3" s="1"/>
  <c r="U2413" i="3" s="1"/>
  <c r="J2413" i="3"/>
  <c r="M2413" i="3"/>
  <c r="AC2413" i="3"/>
  <c r="AS2413" i="3"/>
  <c r="BI2413" i="3"/>
  <c r="E2414" i="3"/>
  <c r="F2414" i="3"/>
  <c r="G2414" i="3"/>
  <c r="K2414" i="3" s="1"/>
  <c r="H2414" i="3"/>
  <c r="I2414" i="3"/>
  <c r="L2414" i="3" s="1"/>
  <c r="J2414" i="3"/>
  <c r="E2415" i="3"/>
  <c r="K2415" i="3" s="1"/>
  <c r="Y2415" i="3" s="1"/>
  <c r="F2415" i="3"/>
  <c r="G2415" i="3"/>
  <c r="H2415" i="3"/>
  <c r="I2415" i="3"/>
  <c r="L2415" i="3" s="1"/>
  <c r="U2415" i="3" s="1"/>
  <c r="J2415" i="3"/>
  <c r="M2415" i="3"/>
  <c r="AC2415" i="3"/>
  <c r="AS2415" i="3"/>
  <c r="BI2415" i="3"/>
  <c r="E2416" i="3"/>
  <c r="F2416" i="3"/>
  <c r="G2416" i="3"/>
  <c r="K2416" i="3" s="1"/>
  <c r="H2416" i="3"/>
  <c r="I2416" i="3"/>
  <c r="L2416" i="3" s="1"/>
  <c r="J2416" i="3"/>
  <c r="E2417" i="3"/>
  <c r="K2417" i="3" s="1"/>
  <c r="Y2417" i="3" s="1"/>
  <c r="F2417" i="3"/>
  <c r="G2417" i="3"/>
  <c r="H2417" i="3"/>
  <c r="I2417" i="3"/>
  <c r="L2417" i="3" s="1"/>
  <c r="U2417" i="3" s="1"/>
  <c r="J2417" i="3"/>
  <c r="M2417" i="3"/>
  <c r="AC2417" i="3"/>
  <c r="AS2417" i="3"/>
  <c r="BI2417" i="3"/>
  <c r="E2418" i="3"/>
  <c r="F2418" i="3"/>
  <c r="G2418" i="3"/>
  <c r="K2418" i="3" s="1"/>
  <c r="H2418" i="3"/>
  <c r="I2418" i="3"/>
  <c r="L2418" i="3" s="1"/>
  <c r="J2418" i="3"/>
  <c r="E2419" i="3"/>
  <c r="K2419" i="3" s="1"/>
  <c r="Y2419" i="3" s="1"/>
  <c r="F2419" i="3"/>
  <c r="G2419" i="3"/>
  <c r="H2419" i="3"/>
  <c r="I2419" i="3"/>
  <c r="L2419" i="3" s="1"/>
  <c r="U2419" i="3" s="1"/>
  <c r="J2419" i="3"/>
  <c r="M2419" i="3"/>
  <c r="AC2419" i="3"/>
  <c r="AS2419" i="3"/>
  <c r="BI2419" i="3"/>
  <c r="E2420" i="3"/>
  <c r="F2420" i="3"/>
  <c r="G2420" i="3"/>
  <c r="K2420" i="3" s="1"/>
  <c r="H2420" i="3"/>
  <c r="I2420" i="3"/>
  <c r="L2420" i="3" s="1"/>
  <c r="J2420" i="3"/>
  <c r="E2421" i="3"/>
  <c r="K2421" i="3" s="1"/>
  <c r="Y2421" i="3" s="1"/>
  <c r="F2421" i="3"/>
  <c r="G2421" i="3"/>
  <c r="H2421" i="3"/>
  <c r="I2421" i="3"/>
  <c r="L2421" i="3" s="1"/>
  <c r="U2421" i="3" s="1"/>
  <c r="J2421" i="3"/>
  <c r="M2421" i="3"/>
  <c r="AC2421" i="3"/>
  <c r="AS2421" i="3"/>
  <c r="BI2421" i="3"/>
  <c r="E2422" i="3"/>
  <c r="F2422" i="3"/>
  <c r="G2422" i="3"/>
  <c r="K2422" i="3" s="1"/>
  <c r="H2422" i="3"/>
  <c r="I2422" i="3"/>
  <c r="L2422" i="3" s="1"/>
  <c r="J2422" i="3"/>
  <c r="E2423" i="3"/>
  <c r="K2423" i="3" s="1"/>
  <c r="Y2423" i="3" s="1"/>
  <c r="F2423" i="3"/>
  <c r="G2423" i="3"/>
  <c r="H2423" i="3"/>
  <c r="I2423" i="3"/>
  <c r="L2423" i="3" s="1"/>
  <c r="U2423" i="3" s="1"/>
  <c r="J2423" i="3"/>
  <c r="M2423" i="3"/>
  <c r="AC2423" i="3"/>
  <c r="AS2423" i="3"/>
  <c r="BI2423" i="3"/>
  <c r="E2424" i="3"/>
  <c r="F2424" i="3"/>
  <c r="G2424" i="3"/>
  <c r="K2424" i="3" s="1"/>
  <c r="H2424" i="3"/>
  <c r="I2424" i="3"/>
  <c r="L2424" i="3" s="1"/>
  <c r="J2424" i="3"/>
  <c r="E2425" i="3"/>
  <c r="K2425" i="3" s="1"/>
  <c r="U2425" i="3" s="1"/>
  <c r="F2425" i="3"/>
  <c r="G2425" i="3"/>
  <c r="H2425" i="3"/>
  <c r="I2425" i="3"/>
  <c r="L2425" i="3" s="1"/>
  <c r="J2425" i="3"/>
  <c r="M2425" i="3"/>
  <c r="BN2425" i="3" s="1"/>
  <c r="W2425" i="3"/>
  <c r="AE2425" i="3"/>
  <c r="AM2425" i="3"/>
  <c r="AU2425" i="3"/>
  <c r="BC2425" i="3"/>
  <c r="BK2425" i="3"/>
  <c r="E2426" i="3"/>
  <c r="F2426" i="3"/>
  <c r="G2426" i="3"/>
  <c r="K2426" i="3" s="1"/>
  <c r="H2426" i="3"/>
  <c r="I2426" i="3"/>
  <c r="L2426" i="3" s="1"/>
  <c r="J2426" i="3"/>
  <c r="E2427" i="3"/>
  <c r="K2427" i="3" s="1"/>
  <c r="F2427" i="3"/>
  <c r="G2427" i="3"/>
  <c r="H2427" i="3"/>
  <c r="I2427" i="3"/>
  <c r="L2427" i="3" s="1"/>
  <c r="J2427" i="3"/>
  <c r="E2428" i="3"/>
  <c r="F2428" i="3"/>
  <c r="G2428" i="3"/>
  <c r="K2428" i="3" s="1"/>
  <c r="H2428" i="3"/>
  <c r="I2428" i="3"/>
  <c r="L2428" i="3" s="1"/>
  <c r="J2428" i="3"/>
  <c r="P2422" i="3" l="1"/>
  <c r="T2422" i="3"/>
  <c r="X2422" i="3"/>
  <c r="AB2422" i="3"/>
  <c r="AF2422" i="3"/>
  <c r="AJ2422" i="3"/>
  <c r="AN2422" i="3"/>
  <c r="AR2422" i="3"/>
  <c r="AV2422" i="3"/>
  <c r="AZ2422" i="3"/>
  <c r="BD2422" i="3"/>
  <c r="BH2422" i="3"/>
  <c r="M2422" i="3"/>
  <c r="Q2422" i="3"/>
  <c r="U2422" i="3"/>
  <c r="Y2422" i="3"/>
  <c r="AC2422" i="3"/>
  <c r="AG2422" i="3"/>
  <c r="AK2422" i="3"/>
  <c r="AO2422" i="3"/>
  <c r="AS2422" i="3"/>
  <c r="AW2422" i="3"/>
  <c r="BA2422" i="3"/>
  <c r="BE2422" i="3"/>
  <c r="BI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AE2422" i="3"/>
  <c r="AU2422" i="3"/>
  <c r="S2422" i="3"/>
  <c r="AI2422" i="3"/>
  <c r="AY2422" i="3"/>
  <c r="AA2422" i="3"/>
  <c r="AQ2422" i="3"/>
  <c r="BG2422" i="3"/>
  <c r="W2422" i="3"/>
  <c r="AM2422" i="3"/>
  <c r="BC2422" i="3"/>
  <c r="P2414" i="3"/>
  <c r="T2414" i="3"/>
  <c r="X2414" i="3"/>
  <c r="AB2414" i="3"/>
  <c r="AF2414" i="3"/>
  <c r="AJ2414" i="3"/>
  <c r="AN2414" i="3"/>
  <c r="AR2414" i="3"/>
  <c r="AV2414" i="3"/>
  <c r="AZ2414" i="3"/>
  <c r="BD2414" i="3"/>
  <c r="BH2414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AE2414" i="3"/>
  <c r="AU2414" i="3"/>
  <c r="S2414" i="3"/>
  <c r="AI2414" i="3"/>
  <c r="AY2414" i="3"/>
  <c r="AA2414" i="3"/>
  <c r="AQ2414" i="3"/>
  <c r="BG2414" i="3"/>
  <c r="W2414" i="3"/>
  <c r="AM2414" i="3"/>
  <c r="BC2414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M2428" i="3"/>
  <c r="U2428" i="3"/>
  <c r="AC2428" i="3"/>
  <c r="AK2428" i="3"/>
  <c r="AS2428" i="3"/>
  <c r="BA2428" i="3"/>
  <c r="BI2428" i="3"/>
  <c r="O2428" i="3"/>
  <c r="W2428" i="3"/>
  <c r="AE2428" i="3"/>
  <c r="AM2428" i="3"/>
  <c r="AU2428" i="3"/>
  <c r="BC2428" i="3"/>
  <c r="S2428" i="3"/>
  <c r="AA2428" i="3"/>
  <c r="AI2428" i="3"/>
  <c r="AQ2428" i="3"/>
  <c r="AY2428" i="3"/>
  <c r="BG2428" i="3"/>
  <c r="Q2428" i="3"/>
  <c r="Y2428" i="3"/>
  <c r="AG2428" i="3"/>
  <c r="AO2428" i="3"/>
  <c r="AW2428" i="3"/>
  <c r="BE2428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M2426" i="3"/>
  <c r="U2426" i="3"/>
  <c r="AC2426" i="3"/>
  <c r="AK2426" i="3"/>
  <c r="AS2426" i="3"/>
  <c r="BA2426" i="3"/>
  <c r="BI2426" i="3"/>
  <c r="O2426" i="3"/>
  <c r="W2426" i="3"/>
  <c r="AE2426" i="3"/>
  <c r="AM2426" i="3"/>
  <c r="AU2426" i="3"/>
  <c r="BC2426" i="3"/>
  <c r="S2426" i="3"/>
  <c r="AA2426" i="3"/>
  <c r="AI2426" i="3"/>
  <c r="AQ2426" i="3"/>
  <c r="AY2426" i="3"/>
  <c r="BG2426" i="3"/>
  <c r="Q2426" i="3"/>
  <c r="Y2426" i="3"/>
  <c r="AG2426" i="3"/>
  <c r="AO2426" i="3"/>
  <c r="AW2426" i="3"/>
  <c r="BE2426" i="3"/>
  <c r="P2420" i="3"/>
  <c r="T2420" i="3"/>
  <c r="X2420" i="3"/>
  <c r="AB2420" i="3"/>
  <c r="AF2420" i="3"/>
  <c r="AJ2420" i="3"/>
  <c r="AN2420" i="3"/>
  <c r="AR2420" i="3"/>
  <c r="AV2420" i="3"/>
  <c r="AZ2420" i="3"/>
  <c r="BD2420" i="3"/>
  <c r="BH2420" i="3"/>
  <c r="M2420" i="3"/>
  <c r="Q2420" i="3"/>
  <c r="U2420" i="3"/>
  <c r="Y2420" i="3"/>
  <c r="AC2420" i="3"/>
  <c r="AG2420" i="3"/>
  <c r="AK2420" i="3"/>
  <c r="AO2420" i="3"/>
  <c r="AS2420" i="3"/>
  <c r="AW2420" i="3"/>
  <c r="BA2420" i="3"/>
  <c r="BE2420" i="3"/>
  <c r="BI2420" i="3"/>
  <c r="N2420" i="3"/>
  <c r="R2420" i="3"/>
  <c r="V2420" i="3"/>
  <c r="Z2420" i="3"/>
  <c r="AD2420" i="3"/>
  <c r="AH2420" i="3"/>
  <c r="AL2420" i="3"/>
  <c r="AP2420" i="3"/>
  <c r="AT2420" i="3"/>
  <c r="AX2420" i="3"/>
  <c r="BB2420" i="3"/>
  <c r="BF2420" i="3"/>
  <c r="O2420" i="3"/>
  <c r="AE2420" i="3"/>
  <c r="AU2420" i="3"/>
  <c r="AA2420" i="3"/>
  <c r="AQ2420" i="3"/>
  <c r="BG2420" i="3"/>
  <c r="S2420" i="3"/>
  <c r="AI2420" i="3"/>
  <c r="AY2420" i="3"/>
  <c r="W2420" i="3"/>
  <c r="AM2420" i="3"/>
  <c r="BC2420" i="3"/>
  <c r="P2418" i="3"/>
  <c r="T2418" i="3"/>
  <c r="X2418" i="3"/>
  <c r="AB2418" i="3"/>
  <c r="AF2418" i="3"/>
  <c r="AJ2418" i="3"/>
  <c r="AN2418" i="3"/>
  <c r="AR2418" i="3"/>
  <c r="AV2418" i="3"/>
  <c r="AZ2418" i="3"/>
  <c r="BD2418" i="3"/>
  <c r="BH2418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BJ2418" i="3" s="1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BL2418" i="3" s="1"/>
  <c r="AE2418" i="3"/>
  <c r="AU2418" i="3"/>
  <c r="AA2418" i="3"/>
  <c r="AQ2418" i="3"/>
  <c r="BG2418" i="3"/>
  <c r="S2418" i="3"/>
  <c r="BM2418" i="3" s="1"/>
  <c r="AI2418" i="3"/>
  <c r="AY2418" i="3"/>
  <c r="W2418" i="3"/>
  <c r="AM2418" i="3"/>
  <c r="BC2418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M2412" i="3"/>
  <c r="Q2412" i="3"/>
  <c r="U2412" i="3"/>
  <c r="Y2412" i="3"/>
  <c r="AC2412" i="3"/>
  <c r="AG2412" i="3"/>
  <c r="AK2412" i="3"/>
  <c r="AO2412" i="3"/>
  <c r="AS2412" i="3"/>
  <c r="AW2412" i="3"/>
  <c r="BA2412" i="3"/>
  <c r="BE2412" i="3"/>
  <c r="BI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O2412" i="3"/>
  <c r="AE2412" i="3"/>
  <c r="AU2412" i="3"/>
  <c r="S2412" i="3"/>
  <c r="AI2412" i="3"/>
  <c r="AY2412" i="3"/>
  <c r="AA2412" i="3"/>
  <c r="AQ2412" i="3"/>
  <c r="BG2412" i="3"/>
  <c r="W2412" i="3"/>
  <c r="AM2412" i="3"/>
  <c r="BC241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Q2427" i="3"/>
  <c r="Y2427" i="3"/>
  <c r="AG2427" i="3"/>
  <c r="AO2427" i="3"/>
  <c r="AW2427" i="3"/>
  <c r="BE2427" i="3"/>
  <c r="O2427" i="3"/>
  <c r="W2427" i="3"/>
  <c r="AE2427" i="3"/>
  <c r="AM2427" i="3"/>
  <c r="AU2427" i="3"/>
  <c r="BC2427" i="3"/>
  <c r="S2427" i="3"/>
  <c r="AA2427" i="3"/>
  <c r="AI2427" i="3"/>
  <c r="AQ2427" i="3"/>
  <c r="AY2427" i="3"/>
  <c r="BG2427" i="3"/>
  <c r="M2427" i="3"/>
  <c r="U2427" i="3"/>
  <c r="AC2427" i="3"/>
  <c r="AK2427" i="3"/>
  <c r="AS2427" i="3"/>
  <c r="BA2427" i="3"/>
  <c r="BI2427" i="3"/>
  <c r="P2424" i="3"/>
  <c r="T2424" i="3"/>
  <c r="X2424" i="3"/>
  <c r="AB2424" i="3"/>
  <c r="AF2424" i="3"/>
  <c r="AJ2424" i="3"/>
  <c r="AN2424" i="3"/>
  <c r="AR2424" i="3"/>
  <c r="AV2424" i="3"/>
  <c r="AZ2424" i="3"/>
  <c r="BD2424" i="3"/>
  <c r="BH2424" i="3"/>
  <c r="M2424" i="3"/>
  <c r="Q2424" i="3"/>
  <c r="U2424" i="3"/>
  <c r="Y2424" i="3"/>
  <c r="AC2424" i="3"/>
  <c r="AG2424" i="3"/>
  <c r="AK2424" i="3"/>
  <c r="AO2424" i="3"/>
  <c r="AS2424" i="3"/>
  <c r="AW2424" i="3"/>
  <c r="BA2424" i="3"/>
  <c r="BE2424" i="3"/>
  <c r="BI2424" i="3"/>
  <c r="N2424" i="3"/>
  <c r="BJ2424" i="3" s="1"/>
  <c r="R2424" i="3"/>
  <c r="V2424" i="3"/>
  <c r="Z2424" i="3"/>
  <c r="AD2424" i="3"/>
  <c r="AH2424" i="3"/>
  <c r="AL2424" i="3"/>
  <c r="AP2424" i="3"/>
  <c r="AT2424" i="3"/>
  <c r="AX2424" i="3"/>
  <c r="BB2424" i="3"/>
  <c r="BF2424" i="3"/>
  <c r="O2424" i="3"/>
  <c r="BL2424" i="3" s="1"/>
  <c r="AE2424" i="3"/>
  <c r="AU2424" i="3"/>
  <c r="AI2424" i="3"/>
  <c r="S2424" i="3"/>
  <c r="BM2424" i="3" s="1"/>
  <c r="AY2424" i="3"/>
  <c r="AA2424" i="3"/>
  <c r="AQ2424" i="3"/>
  <c r="BG2424" i="3"/>
  <c r="W2424" i="3"/>
  <c r="AM2424" i="3"/>
  <c r="BC2424" i="3"/>
  <c r="P2416" i="3"/>
  <c r="T2416" i="3"/>
  <c r="X2416" i="3"/>
  <c r="AB2416" i="3"/>
  <c r="AF2416" i="3"/>
  <c r="AJ2416" i="3"/>
  <c r="AN2416" i="3"/>
  <c r="AR2416" i="3"/>
  <c r="AV2416" i="3"/>
  <c r="AZ2416" i="3"/>
  <c r="BD2416" i="3"/>
  <c r="BH2416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BJ2416" i="3" s="1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BL2416" i="3" s="1"/>
  <c r="AE2416" i="3"/>
  <c r="AU2416" i="3"/>
  <c r="S2416" i="3"/>
  <c r="BM2416" i="3" s="1"/>
  <c r="AI2416" i="3"/>
  <c r="AY2416" i="3"/>
  <c r="AA2416" i="3"/>
  <c r="AQ2416" i="3"/>
  <c r="BG2416" i="3"/>
  <c r="W2416" i="3"/>
  <c r="AM2416" i="3"/>
  <c r="BC2416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O2410" i="3"/>
  <c r="AE2410" i="3"/>
  <c r="AU2410" i="3"/>
  <c r="S2410" i="3"/>
  <c r="AI2410" i="3"/>
  <c r="AY2410" i="3"/>
  <c r="W2410" i="3"/>
  <c r="AM2410" i="3"/>
  <c r="BC2410" i="3"/>
  <c r="AA2410" i="3"/>
  <c r="AQ2410" i="3"/>
  <c r="BG2410" i="3"/>
  <c r="P2408" i="3"/>
  <c r="T2408" i="3"/>
  <c r="X2408" i="3"/>
  <c r="AB2408" i="3"/>
  <c r="AF2408" i="3"/>
  <c r="AJ2408" i="3"/>
  <c r="AN2408" i="3"/>
  <c r="AR2408" i="3"/>
  <c r="AV2408" i="3"/>
  <c r="AZ2408" i="3"/>
  <c r="BD2408" i="3"/>
  <c r="BH2408" i="3"/>
  <c r="M2408" i="3"/>
  <c r="Q2408" i="3"/>
  <c r="U2408" i="3"/>
  <c r="Y2408" i="3"/>
  <c r="AC2408" i="3"/>
  <c r="AG2408" i="3"/>
  <c r="AK2408" i="3"/>
  <c r="AO2408" i="3"/>
  <c r="AS2408" i="3"/>
  <c r="AW2408" i="3"/>
  <c r="BA2408" i="3"/>
  <c r="BE2408" i="3"/>
  <c r="BI2408" i="3"/>
  <c r="N2408" i="3"/>
  <c r="BJ2408" i="3" s="1"/>
  <c r="R2408" i="3"/>
  <c r="V2408" i="3"/>
  <c r="Z2408" i="3"/>
  <c r="AD2408" i="3"/>
  <c r="AH2408" i="3"/>
  <c r="AL2408" i="3"/>
  <c r="AP2408" i="3"/>
  <c r="AT2408" i="3"/>
  <c r="AX2408" i="3"/>
  <c r="BB2408" i="3"/>
  <c r="BF2408" i="3"/>
  <c r="O2408" i="3"/>
  <c r="BL2408" i="3" s="1"/>
  <c r="AE2408" i="3"/>
  <c r="AU2408" i="3"/>
  <c r="S2408" i="3"/>
  <c r="BM2408" i="3" s="1"/>
  <c r="AI2408" i="3"/>
  <c r="AY2408" i="3"/>
  <c r="AA2408" i="3"/>
  <c r="AQ2408" i="3"/>
  <c r="BG2408" i="3"/>
  <c r="W2408" i="3"/>
  <c r="AM2408" i="3"/>
  <c r="BC2408" i="3"/>
  <c r="P2406" i="3"/>
  <c r="T2406" i="3"/>
  <c r="X2406" i="3"/>
  <c r="AB2406" i="3"/>
  <c r="AF2406" i="3"/>
  <c r="AJ2406" i="3"/>
  <c r="AN2406" i="3"/>
  <c r="AR2406" i="3"/>
  <c r="AV2406" i="3"/>
  <c r="AZ2406" i="3"/>
  <c r="BD2406" i="3"/>
  <c r="BH2406" i="3"/>
  <c r="M2406" i="3"/>
  <c r="Q2406" i="3"/>
  <c r="U2406" i="3"/>
  <c r="Y2406" i="3"/>
  <c r="AC2406" i="3"/>
  <c r="AG2406" i="3"/>
  <c r="AK2406" i="3"/>
  <c r="AO2406" i="3"/>
  <c r="AS2406" i="3"/>
  <c r="AW2406" i="3"/>
  <c r="BA2406" i="3"/>
  <c r="BE2406" i="3"/>
  <c r="BI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P2404" i="3"/>
  <c r="T2404" i="3"/>
  <c r="X2404" i="3"/>
  <c r="AB2404" i="3"/>
  <c r="AF2404" i="3"/>
  <c r="AJ2404" i="3"/>
  <c r="AN2404" i="3"/>
  <c r="AR2404" i="3"/>
  <c r="AV2404" i="3"/>
  <c r="AZ2404" i="3"/>
  <c r="BD2404" i="3"/>
  <c r="BH2404" i="3"/>
  <c r="M2404" i="3"/>
  <c r="Q2404" i="3"/>
  <c r="U2404" i="3"/>
  <c r="Y2404" i="3"/>
  <c r="AC2404" i="3"/>
  <c r="AG2404" i="3"/>
  <c r="AK2404" i="3"/>
  <c r="AO2404" i="3"/>
  <c r="AS2404" i="3"/>
  <c r="AW2404" i="3"/>
  <c r="BA2404" i="3"/>
  <c r="BE2404" i="3"/>
  <c r="BI2404" i="3"/>
  <c r="N2404" i="3"/>
  <c r="R2404" i="3"/>
  <c r="V2404" i="3"/>
  <c r="Z2404" i="3"/>
  <c r="AD2404" i="3"/>
  <c r="AH2404" i="3"/>
  <c r="AL2404" i="3"/>
  <c r="AP2404" i="3"/>
  <c r="AT2404" i="3"/>
  <c r="AX2404" i="3"/>
  <c r="BB2404" i="3"/>
  <c r="BF2404" i="3"/>
  <c r="P2402" i="3"/>
  <c r="T2402" i="3"/>
  <c r="X2402" i="3"/>
  <c r="AB2402" i="3"/>
  <c r="AF2402" i="3"/>
  <c r="AJ2402" i="3"/>
  <c r="AN2402" i="3"/>
  <c r="AR2402" i="3"/>
  <c r="AV2402" i="3"/>
  <c r="AZ2402" i="3"/>
  <c r="BD2402" i="3"/>
  <c r="BH2402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BN2401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P2398" i="3"/>
  <c r="T2398" i="3"/>
  <c r="X2398" i="3"/>
  <c r="AB2398" i="3"/>
  <c r="AF2398" i="3"/>
  <c r="AJ2398" i="3"/>
  <c r="AN2398" i="3"/>
  <c r="AR2398" i="3"/>
  <c r="AV2398" i="3"/>
  <c r="AZ2398" i="3"/>
  <c r="BD2398" i="3"/>
  <c r="BH2398" i="3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M2396" i="3"/>
  <c r="Q2396" i="3"/>
  <c r="U2396" i="3"/>
  <c r="Y2396" i="3"/>
  <c r="AC2396" i="3"/>
  <c r="AG2396" i="3"/>
  <c r="AK2396" i="3"/>
  <c r="AO2396" i="3"/>
  <c r="AS2396" i="3"/>
  <c r="AW2396" i="3"/>
  <c r="BA2396" i="3"/>
  <c r="BE2396" i="3"/>
  <c r="BI2396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P2394" i="3"/>
  <c r="T2394" i="3"/>
  <c r="X2394" i="3"/>
  <c r="AB2394" i="3"/>
  <c r="AF2394" i="3"/>
  <c r="AJ2394" i="3"/>
  <c r="AN2394" i="3"/>
  <c r="AR2394" i="3"/>
  <c r="AV2394" i="3"/>
  <c r="AZ2394" i="3"/>
  <c r="BD2394" i="3"/>
  <c r="BH2394" i="3"/>
  <c r="M2394" i="3"/>
  <c r="Q2394" i="3"/>
  <c r="U2394" i="3"/>
  <c r="Y2394" i="3"/>
  <c r="AC2394" i="3"/>
  <c r="AG2394" i="3"/>
  <c r="AK2394" i="3"/>
  <c r="AO2394" i="3"/>
  <c r="AS2394" i="3"/>
  <c r="AW2394" i="3"/>
  <c r="BA2394" i="3"/>
  <c r="BE2394" i="3"/>
  <c r="BI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BN2393" i="3"/>
  <c r="P2392" i="3"/>
  <c r="T2392" i="3"/>
  <c r="X2392" i="3"/>
  <c r="AB2392" i="3"/>
  <c r="AF2392" i="3"/>
  <c r="AJ2392" i="3"/>
  <c r="AN2392" i="3"/>
  <c r="AR2392" i="3"/>
  <c r="AV2392" i="3"/>
  <c r="AZ2392" i="3"/>
  <c r="BD2392" i="3"/>
  <c r="BH2392" i="3"/>
  <c r="M2392" i="3"/>
  <c r="Q2392" i="3"/>
  <c r="U2392" i="3"/>
  <c r="Y2392" i="3"/>
  <c r="AC2392" i="3"/>
  <c r="AG2392" i="3"/>
  <c r="AK2392" i="3"/>
  <c r="AO2392" i="3"/>
  <c r="AS2392" i="3"/>
  <c r="AW2392" i="3"/>
  <c r="BA2392" i="3"/>
  <c r="BE2392" i="3"/>
  <c r="BI2392" i="3"/>
  <c r="N2392" i="3"/>
  <c r="BJ2392" i="3" s="1"/>
  <c r="R2392" i="3"/>
  <c r="V2392" i="3"/>
  <c r="Z2392" i="3"/>
  <c r="AD2392" i="3"/>
  <c r="AH2392" i="3"/>
  <c r="AL2392" i="3"/>
  <c r="AP2392" i="3"/>
  <c r="AT2392" i="3"/>
  <c r="AX2392" i="3"/>
  <c r="BB2392" i="3"/>
  <c r="BF2392" i="3"/>
  <c r="R2389" i="3"/>
  <c r="Z2389" i="3"/>
  <c r="AH2389" i="3"/>
  <c r="AP2389" i="3"/>
  <c r="AX2389" i="3"/>
  <c r="BF2389" i="3"/>
  <c r="R2381" i="3"/>
  <c r="Z2381" i="3"/>
  <c r="AH2381" i="3"/>
  <c r="AP2381" i="3"/>
  <c r="AX2381" i="3"/>
  <c r="BF2381" i="3"/>
  <c r="BD2366" i="3"/>
  <c r="X2366" i="3"/>
  <c r="BI2425" i="3"/>
  <c r="BA2425" i="3"/>
  <c r="AS2425" i="3"/>
  <c r="AK2425" i="3"/>
  <c r="AC2425" i="3"/>
  <c r="BE2423" i="3"/>
  <c r="AO2423" i="3"/>
  <c r="BE2421" i="3"/>
  <c r="AO2421" i="3"/>
  <c r="BE2419" i="3"/>
  <c r="AO2419" i="3"/>
  <c r="BE2417" i="3"/>
  <c r="AO2417" i="3"/>
  <c r="BE2415" i="3"/>
  <c r="AO2415" i="3"/>
  <c r="BE2413" i="3"/>
  <c r="AO2413" i="3"/>
  <c r="BE2411" i="3"/>
  <c r="AO2411" i="3"/>
  <c r="BE2409" i="3"/>
  <c r="AO2409" i="3"/>
  <c r="BE2407" i="3"/>
  <c r="AO2407" i="3"/>
  <c r="BC2406" i="3"/>
  <c r="AM2406" i="3"/>
  <c r="W2406" i="3"/>
  <c r="BE2405" i="3"/>
  <c r="AO2405" i="3"/>
  <c r="BC2404" i="3"/>
  <c r="AM2404" i="3"/>
  <c r="W2404" i="3"/>
  <c r="BE2403" i="3"/>
  <c r="AO2403" i="3"/>
  <c r="BC2402" i="3"/>
  <c r="AM2402" i="3"/>
  <c r="W2402" i="3"/>
  <c r="BE2401" i="3"/>
  <c r="AO2401" i="3"/>
  <c r="BC2400" i="3"/>
  <c r="AM2400" i="3"/>
  <c r="W2400" i="3"/>
  <c r="BE2399" i="3"/>
  <c r="AO2399" i="3"/>
  <c r="BC2398" i="3"/>
  <c r="AM2398" i="3"/>
  <c r="W2398" i="3"/>
  <c r="BE2397" i="3"/>
  <c r="AO2397" i="3"/>
  <c r="BC2396" i="3"/>
  <c r="AM2396" i="3"/>
  <c r="W2396" i="3"/>
  <c r="BE2395" i="3"/>
  <c r="AO2395" i="3"/>
  <c r="BC2394" i="3"/>
  <c r="AM2394" i="3"/>
  <c r="W2394" i="3"/>
  <c r="BE2393" i="3"/>
  <c r="AO2393" i="3"/>
  <c r="BC2392" i="3"/>
  <c r="AM2392" i="3"/>
  <c r="W2392" i="3"/>
  <c r="BE2391" i="3"/>
  <c r="AO2391" i="3"/>
  <c r="Y2391" i="3"/>
  <c r="S2390" i="3"/>
  <c r="AI2390" i="3"/>
  <c r="U2390" i="3"/>
  <c r="AB2390" i="3"/>
  <c r="AV2390" i="3"/>
  <c r="N2390" i="3"/>
  <c r="AO2390" i="3"/>
  <c r="BE2390" i="3"/>
  <c r="AF2390" i="3"/>
  <c r="AX2390" i="3"/>
  <c r="AT2389" i="3"/>
  <c r="N2389" i="3"/>
  <c r="BJ2389" i="3" s="1"/>
  <c r="AA2386" i="3"/>
  <c r="AQ2386" i="3"/>
  <c r="BG2386" i="3"/>
  <c r="Y2386" i="3"/>
  <c r="AO2386" i="3"/>
  <c r="BE2386" i="3"/>
  <c r="AJ2386" i="3"/>
  <c r="N2386" i="3"/>
  <c r="AT2386" i="3"/>
  <c r="AF2386" i="3"/>
  <c r="O2382" i="3"/>
  <c r="AE2382" i="3"/>
  <c r="AU2382" i="3"/>
  <c r="M2382" i="3"/>
  <c r="AC2382" i="3"/>
  <c r="AS2382" i="3"/>
  <c r="BI2382" i="3"/>
  <c r="AR2382" i="3"/>
  <c r="V2382" i="3"/>
  <c r="BB2382" i="3"/>
  <c r="AN2382" i="3"/>
  <c r="AT2381" i="3"/>
  <c r="N2381" i="3"/>
  <c r="T2375" i="3"/>
  <c r="AJ2375" i="3"/>
  <c r="AZ2375" i="3"/>
  <c r="X2375" i="3"/>
  <c r="AN2375" i="3"/>
  <c r="BD2375" i="3"/>
  <c r="AB2375" i="3"/>
  <c r="AR2375" i="3"/>
  <c r="BH2375" i="3"/>
  <c r="M2372" i="3"/>
  <c r="Q2372" i="3"/>
  <c r="U2372" i="3"/>
  <c r="Y2372" i="3"/>
  <c r="AC2372" i="3"/>
  <c r="AG2372" i="3"/>
  <c r="AK2372" i="3"/>
  <c r="AO2372" i="3"/>
  <c r="P2372" i="3"/>
  <c r="V2372" i="3"/>
  <c r="AA2372" i="3"/>
  <c r="AF2372" i="3"/>
  <c r="AL2372" i="3"/>
  <c r="AQ2372" i="3"/>
  <c r="AU2372" i="3"/>
  <c r="AY2372" i="3"/>
  <c r="BC2372" i="3"/>
  <c r="BG2372" i="3"/>
  <c r="R2372" i="3"/>
  <c r="W2372" i="3"/>
  <c r="AB2372" i="3"/>
  <c r="AH2372" i="3"/>
  <c r="AM2372" i="3"/>
  <c r="AR2372" i="3"/>
  <c r="AV2372" i="3"/>
  <c r="AZ2372" i="3"/>
  <c r="BD2372" i="3"/>
  <c r="BH2372" i="3"/>
  <c r="N2372" i="3"/>
  <c r="S2372" i="3"/>
  <c r="X2372" i="3"/>
  <c r="AD2372" i="3"/>
  <c r="AI2372" i="3"/>
  <c r="AN2372" i="3"/>
  <c r="AS2372" i="3"/>
  <c r="AW2372" i="3"/>
  <c r="BA2372" i="3"/>
  <c r="BE2372" i="3"/>
  <c r="BI2372" i="3"/>
  <c r="O2372" i="3"/>
  <c r="AJ2372" i="3"/>
  <c r="BB2372" i="3"/>
  <c r="T2372" i="3"/>
  <c r="AP2372" i="3"/>
  <c r="BF2372" i="3"/>
  <c r="Z2372" i="3"/>
  <c r="AT2372" i="3"/>
  <c r="AN2366" i="3"/>
  <c r="BN2423" i="3"/>
  <c r="BK2423" i="3"/>
  <c r="BN2417" i="3"/>
  <c r="BK2417" i="3"/>
  <c r="BN2409" i="3"/>
  <c r="BK2409" i="3"/>
  <c r="N2425" i="3"/>
  <c r="BJ2425" i="3" s="1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BL2425" i="3" s="1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BA2423" i="3"/>
  <c r="AK2423" i="3"/>
  <c r="N2423" i="3"/>
  <c r="BJ2423" i="3" s="1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BL2423" i="3" s="1"/>
  <c r="S2423" i="3"/>
  <c r="BM2423" i="3" s="1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BA2421" i="3"/>
  <c r="AK2421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BK2421" i="3" s="1"/>
  <c r="T2421" i="3"/>
  <c r="X2421" i="3"/>
  <c r="AB2421" i="3"/>
  <c r="AF2421" i="3"/>
  <c r="AJ2421" i="3"/>
  <c r="AN2421" i="3"/>
  <c r="AR2421" i="3"/>
  <c r="AV2421" i="3"/>
  <c r="AZ2421" i="3"/>
  <c r="BD2421" i="3"/>
  <c r="BH2421" i="3"/>
  <c r="BA2419" i="3"/>
  <c r="AK2419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BC2419" i="3"/>
  <c r="O2419" i="3"/>
  <c r="S2419" i="3"/>
  <c r="W2419" i="3"/>
  <c r="AA2419" i="3"/>
  <c r="AE2419" i="3"/>
  <c r="AI2419" i="3"/>
  <c r="AM2419" i="3"/>
  <c r="AQ2419" i="3"/>
  <c r="AU2419" i="3"/>
  <c r="AY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BA2417" i="3"/>
  <c r="AK2417" i="3"/>
  <c r="N2417" i="3"/>
  <c r="BJ2417" i="3" s="1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BL2417" i="3" s="1"/>
  <c r="S2417" i="3"/>
  <c r="BM2417" i="3" s="1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BA2415" i="3"/>
  <c r="AK2415" i="3"/>
  <c r="N2415" i="3"/>
  <c r="BN2415" i="3" s="1"/>
  <c r="R2415" i="3"/>
  <c r="V2415" i="3"/>
  <c r="BK2415" i="3" s="1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BA2413" i="3"/>
  <c r="AK2413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BK2411" i="3" s="1"/>
  <c r="T2411" i="3"/>
  <c r="X2411" i="3"/>
  <c r="AB2411" i="3"/>
  <c r="AF2411" i="3"/>
  <c r="AJ2411" i="3"/>
  <c r="AN2411" i="3"/>
  <c r="AR2411" i="3"/>
  <c r="AV2411" i="3"/>
  <c r="AZ2411" i="3"/>
  <c r="BD2411" i="3"/>
  <c r="BH2411" i="3"/>
  <c r="BA2409" i="3"/>
  <c r="AK2409" i="3"/>
  <c r="N2409" i="3"/>
  <c r="BJ2409" i="3" s="1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BL2409" i="3" s="1"/>
  <c r="S2409" i="3"/>
  <c r="BM2409" i="3" s="1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BA2407" i="3"/>
  <c r="AK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BK2405" i="3" s="1"/>
  <c r="T2405" i="3"/>
  <c r="X2405" i="3"/>
  <c r="AB2405" i="3"/>
  <c r="AF2405" i="3"/>
  <c r="AJ2405" i="3"/>
  <c r="AN2405" i="3"/>
  <c r="AR2405" i="3"/>
  <c r="AV2405" i="3"/>
  <c r="AZ2405" i="3"/>
  <c r="BD2405" i="3"/>
  <c r="BH2405" i="3"/>
  <c r="AY2404" i="3"/>
  <c r="AI2404" i="3"/>
  <c r="S2404" i="3"/>
  <c r="BA2403" i="3"/>
  <c r="AK2403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BK2403" i="3" s="1"/>
  <c r="T2403" i="3"/>
  <c r="X2403" i="3"/>
  <c r="AB2403" i="3"/>
  <c r="AF2403" i="3"/>
  <c r="AJ2403" i="3"/>
  <c r="AN2403" i="3"/>
  <c r="AR2403" i="3"/>
  <c r="AV2403" i="3"/>
  <c r="AZ2403" i="3"/>
  <c r="BD2403" i="3"/>
  <c r="BH2403" i="3"/>
  <c r="AY2402" i="3"/>
  <c r="AI2402" i="3"/>
  <c r="S2402" i="3"/>
  <c r="BA2401" i="3"/>
  <c r="AK2401" i="3"/>
  <c r="N2401" i="3"/>
  <c r="R2401" i="3"/>
  <c r="V2401" i="3"/>
  <c r="Z2401" i="3"/>
  <c r="AD2401" i="3"/>
  <c r="AH2401" i="3"/>
  <c r="AL2401" i="3"/>
  <c r="AP2401" i="3"/>
  <c r="AT2401" i="3"/>
  <c r="AX2401" i="3"/>
  <c r="BB2401" i="3"/>
  <c r="BF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BK2401" i="3" s="1"/>
  <c r="T2401" i="3"/>
  <c r="X2401" i="3"/>
  <c r="AB2401" i="3"/>
  <c r="AF2401" i="3"/>
  <c r="AJ2401" i="3"/>
  <c r="AN2401" i="3"/>
  <c r="AR2401" i="3"/>
  <c r="AV2401" i="3"/>
  <c r="AZ2401" i="3"/>
  <c r="BD2401" i="3"/>
  <c r="BH2401" i="3"/>
  <c r="AY2400" i="3"/>
  <c r="AI2400" i="3"/>
  <c r="S2400" i="3"/>
  <c r="BM2400" i="3" s="1"/>
  <c r="BA2399" i="3"/>
  <c r="AK2399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AY2398" i="3"/>
  <c r="AI2398" i="3"/>
  <c r="S2398" i="3"/>
  <c r="BA2397" i="3"/>
  <c r="AK2397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BK2397" i="3" s="1"/>
  <c r="T2397" i="3"/>
  <c r="X2397" i="3"/>
  <c r="AB2397" i="3"/>
  <c r="AF2397" i="3"/>
  <c r="AJ2397" i="3"/>
  <c r="AN2397" i="3"/>
  <c r="AR2397" i="3"/>
  <c r="AV2397" i="3"/>
  <c r="AZ2397" i="3"/>
  <c r="BD2397" i="3"/>
  <c r="BH2397" i="3"/>
  <c r="AY2396" i="3"/>
  <c r="AI2396" i="3"/>
  <c r="S2396" i="3"/>
  <c r="BA2395" i="3"/>
  <c r="AK2395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BK2395" i="3" s="1"/>
  <c r="T2395" i="3"/>
  <c r="X2395" i="3"/>
  <c r="AB2395" i="3"/>
  <c r="AF2395" i="3"/>
  <c r="AJ2395" i="3"/>
  <c r="AN2395" i="3"/>
  <c r="AR2395" i="3"/>
  <c r="AV2395" i="3"/>
  <c r="AZ2395" i="3"/>
  <c r="BD2395" i="3"/>
  <c r="BH2395" i="3"/>
  <c r="AY2394" i="3"/>
  <c r="AI2394" i="3"/>
  <c r="S2394" i="3"/>
  <c r="BA2393" i="3"/>
  <c r="AK2393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BK2393" i="3" s="1"/>
  <c r="T2393" i="3"/>
  <c r="X2393" i="3"/>
  <c r="AB2393" i="3"/>
  <c r="AF2393" i="3"/>
  <c r="AJ2393" i="3"/>
  <c r="AN2393" i="3"/>
  <c r="AR2393" i="3"/>
  <c r="AV2393" i="3"/>
  <c r="AZ2393" i="3"/>
  <c r="BD2393" i="3"/>
  <c r="BH2393" i="3"/>
  <c r="AY2392" i="3"/>
  <c r="AI2392" i="3"/>
  <c r="S2392" i="3"/>
  <c r="BM2392" i="3" s="1"/>
  <c r="BA2391" i="3"/>
  <c r="AK2391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AG2390" i="3"/>
  <c r="AL2389" i="3"/>
  <c r="T2389" i="3"/>
  <c r="R2387" i="3"/>
  <c r="Z2387" i="3"/>
  <c r="AH2387" i="3"/>
  <c r="AP2387" i="3"/>
  <c r="AX2387" i="3"/>
  <c r="BF2387" i="3"/>
  <c r="R2383" i="3"/>
  <c r="Z2383" i="3"/>
  <c r="AH2383" i="3"/>
  <c r="AP2383" i="3"/>
  <c r="AX2383" i="3"/>
  <c r="BF2383" i="3"/>
  <c r="AL2381" i="3"/>
  <c r="T2381" i="3"/>
  <c r="X2377" i="3"/>
  <c r="AN2377" i="3"/>
  <c r="BD2377" i="3"/>
  <c r="T2373" i="3"/>
  <c r="AJ2373" i="3"/>
  <c r="AZ2373" i="3"/>
  <c r="X2373" i="3"/>
  <c r="AN2373" i="3"/>
  <c r="BD2373" i="3"/>
  <c r="AB2373" i="3"/>
  <c r="AR2373" i="3"/>
  <c r="BH2373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BJ2360" i="3" s="1"/>
  <c r="R2360" i="3"/>
  <c r="V2360" i="3"/>
  <c r="Z2360" i="3"/>
  <c r="AD2360" i="3"/>
  <c r="AH2360" i="3"/>
  <c r="AL2360" i="3"/>
  <c r="AP2360" i="3"/>
  <c r="AT2360" i="3"/>
  <c r="AX2360" i="3"/>
  <c r="BB2360" i="3"/>
  <c r="BF2360" i="3"/>
  <c r="O2360" i="3"/>
  <c r="BL2360" i="3" s="1"/>
  <c r="S2360" i="3"/>
  <c r="BM2360" i="3" s="1"/>
  <c r="W2360" i="3"/>
  <c r="AA2360" i="3"/>
  <c r="AE2360" i="3"/>
  <c r="AI2360" i="3"/>
  <c r="AM2360" i="3"/>
  <c r="AQ2360" i="3"/>
  <c r="AU2360" i="3"/>
  <c r="AY2360" i="3"/>
  <c r="BC2360" i="3"/>
  <c r="BG2360" i="3"/>
  <c r="AB2360" i="3"/>
  <c r="AR2360" i="3"/>
  <c r="BH2360" i="3"/>
  <c r="P2360" i="3"/>
  <c r="AF2360" i="3"/>
  <c r="AV2360" i="3"/>
  <c r="T2360" i="3"/>
  <c r="AJ2360" i="3"/>
  <c r="AZ2360" i="3"/>
  <c r="X2360" i="3"/>
  <c r="AN2360" i="3"/>
  <c r="BD2360" i="3"/>
  <c r="BD2358" i="3"/>
  <c r="X2358" i="3"/>
  <c r="BN2421" i="3"/>
  <c r="BN2419" i="3"/>
  <c r="BG2425" i="3"/>
  <c r="AY2425" i="3"/>
  <c r="AQ2425" i="3"/>
  <c r="AI2425" i="3"/>
  <c r="AA2425" i="3"/>
  <c r="S2425" i="3"/>
  <c r="BM2425" i="3" s="1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BK2413" i="3" s="1"/>
  <c r="T2413" i="3"/>
  <c r="X2413" i="3"/>
  <c r="AB2413" i="3"/>
  <c r="AF2413" i="3"/>
  <c r="AJ2413" i="3"/>
  <c r="AN2413" i="3"/>
  <c r="AR2413" i="3"/>
  <c r="AV2413" i="3"/>
  <c r="AZ2413" i="3"/>
  <c r="BD2413" i="3"/>
  <c r="BH2413" i="3"/>
  <c r="BA2411" i="3"/>
  <c r="AK2411" i="3"/>
  <c r="N2407" i="3"/>
  <c r="BN2407" i="3" s="1"/>
  <c r="R2407" i="3"/>
  <c r="V2407" i="3"/>
  <c r="BK2407" i="3" s="1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AY2406" i="3"/>
  <c r="AI2406" i="3"/>
  <c r="S2406" i="3"/>
  <c r="BA2405" i="3"/>
  <c r="AK2405" i="3"/>
  <c r="BE2425" i="3"/>
  <c r="AW2425" i="3"/>
  <c r="AO2425" i="3"/>
  <c r="AG2425" i="3"/>
  <c r="Y2425" i="3"/>
  <c r="Q2425" i="3"/>
  <c r="AW2423" i="3"/>
  <c r="AG2423" i="3"/>
  <c r="Q2423" i="3"/>
  <c r="AW2421" i="3"/>
  <c r="AG2421" i="3"/>
  <c r="Q2421" i="3"/>
  <c r="AW2419" i="3"/>
  <c r="AG2419" i="3"/>
  <c r="Q2419" i="3"/>
  <c r="AW2417" i="3"/>
  <c r="AG2417" i="3"/>
  <c r="Q2417" i="3"/>
  <c r="AW2415" i="3"/>
  <c r="AG2415" i="3"/>
  <c r="Q2415" i="3"/>
  <c r="AW2413" i="3"/>
  <c r="AG2413" i="3"/>
  <c r="Q2413" i="3"/>
  <c r="AW2411" i="3"/>
  <c r="AG2411" i="3"/>
  <c r="Q2411" i="3"/>
  <c r="AW2409" i="3"/>
  <c r="AG2409" i="3"/>
  <c r="Q2409" i="3"/>
  <c r="AW2407" i="3"/>
  <c r="AG2407" i="3"/>
  <c r="Q2407" i="3"/>
  <c r="AU2406" i="3"/>
  <c r="AE2406" i="3"/>
  <c r="O2406" i="3"/>
  <c r="AW2405" i="3"/>
  <c r="AG2405" i="3"/>
  <c r="Q2405" i="3"/>
  <c r="AU2404" i="3"/>
  <c r="AE2404" i="3"/>
  <c r="O2404" i="3"/>
  <c r="BL2404" i="3" s="1"/>
  <c r="AW2403" i="3"/>
  <c r="AG2403" i="3"/>
  <c r="Q2403" i="3"/>
  <c r="AU2402" i="3"/>
  <c r="AE2402" i="3"/>
  <c r="O2402" i="3"/>
  <c r="AW2401" i="3"/>
  <c r="AG2401" i="3"/>
  <c r="Q2401" i="3"/>
  <c r="AU2400" i="3"/>
  <c r="AE2400" i="3"/>
  <c r="O2400" i="3"/>
  <c r="BL2400" i="3" s="1"/>
  <c r="AW2399" i="3"/>
  <c r="AG2399" i="3"/>
  <c r="Q2399" i="3"/>
  <c r="AU2398" i="3"/>
  <c r="AE2398" i="3"/>
  <c r="O2398" i="3"/>
  <c r="AW2397" i="3"/>
  <c r="AG2397" i="3"/>
  <c r="Q2397" i="3"/>
  <c r="AU2396" i="3"/>
  <c r="AE2396" i="3"/>
  <c r="O2396" i="3"/>
  <c r="BL2396" i="3" s="1"/>
  <c r="AW2395" i="3"/>
  <c r="AG2395" i="3"/>
  <c r="Q2395" i="3"/>
  <c r="AU2394" i="3"/>
  <c r="AE2394" i="3"/>
  <c r="O2394" i="3"/>
  <c r="AW2393" i="3"/>
  <c r="AG2393" i="3"/>
  <c r="Q2393" i="3"/>
  <c r="AU2392" i="3"/>
  <c r="AE2392" i="3"/>
  <c r="O2392" i="3"/>
  <c r="BL2392" i="3" s="1"/>
  <c r="AW2391" i="3"/>
  <c r="AG2391" i="3"/>
  <c r="Q2391" i="3"/>
  <c r="AU2390" i="3"/>
  <c r="L2390" i="3"/>
  <c r="O2390" i="3" s="1"/>
  <c r="AD2389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T2388" i="3"/>
  <c r="AB2388" i="3"/>
  <c r="AJ2388" i="3"/>
  <c r="AR2388" i="3"/>
  <c r="AZ2388" i="3"/>
  <c r="BH2388" i="3"/>
  <c r="N2388" i="3"/>
  <c r="V2388" i="3"/>
  <c r="AD2388" i="3"/>
  <c r="AL2388" i="3"/>
  <c r="AT2388" i="3"/>
  <c r="BB2388" i="3"/>
  <c r="P2388" i="3"/>
  <c r="X2388" i="3"/>
  <c r="AF2388" i="3"/>
  <c r="AN2388" i="3"/>
  <c r="AV2388" i="3"/>
  <c r="BD2388" i="3"/>
  <c r="AT2387" i="3"/>
  <c r="N2387" i="3"/>
  <c r="Z2386" i="3"/>
  <c r="L2386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T2384" i="3"/>
  <c r="AB2384" i="3"/>
  <c r="AJ2384" i="3"/>
  <c r="AR2384" i="3"/>
  <c r="AZ2384" i="3"/>
  <c r="BH2384" i="3"/>
  <c r="N2384" i="3"/>
  <c r="V2384" i="3"/>
  <c r="AD2384" i="3"/>
  <c r="AL2384" i="3"/>
  <c r="AT2384" i="3"/>
  <c r="BB2384" i="3"/>
  <c r="P2384" i="3"/>
  <c r="X2384" i="3"/>
  <c r="AF2384" i="3"/>
  <c r="AN2384" i="3"/>
  <c r="AV2384" i="3"/>
  <c r="BD2384" i="3"/>
  <c r="AT2383" i="3"/>
  <c r="N2383" i="3"/>
  <c r="Z2382" i="3"/>
  <c r="L2382" i="3"/>
  <c r="AD2381" i="3"/>
  <c r="X2379" i="3"/>
  <c r="AN2379" i="3"/>
  <c r="BD2379" i="3"/>
  <c r="P2377" i="3"/>
  <c r="P2373" i="3"/>
  <c r="AX2372" i="3"/>
  <c r="AH2370" i="3"/>
  <c r="AP2370" i="3"/>
  <c r="R2370" i="3"/>
  <c r="AX2370" i="3"/>
  <c r="M2364" i="3"/>
  <c r="Q2364" i="3"/>
  <c r="U2364" i="3"/>
  <c r="Y2364" i="3"/>
  <c r="AC2364" i="3"/>
  <c r="AG2364" i="3"/>
  <c r="AK2364" i="3"/>
  <c r="AO2364" i="3"/>
  <c r="AS2364" i="3"/>
  <c r="AW2364" i="3"/>
  <c r="BA2364" i="3"/>
  <c r="BE2364" i="3"/>
  <c r="BI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O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AB2364" i="3"/>
  <c r="AR2364" i="3"/>
  <c r="BH2364" i="3"/>
  <c r="P2364" i="3"/>
  <c r="AF2364" i="3"/>
  <c r="AV2364" i="3"/>
  <c r="T2364" i="3"/>
  <c r="AJ2364" i="3"/>
  <c r="AZ2364" i="3"/>
  <c r="X2364" i="3"/>
  <c r="AN2364" i="3"/>
  <c r="BD2364" i="3"/>
  <c r="BD2362" i="3"/>
  <c r="X2362" i="3"/>
  <c r="AN2358" i="3"/>
  <c r="N2304" i="3"/>
  <c r="BJ2304" i="3" s="1"/>
  <c r="T2304" i="3"/>
  <c r="Y2304" i="3"/>
  <c r="AD2304" i="3"/>
  <c r="AJ2304" i="3"/>
  <c r="AO2304" i="3"/>
  <c r="AT2304" i="3"/>
  <c r="AX2304" i="3"/>
  <c r="BB2304" i="3"/>
  <c r="BF2304" i="3"/>
  <c r="Z2304" i="3"/>
  <c r="AU2304" i="3"/>
  <c r="AF2304" i="3"/>
  <c r="AY2304" i="3"/>
  <c r="P2304" i="3"/>
  <c r="AK2304" i="3"/>
  <c r="BC2304" i="3"/>
  <c r="BG2304" i="3"/>
  <c r="U2304" i="3"/>
  <c r="AP2304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P2290" i="3"/>
  <c r="AF2290" i="3"/>
  <c r="AV2290" i="3"/>
  <c r="T2290" i="3"/>
  <c r="AJ2290" i="3"/>
  <c r="AZ2290" i="3"/>
  <c r="X2290" i="3"/>
  <c r="AN2290" i="3"/>
  <c r="BD2290" i="3"/>
  <c r="AB2290" i="3"/>
  <c r="AR2290" i="3"/>
  <c r="BH2290" i="3"/>
  <c r="BH2389" i="3"/>
  <c r="AZ2389" i="3"/>
  <c r="AR2389" i="3"/>
  <c r="AJ2389" i="3"/>
  <c r="AB2389" i="3"/>
  <c r="BH2387" i="3"/>
  <c r="AZ2387" i="3"/>
  <c r="AR2387" i="3"/>
  <c r="AJ2387" i="3"/>
  <c r="AB2387" i="3"/>
  <c r="BH2383" i="3"/>
  <c r="AZ2383" i="3"/>
  <c r="AR2383" i="3"/>
  <c r="AJ2383" i="3"/>
  <c r="AB2383" i="3"/>
  <c r="BH2381" i="3"/>
  <c r="AZ2381" i="3"/>
  <c r="AR2381" i="3"/>
  <c r="AJ2381" i="3"/>
  <c r="AB2381" i="3"/>
  <c r="AT2380" i="3"/>
  <c r="AD2380" i="3"/>
  <c r="BH2379" i="3"/>
  <c r="AR2379" i="3"/>
  <c r="AT2378" i="3"/>
  <c r="AD2378" i="3"/>
  <c r="BH2377" i="3"/>
  <c r="AR2377" i="3"/>
  <c r="AT2376" i="3"/>
  <c r="AD2376" i="3"/>
  <c r="N2376" i="3"/>
  <c r="AP2357" i="3"/>
  <c r="BC2356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9" i="3"/>
  <c r="BL2389" i="3" s="1"/>
  <c r="S2389" i="3"/>
  <c r="BM2389" i="3" s="1"/>
  <c r="W2389" i="3"/>
  <c r="AA2389" i="3"/>
  <c r="AE2389" i="3"/>
  <c r="AI2389" i="3"/>
  <c r="AM2389" i="3"/>
  <c r="AQ2389" i="3"/>
  <c r="AU2389" i="3"/>
  <c r="AY2389" i="3"/>
  <c r="BC2389" i="3"/>
  <c r="BG2389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P2380" i="3"/>
  <c r="T2380" i="3"/>
  <c r="X2380" i="3"/>
  <c r="AB2380" i="3"/>
  <c r="AF2380" i="3"/>
  <c r="AJ2380" i="3"/>
  <c r="AN2380" i="3"/>
  <c r="AR2380" i="3"/>
  <c r="AV2380" i="3"/>
  <c r="AZ2380" i="3"/>
  <c r="BD2380" i="3"/>
  <c r="BH2380" i="3"/>
  <c r="M2380" i="3"/>
  <c r="Q2380" i="3"/>
  <c r="BJ2380" i="3" s="1"/>
  <c r="U2380" i="3"/>
  <c r="Y2380" i="3"/>
  <c r="AC2380" i="3"/>
  <c r="AG2380" i="3"/>
  <c r="AK2380" i="3"/>
  <c r="AO2380" i="3"/>
  <c r="AS2380" i="3"/>
  <c r="AW2380" i="3"/>
  <c r="BA2380" i="3"/>
  <c r="BE2380" i="3"/>
  <c r="BI2380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O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P2378" i="3"/>
  <c r="T2378" i="3"/>
  <c r="X2378" i="3"/>
  <c r="AB2378" i="3"/>
  <c r="AF2378" i="3"/>
  <c r="AJ2378" i="3"/>
  <c r="AN2378" i="3"/>
  <c r="AR2378" i="3"/>
  <c r="AV2378" i="3"/>
  <c r="AZ2378" i="3"/>
  <c r="BD2378" i="3"/>
  <c r="BH2378" i="3"/>
  <c r="M2378" i="3"/>
  <c r="Q2378" i="3"/>
  <c r="BJ2378" i="3" s="1"/>
  <c r="U2378" i="3"/>
  <c r="Y2378" i="3"/>
  <c r="AC2378" i="3"/>
  <c r="AG2378" i="3"/>
  <c r="AK2378" i="3"/>
  <c r="AO2378" i="3"/>
  <c r="AS2378" i="3"/>
  <c r="AW2378" i="3"/>
  <c r="BA2378" i="3"/>
  <c r="BE2378" i="3"/>
  <c r="BI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O2377" i="3"/>
  <c r="S2377" i="3"/>
  <c r="W2377" i="3"/>
  <c r="AA2377" i="3"/>
  <c r="AE2377" i="3"/>
  <c r="AI2377" i="3"/>
  <c r="AM2377" i="3"/>
  <c r="AQ2377" i="3"/>
  <c r="AU2377" i="3"/>
  <c r="AY2377" i="3"/>
  <c r="BC2377" i="3"/>
  <c r="BG2377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P2376" i="3"/>
  <c r="T2376" i="3"/>
  <c r="X2376" i="3"/>
  <c r="AB2376" i="3"/>
  <c r="AF2376" i="3"/>
  <c r="AJ2376" i="3"/>
  <c r="AN2376" i="3"/>
  <c r="AR2376" i="3"/>
  <c r="AV2376" i="3"/>
  <c r="AZ2376" i="3"/>
  <c r="BD2376" i="3"/>
  <c r="BH2376" i="3"/>
  <c r="M2376" i="3"/>
  <c r="Q2376" i="3"/>
  <c r="U2376" i="3"/>
  <c r="Y2376" i="3"/>
  <c r="AC2376" i="3"/>
  <c r="AG2376" i="3"/>
  <c r="AK2376" i="3"/>
  <c r="AO2376" i="3"/>
  <c r="AS2376" i="3"/>
  <c r="AW2376" i="3"/>
  <c r="BA2376" i="3"/>
  <c r="BE2376" i="3"/>
  <c r="BI2376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P2374" i="3"/>
  <c r="T2374" i="3"/>
  <c r="X2374" i="3"/>
  <c r="AB2374" i="3"/>
  <c r="AF2374" i="3"/>
  <c r="AJ2374" i="3"/>
  <c r="AN2374" i="3"/>
  <c r="AR2374" i="3"/>
  <c r="AV2374" i="3"/>
  <c r="AZ2374" i="3"/>
  <c r="BD2374" i="3"/>
  <c r="BH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T2370" i="3"/>
  <c r="AB2370" i="3"/>
  <c r="AJ2370" i="3"/>
  <c r="AR2370" i="3"/>
  <c r="AZ2370" i="3"/>
  <c r="BH2370" i="3"/>
  <c r="N2370" i="3"/>
  <c r="V2370" i="3"/>
  <c r="AD2370" i="3"/>
  <c r="AL2370" i="3"/>
  <c r="AT2370" i="3"/>
  <c r="BB2370" i="3"/>
  <c r="P2370" i="3"/>
  <c r="X2370" i="3"/>
  <c r="AF2370" i="3"/>
  <c r="AN2370" i="3"/>
  <c r="AV2370" i="3"/>
  <c r="BD2370" i="3"/>
  <c r="L2368" i="3"/>
  <c r="M2366" i="3"/>
  <c r="Q2366" i="3"/>
  <c r="U2366" i="3"/>
  <c r="Y2366" i="3"/>
  <c r="AC2366" i="3"/>
  <c r="AG2366" i="3"/>
  <c r="AK2366" i="3"/>
  <c r="AO2366" i="3"/>
  <c r="AS2366" i="3"/>
  <c r="AW2366" i="3"/>
  <c r="BA2366" i="3"/>
  <c r="BE2366" i="3"/>
  <c r="BI2366" i="3"/>
  <c r="N2366" i="3"/>
  <c r="R2366" i="3"/>
  <c r="V2366" i="3"/>
  <c r="Z2366" i="3"/>
  <c r="AD2366" i="3"/>
  <c r="AH2366" i="3"/>
  <c r="AL2366" i="3"/>
  <c r="AP2366" i="3"/>
  <c r="AT2366" i="3"/>
  <c r="AX2366" i="3"/>
  <c r="BB2366" i="3"/>
  <c r="BF2366" i="3"/>
  <c r="O2366" i="3"/>
  <c r="S2366" i="3"/>
  <c r="W2366" i="3"/>
  <c r="AA2366" i="3"/>
  <c r="AE2366" i="3"/>
  <c r="AI2366" i="3"/>
  <c r="AM2366" i="3"/>
  <c r="AQ2366" i="3"/>
  <c r="AU2366" i="3"/>
  <c r="AY2366" i="3"/>
  <c r="BC2366" i="3"/>
  <c r="BG2366" i="3"/>
  <c r="AB2366" i="3"/>
  <c r="AR2366" i="3"/>
  <c r="BH2366" i="3"/>
  <c r="P2366" i="3"/>
  <c r="AF2366" i="3"/>
  <c r="AV2366" i="3"/>
  <c r="T2366" i="3"/>
  <c r="AJ2366" i="3"/>
  <c r="AZ2366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BJ2362" i="3" s="1"/>
  <c r="R2362" i="3"/>
  <c r="V2362" i="3"/>
  <c r="Z2362" i="3"/>
  <c r="AD2362" i="3"/>
  <c r="AH2362" i="3"/>
  <c r="AL2362" i="3"/>
  <c r="AP2362" i="3"/>
  <c r="AT2362" i="3"/>
  <c r="AX2362" i="3"/>
  <c r="BB2362" i="3"/>
  <c r="BF2362" i="3"/>
  <c r="O2362" i="3"/>
  <c r="BL2362" i="3" s="1"/>
  <c r="S2362" i="3"/>
  <c r="BM2362" i="3" s="1"/>
  <c r="W2362" i="3"/>
  <c r="AA2362" i="3"/>
  <c r="AE2362" i="3"/>
  <c r="AI2362" i="3"/>
  <c r="AM2362" i="3"/>
  <c r="AQ2362" i="3"/>
  <c r="AU2362" i="3"/>
  <c r="AY2362" i="3"/>
  <c r="BC2362" i="3"/>
  <c r="BG2362" i="3"/>
  <c r="AB2362" i="3"/>
  <c r="AR2362" i="3"/>
  <c r="BH2362" i="3"/>
  <c r="P2362" i="3"/>
  <c r="AF2362" i="3"/>
  <c r="AV2362" i="3"/>
  <c r="T2362" i="3"/>
  <c r="AJ2362" i="3"/>
  <c r="AZ2362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AB2358" i="3"/>
  <c r="AR2358" i="3"/>
  <c r="BH2358" i="3"/>
  <c r="P2358" i="3"/>
  <c r="AF2358" i="3"/>
  <c r="AV2358" i="3"/>
  <c r="T2358" i="3"/>
  <c r="AJ2358" i="3"/>
  <c r="AZ2358" i="3"/>
  <c r="BD2389" i="3"/>
  <c r="AV2389" i="3"/>
  <c r="AN2389" i="3"/>
  <c r="AF2389" i="3"/>
  <c r="X2389" i="3"/>
  <c r="P2389" i="3"/>
  <c r="BD2387" i="3"/>
  <c r="AV2387" i="3"/>
  <c r="AN2387" i="3"/>
  <c r="AF2387" i="3"/>
  <c r="X2387" i="3"/>
  <c r="P2387" i="3"/>
  <c r="K2385" i="3"/>
  <c r="BD2383" i="3"/>
  <c r="AV2383" i="3"/>
  <c r="AN2383" i="3"/>
  <c r="AF2383" i="3"/>
  <c r="X2383" i="3"/>
  <c r="P2383" i="3"/>
  <c r="BD2381" i="3"/>
  <c r="AV2381" i="3"/>
  <c r="AN2381" i="3"/>
  <c r="AF2381" i="3"/>
  <c r="X2381" i="3"/>
  <c r="P2381" i="3"/>
  <c r="BB2380" i="3"/>
  <c r="AL2380" i="3"/>
  <c r="V2380" i="3"/>
  <c r="AZ2379" i="3"/>
  <c r="AJ2379" i="3"/>
  <c r="T2379" i="3"/>
  <c r="BB2378" i="3"/>
  <c r="AL2378" i="3"/>
  <c r="V2378" i="3"/>
  <c r="AZ2377" i="3"/>
  <c r="AJ2377" i="3"/>
  <c r="T2377" i="3"/>
  <c r="BB2376" i="3"/>
  <c r="AL2376" i="3"/>
  <c r="O2357" i="3"/>
  <c r="BL2357" i="3" s="1"/>
  <c r="S2357" i="3"/>
  <c r="BM2357" i="3" s="1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M2357" i="3"/>
  <c r="Q2357" i="3"/>
  <c r="U2357" i="3"/>
  <c r="Y2357" i="3"/>
  <c r="AC2357" i="3"/>
  <c r="AG2357" i="3"/>
  <c r="AK2357" i="3"/>
  <c r="AO2357" i="3"/>
  <c r="AS2357" i="3"/>
  <c r="AW2357" i="3"/>
  <c r="BA2357" i="3"/>
  <c r="BE2357" i="3"/>
  <c r="BI2357" i="3"/>
  <c r="N2357" i="3"/>
  <c r="BJ2357" i="3" s="1"/>
  <c r="AD2357" i="3"/>
  <c r="AT2357" i="3"/>
  <c r="R2357" i="3"/>
  <c r="AH2357" i="3"/>
  <c r="AX2357" i="3"/>
  <c r="V2357" i="3"/>
  <c r="AL2357" i="3"/>
  <c r="BB2357" i="3"/>
  <c r="O2356" i="3"/>
  <c r="T2356" i="3"/>
  <c r="Y2356" i="3"/>
  <c r="AE2356" i="3"/>
  <c r="AJ2356" i="3"/>
  <c r="AO2356" i="3"/>
  <c r="AU2356" i="3"/>
  <c r="AZ2356" i="3"/>
  <c r="BE2356" i="3"/>
  <c r="P2356" i="3"/>
  <c r="U2356" i="3"/>
  <c r="AA2356" i="3"/>
  <c r="AF2356" i="3"/>
  <c r="AK2356" i="3"/>
  <c r="AQ2356" i="3"/>
  <c r="AV2356" i="3"/>
  <c r="BA2356" i="3"/>
  <c r="BG2356" i="3"/>
  <c r="Q2356" i="3"/>
  <c r="AM2356" i="3"/>
  <c r="BH2356" i="3"/>
  <c r="W2356" i="3"/>
  <c r="AR2356" i="3"/>
  <c r="AB2356" i="3"/>
  <c r="AW2356" i="3"/>
  <c r="K2367" i="3"/>
  <c r="K2365" i="3"/>
  <c r="K2363" i="3"/>
  <c r="K2361" i="3"/>
  <c r="K2359" i="3"/>
  <c r="BC2353" i="3"/>
  <c r="M2352" i="3"/>
  <c r="U2352" i="3"/>
  <c r="AC2352" i="3"/>
  <c r="AK2352" i="3"/>
  <c r="AS2352" i="3"/>
  <c r="BA2352" i="3"/>
  <c r="BI2352" i="3"/>
  <c r="P2352" i="3"/>
  <c r="X2352" i="3"/>
  <c r="AF2352" i="3"/>
  <c r="AN2352" i="3"/>
  <c r="AV2352" i="3"/>
  <c r="BD2352" i="3"/>
  <c r="AB2348" i="3"/>
  <c r="AR2348" i="3"/>
  <c r="BH2348" i="3"/>
  <c r="P2348" i="3"/>
  <c r="AF2348" i="3"/>
  <c r="AV2348" i="3"/>
  <c r="T2348" i="3"/>
  <c r="AJ2348" i="3"/>
  <c r="AZ2348" i="3"/>
  <c r="AB2344" i="3"/>
  <c r="AR2344" i="3"/>
  <c r="BH2344" i="3"/>
  <c r="P2344" i="3"/>
  <c r="AF2344" i="3"/>
  <c r="AV2344" i="3"/>
  <c r="T2344" i="3"/>
  <c r="AJ2344" i="3"/>
  <c r="AZ2344" i="3"/>
  <c r="AB2340" i="3"/>
  <c r="AR2340" i="3"/>
  <c r="BH2340" i="3"/>
  <c r="P2340" i="3"/>
  <c r="AF2340" i="3"/>
  <c r="AV2340" i="3"/>
  <c r="T2340" i="3"/>
  <c r="AJ2340" i="3"/>
  <c r="AZ2340" i="3"/>
  <c r="N2319" i="3"/>
  <c r="R2319" i="3"/>
  <c r="V2319" i="3"/>
  <c r="Z2319" i="3"/>
  <c r="AD2319" i="3"/>
  <c r="AH2319" i="3"/>
  <c r="AL2319" i="3"/>
  <c r="AP2319" i="3"/>
  <c r="AT2319" i="3"/>
  <c r="AX2319" i="3"/>
  <c r="BB2319" i="3"/>
  <c r="BF2319" i="3"/>
  <c r="P2319" i="3"/>
  <c r="T2319" i="3"/>
  <c r="X2319" i="3"/>
  <c r="AB2319" i="3"/>
  <c r="AF2319" i="3"/>
  <c r="AJ2319" i="3"/>
  <c r="AN2319" i="3"/>
  <c r="AR2319" i="3"/>
  <c r="AV2319" i="3"/>
  <c r="AZ2319" i="3"/>
  <c r="BD2319" i="3"/>
  <c r="BH2319" i="3"/>
  <c r="Q2319" i="3"/>
  <c r="Y2319" i="3"/>
  <c r="AG2319" i="3"/>
  <c r="AO2319" i="3"/>
  <c r="AW2319" i="3"/>
  <c r="BE2319" i="3"/>
  <c r="S2319" i="3"/>
  <c r="AA2319" i="3"/>
  <c r="AI2319" i="3"/>
  <c r="AQ2319" i="3"/>
  <c r="AY2319" i="3"/>
  <c r="BG2319" i="3"/>
  <c r="M2319" i="3"/>
  <c r="U2319" i="3"/>
  <c r="AC2319" i="3"/>
  <c r="AK2319" i="3"/>
  <c r="AS2319" i="3"/>
  <c r="BA2319" i="3"/>
  <c r="BI2319" i="3"/>
  <c r="AM2319" i="3"/>
  <c r="O2319" i="3"/>
  <c r="AU2319" i="3"/>
  <c r="W2319" i="3"/>
  <c r="BC2319" i="3"/>
  <c r="AE2319" i="3"/>
  <c r="T2353" i="3"/>
  <c r="AB2353" i="3"/>
  <c r="AJ2353" i="3"/>
  <c r="AR2353" i="3"/>
  <c r="AZ2353" i="3"/>
  <c r="BH2353" i="3"/>
  <c r="S2353" i="3"/>
  <c r="BM2353" i="3" s="1"/>
  <c r="AD2353" i="3"/>
  <c r="AO2353" i="3"/>
  <c r="AY2353" i="3"/>
  <c r="O2353" i="3"/>
  <c r="BL2353" i="3" s="1"/>
  <c r="Z2353" i="3"/>
  <c r="AK2353" i="3"/>
  <c r="AU2353" i="3"/>
  <c r="BF2353" i="3"/>
  <c r="V2353" i="3"/>
  <c r="AG2353" i="3"/>
  <c r="AQ2353" i="3"/>
  <c r="BB2353" i="3"/>
  <c r="K2371" i="3"/>
  <c r="K2369" i="3"/>
  <c r="O2354" i="3"/>
  <c r="BL2354" i="3" s="1"/>
  <c r="T2354" i="3"/>
  <c r="Y2354" i="3"/>
  <c r="AE2354" i="3"/>
  <c r="AJ2354" i="3"/>
  <c r="AO2354" i="3"/>
  <c r="AU2354" i="3"/>
  <c r="AZ2354" i="3"/>
  <c r="BE2354" i="3"/>
  <c r="P2354" i="3"/>
  <c r="U2354" i="3"/>
  <c r="AA2354" i="3"/>
  <c r="AF2354" i="3"/>
  <c r="AK2354" i="3"/>
  <c r="AQ2354" i="3"/>
  <c r="AV2354" i="3"/>
  <c r="BA2354" i="3"/>
  <c r="BG2354" i="3"/>
  <c r="W2353" i="3"/>
  <c r="AO2352" i="3"/>
  <c r="T2350" i="3"/>
  <c r="AB2350" i="3"/>
  <c r="AJ2350" i="3"/>
  <c r="AR2350" i="3"/>
  <c r="AZ2350" i="3"/>
  <c r="BH2350" i="3"/>
  <c r="M2350" i="3"/>
  <c r="U2350" i="3"/>
  <c r="AC2350" i="3"/>
  <c r="AK2350" i="3"/>
  <c r="AS2350" i="3"/>
  <c r="BA2350" i="3"/>
  <c r="BI2350" i="3"/>
  <c r="P2350" i="3"/>
  <c r="X2350" i="3"/>
  <c r="AF2350" i="3"/>
  <c r="AN2350" i="3"/>
  <c r="AV2350" i="3"/>
  <c r="BD2350" i="3"/>
  <c r="AB2346" i="3"/>
  <c r="AR2346" i="3"/>
  <c r="BH2346" i="3"/>
  <c r="P2346" i="3"/>
  <c r="AF2346" i="3"/>
  <c r="AV2346" i="3"/>
  <c r="T2346" i="3"/>
  <c r="AJ2346" i="3"/>
  <c r="AZ2346" i="3"/>
  <c r="AB2342" i="3"/>
  <c r="AR2342" i="3"/>
  <c r="BH2342" i="3"/>
  <c r="P2342" i="3"/>
  <c r="AF2342" i="3"/>
  <c r="AV2342" i="3"/>
  <c r="T2342" i="3"/>
  <c r="AJ2342" i="3"/>
  <c r="AZ2342" i="3"/>
  <c r="AB2338" i="3"/>
  <c r="AR2338" i="3"/>
  <c r="BH2338" i="3"/>
  <c r="P2338" i="3"/>
  <c r="AF2338" i="3"/>
  <c r="AV2338" i="3"/>
  <c r="T2338" i="3"/>
  <c r="AJ2338" i="3"/>
  <c r="AZ2338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N2354" i="3"/>
  <c r="BJ2354" i="3" s="1"/>
  <c r="R2354" i="3"/>
  <c r="V2354" i="3"/>
  <c r="Z2354" i="3"/>
  <c r="AD2354" i="3"/>
  <c r="AH2354" i="3"/>
  <c r="AL2354" i="3"/>
  <c r="AP2354" i="3"/>
  <c r="AT2354" i="3"/>
  <c r="AX2354" i="3"/>
  <c r="BB2354" i="3"/>
  <c r="BF2354" i="3"/>
  <c r="N2352" i="3"/>
  <c r="BJ2352" i="3" s="1"/>
  <c r="R2352" i="3"/>
  <c r="V2352" i="3"/>
  <c r="Z2352" i="3"/>
  <c r="AD2352" i="3"/>
  <c r="AH2352" i="3"/>
  <c r="AL2352" i="3"/>
  <c r="AP2352" i="3"/>
  <c r="AT2352" i="3"/>
  <c r="AX2352" i="3"/>
  <c r="BB2352" i="3"/>
  <c r="BF2352" i="3"/>
  <c r="O2352" i="3"/>
  <c r="BL2352" i="3" s="1"/>
  <c r="S2352" i="3"/>
  <c r="BM2352" i="3" s="1"/>
  <c r="W2352" i="3"/>
  <c r="AA2352" i="3"/>
  <c r="AE2352" i="3"/>
  <c r="AI2352" i="3"/>
  <c r="AM2352" i="3"/>
  <c r="AQ2352" i="3"/>
  <c r="AU2352" i="3"/>
  <c r="AY2352" i="3"/>
  <c r="BC2352" i="3"/>
  <c r="BG2352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S2350" i="3"/>
  <c r="W2350" i="3"/>
  <c r="AA2350" i="3"/>
  <c r="AE2350" i="3"/>
  <c r="AI2350" i="3"/>
  <c r="AM2350" i="3"/>
  <c r="AQ2350" i="3"/>
  <c r="AU2350" i="3"/>
  <c r="AY2350" i="3"/>
  <c r="BC2350" i="3"/>
  <c r="BG2350" i="3"/>
  <c r="L2349" i="3"/>
  <c r="AE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M2346" i="3"/>
  <c r="Q2346" i="3"/>
  <c r="U2346" i="3"/>
  <c r="Y2346" i="3"/>
  <c r="AC2346" i="3"/>
  <c r="AG2346" i="3"/>
  <c r="AK2346" i="3"/>
  <c r="AO2346" i="3"/>
  <c r="AS2346" i="3"/>
  <c r="AW2346" i="3"/>
  <c r="BA2346" i="3"/>
  <c r="BE2346" i="3"/>
  <c r="BI2346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S2346" i="3"/>
  <c r="W2346" i="3"/>
  <c r="AA2346" i="3"/>
  <c r="AE2346" i="3"/>
  <c r="AI2346" i="3"/>
  <c r="AM2346" i="3"/>
  <c r="AQ2346" i="3"/>
  <c r="AU2346" i="3"/>
  <c r="AY2346" i="3"/>
  <c r="BC2346" i="3"/>
  <c r="BG2346" i="3"/>
  <c r="L2345" i="3"/>
  <c r="AM2345" i="3" s="1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S2344" i="3"/>
  <c r="W2344" i="3"/>
  <c r="AA2344" i="3"/>
  <c r="AE2344" i="3"/>
  <c r="AI2344" i="3"/>
  <c r="AM2344" i="3"/>
  <c r="AQ2344" i="3"/>
  <c r="AU2344" i="3"/>
  <c r="AY2344" i="3"/>
  <c r="BC2344" i="3"/>
  <c r="BG2344" i="3"/>
  <c r="L2343" i="3"/>
  <c r="M2342" i="3"/>
  <c r="Q2342" i="3"/>
  <c r="U2342" i="3"/>
  <c r="Y2342" i="3"/>
  <c r="AC2342" i="3"/>
  <c r="AG2342" i="3"/>
  <c r="AK2342" i="3"/>
  <c r="AO2342" i="3"/>
  <c r="AS2342" i="3"/>
  <c r="AW2342" i="3"/>
  <c r="BA2342" i="3"/>
  <c r="BE2342" i="3"/>
  <c r="BI2342" i="3"/>
  <c r="N2342" i="3"/>
  <c r="BJ2342" i="3" s="1"/>
  <c r="R2342" i="3"/>
  <c r="V2342" i="3"/>
  <c r="Z2342" i="3"/>
  <c r="AD2342" i="3"/>
  <c r="AH2342" i="3"/>
  <c r="AL2342" i="3"/>
  <c r="AP2342" i="3"/>
  <c r="AT2342" i="3"/>
  <c r="AX2342" i="3"/>
  <c r="BB2342" i="3"/>
  <c r="BF2342" i="3"/>
  <c r="O2342" i="3"/>
  <c r="BL2342" i="3" s="1"/>
  <c r="S2342" i="3"/>
  <c r="BM2342" i="3" s="1"/>
  <c r="W2342" i="3"/>
  <c r="AA2342" i="3"/>
  <c r="AE2342" i="3"/>
  <c r="AI2342" i="3"/>
  <c r="AM2342" i="3"/>
  <c r="AQ2342" i="3"/>
  <c r="AU2342" i="3"/>
  <c r="AY2342" i="3"/>
  <c r="BC2342" i="3"/>
  <c r="BG2342" i="3"/>
  <c r="L2341" i="3"/>
  <c r="O2341" i="3" s="1"/>
  <c r="BL2341" i="3" s="1"/>
  <c r="M2340" i="3"/>
  <c r="Q2340" i="3"/>
  <c r="U2340" i="3"/>
  <c r="Y2340" i="3"/>
  <c r="AC2340" i="3"/>
  <c r="AG2340" i="3"/>
  <c r="AK2340" i="3"/>
  <c r="AO2340" i="3"/>
  <c r="AS2340" i="3"/>
  <c r="AW2340" i="3"/>
  <c r="BA2340" i="3"/>
  <c r="BE2340" i="3"/>
  <c r="BI2340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L2339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L2337" i="3"/>
  <c r="W2337" i="3" s="1"/>
  <c r="AZ2336" i="3"/>
  <c r="AJ2336" i="3"/>
  <c r="T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AS2332" i="3"/>
  <c r="M2332" i="3"/>
  <c r="AV2336" i="3"/>
  <c r="AF2336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O2334" i="3"/>
  <c r="W2334" i="3"/>
  <c r="AE2334" i="3"/>
  <c r="AM2334" i="3"/>
  <c r="AU2334" i="3"/>
  <c r="BC2334" i="3"/>
  <c r="Q2334" i="3"/>
  <c r="Y2334" i="3"/>
  <c r="AG2334" i="3"/>
  <c r="AO2334" i="3"/>
  <c r="AW2334" i="3"/>
  <c r="BE2334" i="3"/>
  <c r="S2334" i="3"/>
  <c r="AA2334" i="3"/>
  <c r="AI2334" i="3"/>
  <c r="AQ2334" i="3"/>
  <c r="AY2334" i="3"/>
  <c r="BG2334" i="3"/>
  <c r="BI2356" i="3"/>
  <c r="BD2356" i="3"/>
  <c r="AY2356" i="3"/>
  <c r="AS2356" i="3"/>
  <c r="AN2356" i="3"/>
  <c r="AI2356" i="3"/>
  <c r="AC2356" i="3"/>
  <c r="X2356" i="3"/>
  <c r="S2356" i="3"/>
  <c r="M2356" i="3"/>
  <c r="L2355" i="3"/>
  <c r="AN2355" i="3" s="1"/>
  <c r="BI2354" i="3"/>
  <c r="BD2354" i="3"/>
  <c r="AY2354" i="3"/>
  <c r="AS2354" i="3"/>
  <c r="AN2354" i="3"/>
  <c r="AI2354" i="3"/>
  <c r="AC2354" i="3"/>
  <c r="X2354" i="3"/>
  <c r="S2354" i="3"/>
  <c r="BM2354" i="3" s="1"/>
  <c r="M2354" i="3"/>
  <c r="L2353" i="3"/>
  <c r="BH2352" i="3"/>
  <c r="AZ2352" i="3"/>
  <c r="AR2352" i="3"/>
  <c r="AJ2352" i="3"/>
  <c r="AB2352" i="3"/>
  <c r="T2352" i="3"/>
  <c r="L2351" i="3"/>
  <c r="BK2335" i="3"/>
  <c r="N2332" i="3"/>
  <c r="R2332" i="3"/>
  <c r="V2332" i="3"/>
  <c r="Z2332" i="3"/>
  <c r="AD2332" i="3"/>
  <c r="AH2332" i="3"/>
  <c r="AL2332" i="3"/>
  <c r="AP2332" i="3"/>
  <c r="AT2332" i="3"/>
  <c r="AX2332" i="3"/>
  <c r="BB2332" i="3"/>
  <c r="BF2332" i="3"/>
  <c r="P2332" i="3"/>
  <c r="T2332" i="3"/>
  <c r="X2332" i="3"/>
  <c r="AB2332" i="3"/>
  <c r="AF2332" i="3"/>
  <c r="AJ2332" i="3"/>
  <c r="AN2332" i="3"/>
  <c r="AR2332" i="3"/>
  <c r="AV2332" i="3"/>
  <c r="AZ2332" i="3"/>
  <c r="BD2332" i="3"/>
  <c r="BH2332" i="3"/>
  <c r="O2332" i="3"/>
  <c r="W2332" i="3"/>
  <c r="AE2332" i="3"/>
  <c r="AM2332" i="3"/>
  <c r="AU2332" i="3"/>
  <c r="BC2332" i="3"/>
  <c r="Q2332" i="3"/>
  <c r="Y2332" i="3"/>
  <c r="AG2332" i="3"/>
  <c r="AO2332" i="3"/>
  <c r="AW2332" i="3"/>
  <c r="BE2332" i="3"/>
  <c r="S2332" i="3"/>
  <c r="AA2332" i="3"/>
  <c r="AI2332" i="3"/>
  <c r="AQ2332" i="3"/>
  <c r="AY2332" i="3"/>
  <c r="BG2332" i="3"/>
  <c r="N2323" i="3"/>
  <c r="R2323" i="3"/>
  <c r="V2323" i="3"/>
  <c r="Z2323" i="3"/>
  <c r="AD2323" i="3"/>
  <c r="AH2323" i="3"/>
  <c r="AL2323" i="3"/>
  <c r="AP2323" i="3"/>
  <c r="AT2323" i="3"/>
  <c r="AX2323" i="3"/>
  <c r="BB2323" i="3"/>
  <c r="BF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Q2323" i="3"/>
  <c r="Y2323" i="3"/>
  <c r="AG2323" i="3"/>
  <c r="AO2323" i="3"/>
  <c r="AW2323" i="3"/>
  <c r="BE2323" i="3"/>
  <c r="S2323" i="3"/>
  <c r="AA2323" i="3"/>
  <c r="AI2323" i="3"/>
  <c r="AQ2323" i="3"/>
  <c r="AY2323" i="3"/>
  <c r="BG2323" i="3"/>
  <c r="M2323" i="3"/>
  <c r="U2323" i="3"/>
  <c r="AC2323" i="3"/>
  <c r="AK2323" i="3"/>
  <c r="AS2323" i="3"/>
  <c r="BA2323" i="3"/>
  <c r="BI2323" i="3"/>
  <c r="AM2323" i="3"/>
  <c r="O2323" i="3"/>
  <c r="AU2323" i="3"/>
  <c r="W2323" i="3"/>
  <c r="BC2323" i="3"/>
  <c r="BC2335" i="3"/>
  <c r="AU2335" i="3"/>
  <c r="AM2335" i="3"/>
  <c r="AE2335" i="3"/>
  <c r="W2335" i="3"/>
  <c r="O2335" i="3"/>
  <c r="BC2333" i="3"/>
  <c r="AU2333" i="3"/>
  <c r="AM2333" i="3"/>
  <c r="AE2333" i="3"/>
  <c r="W2333" i="3"/>
  <c r="O2333" i="3"/>
  <c r="BG2331" i="3"/>
  <c r="AQ2331" i="3"/>
  <c r="AA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M2331" i="3"/>
  <c r="Q2331" i="3"/>
  <c r="U2331" i="3"/>
  <c r="Y2331" i="3"/>
  <c r="AC2331" i="3"/>
  <c r="AG2331" i="3"/>
  <c r="AK2331" i="3"/>
  <c r="AO2331" i="3"/>
  <c r="AS2331" i="3"/>
  <c r="AW2331" i="3"/>
  <c r="BA2331" i="3"/>
  <c r="BE2331" i="3"/>
  <c r="BI2331" i="3"/>
  <c r="N2331" i="3"/>
  <c r="BJ2331" i="3" s="1"/>
  <c r="R2331" i="3"/>
  <c r="V2331" i="3"/>
  <c r="Z2331" i="3"/>
  <c r="AD2331" i="3"/>
  <c r="AH2331" i="3"/>
  <c r="AL2331" i="3"/>
  <c r="AP2331" i="3"/>
  <c r="AT2331" i="3"/>
  <c r="AX2331" i="3"/>
  <c r="BB2331" i="3"/>
  <c r="BF2331" i="3"/>
  <c r="BI2330" i="3"/>
  <c r="AS2330" i="3"/>
  <c r="AC2330" i="3"/>
  <c r="M2330" i="3"/>
  <c r="BG2329" i="3"/>
  <c r="AQ2329" i="3"/>
  <c r="AA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BI2328" i="3"/>
  <c r="AS2328" i="3"/>
  <c r="AC2328" i="3"/>
  <c r="M2328" i="3"/>
  <c r="BG2327" i="3"/>
  <c r="AQ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M2327" i="3"/>
  <c r="Q2327" i="3"/>
  <c r="U2327" i="3"/>
  <c r="BM2327" i="3" s="1"/>
  <c r="Y2327" i="3"/>
  <c r="AC2327" i="3"/>
  <c r="AG2327" i="3"/>
  <c r="AK2327" i="3"/>
  <c r="AO2327" i="3"/>
  <c r="AS2327" i="3"/>
  <c r="AW2327" i="3"/>
  <c r="BA2327" i="3"/>
  <c r="BE2327" i="3"/>
  <c r="BI2327" i="3"/>
  <c r="N2327" i="3"/>
  <c r="R2327" i="3"/>
  <c r="V2327" i="3"/>
  <c r="Z2327" i="3"/>
  <c r="AD2327" i="3"/>
  <c r="AH2327" i="3"/>
  <c r="AL2327" i="3"/>
  <c r="AP2327" i="3"/>
  <c r="AT2327" i="3"/>
  <c r="AX2327" i="3"/>
  <c r="BB2327" i="3"/>
  <c r="BF2327" i="3"/>
  <c r="BI2326" i="3"/>
  <c r="AS2326" i="3"/>
  <c r="AC2326" i="3"/>
  <c r="BG2325" i="3"/>
  <c r="AQ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M2325" i="3"/>
  <c r="Q2325" i="3"/>
  <c r="U2325" i="3"/>
  <c r="Y2325" i="3"/>
  <c r="AC2325" i="3"/>
  <c r="AG2325" i="3"/>
  <c r="AK2325" i="3"/>
  <c r="AO2325" i="3"/>
  <c r="AS2325" i="3"/>
  <c r="AW2325" i="3"/>
  <c r="BA2325" i="3"/>
  <c r="BE2325" i="3"/>
  <c r="BI2325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P2324" i="3"/>
  <c r="T2324" i="3"/>
  <c r="X2324" i="3"/>
  <c r="AB2324" i="3"/>
  <c r="AF2324" i="3"/>
  <c r="AJ2324" i="3"/>
  <c r="AN2324" i="3"/>
  <c r="AR2324" i="3"/>
  <c r="AV2324" i="3"/>
  <c r="AZ2324" i="3"/>
  <c r="BD2324" i="3"/>
  <c r="BH2324" i="3"/>
  <c r="N2324" i="3"/>
  <c r="R2324" i="3"/>
  <c r="V2324" i="3"/>
  <c r="Z2324" i="3"/>
  <c r="M2324" i="3"/>
  <c r="U2324" i="3"/>
  <c r="AC2324" i="3"/>
  <c r="AH2324" i="3"/>
  <c r="AM2324" i="3"/>
  <c r="AS2324" i="3"/>
  <c r="AX2324" i="3"/>
  <c r="BC2324" i="3"/>
  <c r="BI2324" i="3"/>
  <c r="O2324" i="3"/>
  <c r="BL2324" i="3" s="1"/>
  <c r="W2324" i="3"/>
  <c r="AD2324" i="3"/>
  <c r="AI2324" i="3"/>
  <c r="AO2324" i="3"/>
  <c r="AT2324" i="3"/>
  <c r="AY2324" i="3"/>
  <c r="BE2324" i="3"/>
  <c r="Q2324" i="3"/>
  <c r="Y2324" i="3"/>
  <c r="AE2324" i="3"/>
  <c r="AK2324" i="3"/>
  <c r="AP2324" i="3"/>
  <c r="AU2324" i="3"/>
  <c r="BA2324" i="3"/>
  <c r="BF2324" i="3"/>
  <c r="BG2322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M2320" i="3"/>
  <c r="U2320" i="3"/>
  <c r="AC2320" i="3"/>
  <c r="AK2320" i="3"/>
  <c r="AS2320" i="3"/>
  <c r="BA2320" i="3"/>
  <c r="BI2320" i="3"/>
  <c r="O2320" i="3"/>
  <c r="W2320" i="3"/>
  <c r="AE2320" i="3"/>
  <c r="AM2320" i="3"/>
  <c r="AU2320" i="3"/>
  <c r="BC2320" i="3"/>
  <c r="Q2320" i="3"/>
  <c r="Y2320" i="3"/>
  <c r="AG2320" i="3"/>
  <c r="AO2320" i="3"/>
  <c r="AW2320" i="3"/>
  <c r="BE2320" i="3"/>
  <c r="BG2318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M2316" i="3"/>
  <c r="U2316" i="3"/>
  <c r="AC2316" i="3"/>
  <c r="AK2316" i="3"/>
  <c r="AS2316" i="3"/>
  <c r="BA2316" i="3"/>
  <c r="BI2316" i="3"/>
  <c r="O2316" i="3"/>
  <c r="W2316" i="3"/>
  <c r="AE2316" i="3"/>
  <c r="AM2316" i="3"/>
  <c r="AU2316" i="3"/>
  <c r="BC2316" i="3"/>
  <c r="Q2316" i="3"/>
  <c r="Y2316" i="3"/>
  <c r="AG2316" i="3"/>
  <c r="AO2316" i="3"/>
  <c r="AW2316" i="3"/>
  <c r="BE2316" i="3"/>
  <c r="P2315" i="3"/>
  <c r="BI2335" i="3"/>
  <c r="BA2335" i="3"/>
  <c r="AS2335" i="3"/>
  <c r="AK2335" i="3"/>
  <c r="AC2335" i="3"/>
  <c r="U2335" i="3"/>
  <c r="BI2333" i="3"/>
  <c r="BA2333" i="3"/>
  <c r="AS2333" i="3"/>
  <c r="AK2333" i="3"/>
  <c r="AC2333" i="3"/>
  <c r="U2333" i="3"/>
  <c r="BC2331" i="3"/>
  <c r="AM2331" i="3"/>
  <c r="BE2330" i="3"/>
  <c r="AO2330" i="3"/>
  <c r="BC2329" i="3"/>
  <c r="AM2329" i="3"/>
  <c r="BE2328" i="3"/>
  <c r="AO2328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Q2321" i="3"/>
  <c r="Y2321" i="3"/>
  <c r="AG2321" i="3"/>
  <c r="AO2321" i="3"/>
  <c r="AW2321" i="3"/>
  <c r="BE2321" i="3"/>
  <c r="S2321" i="3"/>
  <c r="AA2321" i="3"/>
  <c r="AI2321" i="3"/>
  <c r="BL2321" i="3" s="1"/>
  <c r="AQ2321" i="3"/>
  <c r="AY2321" i="3"/>
  <c r="BG2321" i="3"/>
  <c r="M2321" i="3"/>
  <c r="U2321" i="3"/>
  <c r="AC2321" i="3"/>
  <c r="AK2321" i="3"/>
  <c r="AS2321" i="3"/>
  <c r="BA2321" i="3"/>
  <c r="BI2321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Q2317" i="3"/>
  <c r="Y2317" i="3"/>
  <c r="AG2317" i="3"/>
  <c r="AO2317" i="3"/>
  <c r="AW2317" i="3"/>
  <c r="BE2317" i="3"/>
  <c r="S2317" i="3"/>
  <c r="AA2317" i="3"/>
  <c r="AI2317" i="3"/>
  <c r="BL2317" i="3" s="1"/>
  <c r="AQ2317" i="3"/>
  <c r="AY2317" i="3"/>
  <c r="BG2317" i="3"/>
  <c r="M2317" i="3"/>
  <c r="U2317" i="3"/>
  <c r="AC2317" i="3"/>
  <c r="AK2317" i="3"/>
  <c r="AS2317" i="3"/>
  <c r="BA2317" i="3"/>
  <c r="BI2317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P2333" i="3"/>
  <c r="BK2333" i="3" s="1"/>
  <c r="T2333" i="3"/>
  <c r="X2333" i="3"/>
  <c r="AB2333" i="3"/>
  <c r="AF2333" i="3"/>
  <c r="AJ2333" i="3"/>
  <c r="AN2333" i="3"/>
  <c r="AR2333" i="3"/>
  <c r="AV2333" i="3"/>
  <c r="AZ2333" i="3"/>
  <c r="BD2333" i="3"/>
  <c r="BH2333" i="3"/>
  <c r="N2333" i="3"/>
  <c r="R2333" i="3"/>
  <c r="BN2333" i="3" s="1"/>
  <c r="V2333" i="3"/>
  <c r="Z2333" i="3"/>
  <c r="AD2333" i="3"/>
  <c r="AH2333" i="3"/>
  <c r="AL2333" i="3"/>
  <c r="AP2333" i="3"/>
  <c r="AT2333" i="3"/>
  <c r="AX2333" i="3"/>
  <c r="BB2333" i="3"/>
  <c r="BF2333" i="3"/>
  <c r="N2330" i="3"/>
  <c r="R2330" i="3"/>
  <c r="V2330" i="3"/>
  <c r="Z2330" i="3"/>
  <c r="AD2330" i="3"/>
  <c r="AH2330" i="3"/>
  <c r="AL2330" i="3"/>
  <c r="AP2330" i="3"/>
  <c r="AT2330" i="3"/>
  <c r="AX2330" i="3"/>
  <c r="BB2330" i="3"/>
  <c r="BF2330" i="3"/>
  <c r="O2330" i="3"/>
  <c r="S2330" i="3"/>
  <c r="W2330" i="3"/>
  <c r="AA2330" i="3"/>
  <c r="AE2330" i="3"/>
  <c r="AI2330" i="3"/>
  <c r="AM2330" i="3"/>
  <c r="AQ2330" i="3"/>
  <c r="AU2330" i="3"/>
  <c r="AY2330" i="3"/>
  <c r="BC2330" i="3"/>
  <c r="BG2330" i="3"/>
  <c r="P2330" i="3"/>
  <c r="T2330" i="3"/>
  <c r="X2330" i="3"/>
  <c r="AB2330" i="3"/>
  <c r="AF2330" i="3"/>
  <c r="AJ2330" i="3"/>
  <c r="AN2330" i="3"/>
  <c r="AR2330" i="3"/>
  <c r="AV2330" i="3"/>
  <c r="AZ2330" i="3"/>
  <c r="BD2330" i="3"/>
  <c r="BH2330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O2326" i="3"/>
  <c r="S2326" i="3"/>
  <c r="W2326" i="3"/>
  <c r="AA2326" i="3"/>
  <c r="AE2326" i="3"/>
  <c r="AI2326" i="3"/>
  <c r="AM2326" i="3"/>
  <c r="AQ2326" i="3"/>
  <c r="AU2326" i="3"/>
  <c r="AY2326" i="3"/>
  <c r="BC2326" i="3"/>
  <c r="BG2326" i="3"/>
  <c r="P2326" i="3"/>
  <c r="BK2326" i="3" s="1"/>
  <c r="T2326" i="3"/>
  <c r="X2326" i="3"/>
  <c r="AB2326" i="3"/>
  <c r="AF2326" i="3"/>
  <c r="AJ2326" i="3"/>
  <c r="AN2326" i="3"/>
  <c r="AR2326" i="3"/>
  <c r="AV2326" i="3"/>
  <c r="AZ2326" i="3"/>
  <c r="BD2326" i="3"/>
  <c r="BH2326" i="3"/>
  <c r="BM2325" i="3"/>
  <c r="P2322" i="3"/>
  <c r="T2322" i="3"/>
  <c r="BM2322" i="3" s="1"/>
  <c r="X2322" i="3"/>
  <c r="AB2322" i="3"/>
  <c r="AF2322" i="3"/>
  <c r="AJ2322" i="3"/>
  <c r="AN2322" i="3"/>
  <c r="AR2322" i="3"/>
  <c r="AV2322" i="3"/>
  <c r="AZ2322" i="3"/>
  <c r="BD2322" i="3"/>
  <c r="BH2322" i="3"/>
  <c r="N2322" i="3"/>
  <c r="R2322" i="3"/>
  <c r="V2322" i="3"/>
  <c r="Z2322" i="3"/>
  <c r="AD2322" i="3"/>
  <c r="AH2322" i="3"/>
  <c r="AL2322" i="3"/>
  <c r="AP2322" i="3"/>
  <c r="AT2322" i="3"/>
  <c r="AX2322" i="3"/>
  <c r="BB2322" i="3"/>
  <c r="BF2322" i="3"/>
  <c r="M2322" i="3"/>
  <c r="U2322" i="3"/>
  <c r="AC2322" i="3"/>
  <c r="AK2322" i="3"/>
  <c r="AS2322" i="3"/>
  <c r="BA2322" i="3"/>
  <c r="BI2322" i="3"/>
  <c r="O2322" i="3"/>
  <c r="W2322" i="3"/>
  <c r="AE2322" i="3"/>
  <c r="AM2322" i="3"/>
  <c r="AU2322" i="3"/>
  <c r="BC2322" i="3"/>
  <c r="Q2322" i="3"/>
  <c r="Y2322" i="3"/>
  <c r="AG2322" i="3"/>
  <c r="AO2322" i="3"/>
  <c r="AW2322" i="3"/>
  <c r="BE2322" i="3"/>
  <c r="BC2321" i="3"/>
  <c r="W2321" i="3"/>
  <c r="P2318" i="3"/>
  <c r="T2318" i="3"/>
  <c r="X2318" i="3"/>
  <c r="AB2318" i="3"/>
  <c r="AF2318" i="3"/>
  <c r="AJ2318" i="3"/>
  <c r="AN2318" i="3"/>
  <c r="AR2318" i="3"/>
  <c r="AV2318" i="3"/>
  <c r="AZ2318" i="3"/>
  <c r="BD2318" i="3"/>
  <c r="BH2318" i="3"/>
  <c r="N2318" i="3"/>
  <c r="R2318" i="3"/>
  <c r="V2318" i="3"/>
  <c r="Z2318" i="3"/>
  <c r="AD2318" i="3"/>
  <c r="AH2318" i="3"/>
  <c r="AL2318" i="3"/>
  <c r="AP2318" i="3"/>
  <c r="AT2318" i="3"/>
  <c r="AX2318" i="3"/>
  <c r="BB2318" i="3"/>
  <c r="BF2318" i="3"/>
  <c r="M2318" i="3"/>
  <c r="U2318" i="3"/>
  <c r="AC2318" i="3"/>
  <c r="AK2318" i="3"/>
  <c r="AS2318" i="3"/>
  <c r="BA2318" i="3"/>
  <c r="BI2318" i="3"/>
  <c r="O2318" i="3"/>
  <c r="W2318" i="3"/>
  <c r="AE2318" i="3"/>
  <c r="AM2318" i="3"/>
  <c r="AU2318" i="3"/>
  <c r="BC2318" i="3"/>
  <c r="Q2318" i="3"/>
  <c r="Y2318" i="3"/>
  <c r="AG2318" i="3"/>
  <c r="AO2318" i="3"/>
  <c r="AW2318" i="3"/>
  <c r="BE2318" i="3"/>
  <c r="BC2317" i="3"/>
  <c r="W2317" i="3"/>
  <c r="AC2315" i="3"/>
  <c r="AQ2315" i="3"/>
  <c r="AY2315" i="3"/>
  <c r="BG2315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O2308" i="3"/>
  <c r="AE2308" i="3"/>
  <c r="AU2308" i="3"/>
  <c r="S2308" i="3"/>
  <c r="AI2308" i="3"/>
  <c r="AY2308" i="3"/>
  <c r="W2308" i="3"/>
  <c r="AM2308" i="3"/>
  <c r="BC2308" i="3"/>
  <c r="AA2308" i="3"/>
  <c r="AQ2308" i="3"/>
  <c r="BG2308" i="3"/>
  <c r="BI2315" i="3"/>
  <c r="BA2315" i="3"/>
  <c r="AS2315" i="3"/>
  <c r="AG2315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O2310" i="3"/>
  <c r="AE2310" i="3"/>
  <c r="AU2310" i="3"/>
  <c r="S2310" i="3"/>
  <c r="AI2310" i="3"/>
  <c r="AY2310" i="3"/>
  <c r="W2310" i="3"/>
  <c r="AM2310" i="3"/>
  <c r="BC2310" i="3"/>
  <c r="N2315" i="3"/>
  <c r="R2315" i="3"/>
  <c r="Q2315" i="3"/>
  <c r="V2315" i="3"/>
  <c r="Z2315" i="3"/>
  <c r="AD2315" i="3"/>
  <c r="AH2315" i="3"/>
  <c r="AL2315" i="3"/>
  <c r="AP2315" i="3"/>
  <c r="AT2315" i="3"/>
  <c r="AX2315" i="3"/>
  <c r="BB2315" i="3"/>
  <c r="BF2315" i="3"/>
  <c r="M2315" i="3"/>
  <c r="S2315" i="3"/>
  <c r="W2315" i="3"/>
  <c r="AA2315" i="3"/>
  <c r="AE2315" i="3"/>
  <c r="AI2315" i="3"/>
  <c r="AM2315" i="3"/>
  <c r="O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AE2312" i="3"/>
  <c r="AU2312" i="3"/>
  <c r="S2312" i="3"/>
  <c r="AI2312" i="3"/>
  <c r="AY2312" i="3"/>
  <c r="W2312" i="3"/>
  <c r="AM2312" i="3"/>
  <c r="BC2312" i="3"/>
  <c r="BG2310" i="3"/>
  <c r="BE2315" i="3"/>
  <c r="AW2315" i="3"/>
  <c r="AO2315" i="3"/>
  <c r="Y2315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R2314" i="3"/>
  <c r="W2314" i="3"/>
  <c r="AC2314" i="3"/>
  <c r="AH2314" i="3"/>
  <c r="AM2314" i="3"/>
  <c r="AS2314" i="3"/>
  <c r="AX2314" i="3"/>
  <c r="BC2314" i="3"/>
  <c r="BI2314" i="3"/>
  <c r="N2314" i="3"/>
  <c r="S2314" i="3"/>
  <c r="Y2314" i="3"/>
  <c r="AD2314" i="3"/>
  <c r="AI2314" i="3"/>
  <c r="AO2314" i="3"/>
  <c r="AT2314" i="3"/>
  <c r="AY2314" i="3"/>
  <c r="BE2314" i="3"/>
  <c r="O2314" i="3"/>
  <c r="U2314" i="3"/>
  <c r="Z2314" i="3"/>
  <c r="AE2314" i="3"/>
  <c r="AK2314" i="3"/>
  <c r="AP2314" i="3"/>
  <c r="AU2314" i="3"/>
  <c r="BA2314" i="3"/>
  <c r="BF2314" i="3"/>
  <c r="BG2312" i="3"/>
  <c r="AQ2310" i="3"/>
  <c r="P2306" i="3"/>
  <c r="T2306" i="3"/>
  <c r="X2306" i="3"/>
  <c r="AB2306" i="3"/>
  <c r="AF2306" i="3"/>
  <c r="AJ2306" i="3"/>
  <c r="AN2306" i="3"/>
  <c r="AR2306" i="3"/>
  <c r="AV2306" i="3"/>
  <c r="AZ2306" i="3"/>
  <c r="BD2306" i="3"/>
  <c r="BH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N2306" i="3"/>
  <c r="R2306" i="3"/>
  <c r="V2306" i="3"/>
  <c r="Z2306" i="3"/>
  <c r="AD2306" i="3"/>
  <c r="AH2306" i="3"/>
  <c r="AL2306" i="3"/>
  <c r="AP2306" i="3"/>
  <c r="AT2306" i="3"/>
  <c r="AX2306" i="3"/>
  <c r="BB2306" i="3"/>
  <c r="BF2306" i="3"/>
  <c r="O2306" i="3"/>
  <c r="BL2306" i="3" s="1"/>
  <c r="AE2306" i="3"/>
  <c r="AU2306" i="3"/>
  <c r="S2306" i="3"/>
  <c r="AI2306" i="3"/>
  <c r="AY2306" i="3"/>
  <c r="W2306" i="3"/>
  <c r="AM2306" i="3"/>
  <c r="BC2306" i="3"/>
  <c r="BE2313" i="3"/>
  <c r="AO2313" i="3"/>
  <c r="BE2311" i="3"/>
  <c r="AO2311" i="3"/>
  <c r="BE2309" i="3"/>
  <c r="AO2309" i="3"/>
  <c r="BE2307" i="3"/>
  <c r="AO2307" i="3"/>
  <c r="BE2305" i="3"/>
  <c r="AO2305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BK2311" i="3" s="1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N2309" i="3"/>
  <c r="R2309" i="3"/>
  <c r="BN2309" i="3" s="1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BK2309" i="3" s="1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N2307" i="3"/>
  <c r="R2307" i="3"/>
  <c r="V2307" i="3"/>
  <c r="Z2307" i="3"/>
  <c r="AD2307" i="3"/>
  <c r="AH2307" i="3"/>
  <c r="AL2307" i="3"/>
  <c r="AP2307" i="3"/>
  <c r="AT2307" i="3"/>
  <c r="AX2307" i="3"/>
  <c r="BB2307" i="3"/>
  <c r="BF2307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P2307" i="3"/>
  <c r="T2307" i="3"/>
  <c r="X2307" i="3"/>
  <c r="AB2307" i="3"/>
  <c r="AF2307" i="3"/>
  <c r="AJ2307" i="3"/>
  <c r="AN2307" i="3"/>
  <c r="AR2307" i="3"/>
  <c r="AV2307" i="3"/>
  <c r="AZ2307" i="3"/>
  <c r="BD2307" i="3"/>
  <c r="BH2307" i="3"/>
  <c r="N2305" i="3"/>
  <c r="R2305" i="3"/>
  <c r="V2305" i="3"/>
  <c r="Z2305" i="3"/>
  <c r="AD2305" i="3"/>
  <c r="AH2305" i="3"/>
  <c r="AL2305" i="3"/>
  <c r="AP2305" i="3"/>
  <c r="AT2305" i="3"/>
  <c r="AX2305" i="3"/>
  <c r="BB2305" i="3"/>
  <c r="BF2305" i="3"/>
  <c r="O2305" i="3"/>
  <c r="S2305" i="3"/>
  <c r="BK2305" i="3" s="1"/>
  <c r="W2305" i="3"/>
  <c r="AA2305" i="3"/>
  <c r="AE2305" i="3"/>
  <c r="AI2305" i="3"/>
  <c r="AM2305" i="3"/>
  <c r="AQ2305" i="3"/>
  <c r="AU2305" i="3"/>
  <c r="AY2305" i="3"/>
  <c r="BC2305" i="3"/>
  <c r="BG2305" i="3"/>
  <c r="P2305" i="3"/>
  <c r="T2305" i="3"/>
  <c r="X2305" i="3"/>
  <c r="AB2305" i="3"/>
  <c r="AF2305" i="3"/>
  <c r="AJ2305" i="3"/>
  <c r="AN2305" i="3"/>
  <c r="AR2305" i="3"/>
  <c r="AV2305" i="3"/>
  <c r="AZ2305" i="3"/>
  <c r="BD2305" i="3"/>
  <c r="BH2305" i="3"/>
  <c r="AW2313" i="3"/>
  <c r="AG2313" i="3"/>
  <c r="Q2313" i="3"/>
  <c r="AW2311" i="3"/>
  <c r="AG2311" i="3"/>
  <c r="Q2311" i="3"/>
  <c r="BN2311" i="3" s="1"/>
  <c r="AW2309" i="3"/>
  <c r="AG2309" i="3"/>
  <c r="Q2309" i="3"/>
  <c r="AW2307" i="3"/>
  <c r="AG2307" i="3"/>
  <c r="Q2307" i="3"/>
  <c r="AW2305" i="3"/>
  <c r="AG2305" i="3"/>
  <c r="Q2305" i="3"/>
  <c r="Z2298" i="3"/>
  <c r="O2304" i="3"/>
  <c r="BL2304" i="3" s="1"/>
  <c r="S2304" i="3"/>
  <c r="BM2304" i="3" s="1"/>
  <c r="W2304" i="3"/>
  <c r="AA2304" i="3"/>
  <c r="AE2304" i="3"/>
  <c r="AI2304" i="3"/>
  <c r="AM2304" i="3"/>
  <c r="AQ2304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P2300" i="3"/>
  <c r="V2300" i="3"/>
  <c r="AA2300" i="3"/>
  <c r="AF2300" i="3"/>
  <c r="AL2300" i="3"/>
  <c r="AQ2300" i="3"/>
  <c r="AV2300" i="3"/>
  <c r="BB2300" i="3"/>
  <c r="BG2300" i="3"/>
  <c r="R2300" i="3"/>
  <c r="BL2300" i="3" s="1"/>
  <c r="W2300" i="3"/>
  <c r="AB2300" i="3"/>
  <c r="AH2300" i="3"/>
  <c r="AM2300" i="3"/>
  <c r="AR2300" i="3"/>
  <c r="AX2300" i="3"/>
  <c r="BC2300" i="3"/>
  <c r="BH2300" i="3"/>
  <c r="N2300" i="3"/>
  <c r="S2300" i="3"/>
  <c r="X2300" i="3"/>
  <c r="AD2300" i="3"/>
  <c r="AI2300" i="3"/>
  <c r="AN2300" i="3"/>
  <c r="AT2300" i="3"/>
  <c r="AY2300" i="3"/>
  <c r="BD2300" i="3"/>
  <c r="BI2304" i="3"/>
  <c r="BE2304" i="3"/>
  <c r="BA2304" i="3"/>
  <c r="AW2304" i="3"/>
  <c r="AS2304" i="3"/>
  <c r="AN2304" i="3"/>
  <c r="AH2304" i="3"/>
  <c r="AC2304" i="3"/>
  <c r="X2304" i="3"/>
  <c r="R2304" i="3"/>
  <c r="M2304" i="3"/>
  <c r="BF2303" i="3"/>
  <c r="AX2303" i="3"/>
  <c r="AP2303" i="3"/>
  <c r="AH2303" i="3"/>
  <c r="Z2303" i="3"/>
  <c r="R2303" i="3"/>
  <c r="S2298" i="3"/>
  <c r="W2298" i="3"/>
  <c r="AA2298" i="3"/>
  <c r="AI2298" i="3"/>
  <c r="AM2298" i="3"/>
  <c r="AQ2298" i="3"/>
  <c r="AY2298" i="3"/>
  <c r="BC2298" i="3"/>
  <c r="BG2298" i="3"/>
  <c r="T2298" i="3"/>
  <c r="X2298" i="3"/>
  <c r="AB2298" i="3"/>
  <c r="AJ2298" i="3"/>
  <c r="AN2298" i="3"/>
  <c r="AR2298" i="3"/>
  <c r="AZ2298" i="3"/>
  <c r="BD2298" i="3"/>
  <c r="BH2298" i="3"/>
  <c r="Q2298" i="3"/>
  <c r="U2298" i="3"/>
  <c r="Y2298" i="3"/>
  <c r="AG2298" i="3"/>
  <c r="AK2298" i="3"/>
  <c r="AO2298" i="3"/>
  <c r="AW2298" i="3"/>
  <c r="BA2298" i="3"/>
  <c r="BE2298" i="3"/>
  <c r="N2298" i="3"/>
  <c r="AD2298" i="3"/>
  <c r="AT2298" i="3"/>
  <c r="AH2298" i="3"/>
  <c r="AX2298" i="3"/>
  <c r="V2298" i="3"/>
  <c r="BB2298" i="3"/>
  <c r="S2293" i="3"/>
  <c r="AA2293" i="3"/>
  <c r="AI2293" i="3"/>
  <c r="AQ2293" i="3"/>
  <c r="AY2293" i="3"/>
  <c r="BG2293" i="3"/>
  <c r="T2293" i="3"/>
  <c r="AB2293" i="3"/>
  <c r="AJ2293" i="3"/>
  <c r="AR2293" i="3"/>
  <c r="AZ2293" i="3"/>
  <c r="BH2293" i="3"/>
  <c r="Q2293" i="3"/>
  <c r="Y2293" i="3"/>
  <c r="AG2293" i="3"/>
  <c r="AO2293" i="3"/>
  <c r="AW2293" i="3"/>
  <c r="BE2293" i="3"/>
  <c r="N2293" i="3"/>
  <c r="AT2293" i="3"/>
  <c r="AH2293" i="3"/>
  <c r="V2293" i="3"/>
  <c r="BB2293" i="3"/>
  <c r="AP2293" i="3"/>
  <c r="BH2304" i="3"/>
  <c r="BD2304" i="3"/>
  <c r="AZ2304" i="3"/>
  <c r="AV2304" i="3"/>
  <c r="AR2304" i="3"/>
  <c r="AL2304" i="3"/>
  <c r="AG2304" i="3"/>
  <c r="AB2304" i="3"/>
  <c r="V2304" i="3"/>
  <c r="Q2304" i="3"/>
  <c r="BC2303" i="3"/>
  <c r="AU2303" i="3"/>
  <c r="AM2303" i="3"/>
  <c r="AE2303" i="3"/>
  <c r="W2303" i="3"/>
  <c r="O2303" i="3"/>
  <c r="BL2303" i="3" s="1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BK2302" i="3" s="1"/>
  <c r="T2302" i="3"/>
  <c r="X2302" i="3"/>
  <c r="AB2302" i="3"/>
  <c r="AF2302" i="3"/>
  <c r="AJ2302" i="3"/>
  <c r="AN2302" i="3"/>
  <c r="AR2302" i="3"/>
  <c r="AV2302" i="3"/>
  <c r="AZ2302" i="3"/>
  <c r="BD2302" i="3"/>
  <c r="BH2302" i="3"/>
  <c r="L2301" i="3"/>
  <c r="AP2300" i="3"/>
  <c r="T2300" i="3"/>
  <c r="Q2299" i="3"/>
  <c r="V2299" i="3"/>
  <c r="AB2299" i="3"/>
  <c r="AG2299" i="3"/>
  <c r="AL2299" i="3"/>
  <c r="AR2299" i="3"/>
  <c r="AW2299" i="3"/>
  <c r="BB2299" i="3"/>
  <c r="BH2299" i="3"/>
  <c r="M2299" i="3"/>
  <c r="R2299" i="3"/>
  <c r="X2299" i="3"/>
  <c r="AC2299" i="3"/>
  <c r="AH2299" i="3"/>
  <c r="AN2299" i="3"/>
  <c r="AS2299" i="3"/>
  <c r="AX2299" i="3"/>
  <c r="BD2299" i="3"/>
  <c r="BI2299" i="3"/>
  <c r="N2299" i="3"/>
  <c r="T2299" i="3"/>
  <c r="Y2299" i="3"/>
  <c r="AD2299" i="3"/>
  <c r="AJ2299" i="3"/>
  <c r="AO2299" i="3"/>
  <c r="AT2299" i="3"/>
  <c r="AZ2299" i="3"/>
  <c r="BE2299" i="3"/>
  <c r="BF2298" i="3"/>
  <c r="K2301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L2298" i="3"/>
  <c r="AP2298" i="3" s="1"/>
  <c r="AZ2297" i="3"/>
  <c r="AJ2297" i="3"/>
  <c r="T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N2297" i="3"/>
  <c r="R2297" i="3"/>
  <c r="V2297" i="3"/>
  <c r="Z2297" i="3"/>
  <c r="AD2297" i="3"/>
  <c r="AH2297" i="3"/>
  <c r="AL2297" i="3"/>
  <c r="AP2297" i="3"/>
  <c r="AT2297" i="3"/>
  <c r="AX2297" i="3"/>
  <c r="BB2297" i="3"/>
  <c r="BF2297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Q2296" i="3"/>
  <c r="V2296" i="3"/>
  <c r="AA2296" i="3"/>
  <c r="AE2296" i="3"/>
  <c r="AI2296" i="3"/>
  <c r="AM2296" i="3"/>
  <c r="AQ2296" i="3"/>
  <c r="AU2296" i="3"/>
  <c r="AY2296" i="3"/>
  <c r="BC2296" i="3"/>
  <c r="BG2296" i="3"/>
  <c r="AV2297" i="3"/>
  <c r="AF2297" i="3"/>
  <c r="BI2296" i="3"/>
  <c r="BE2296" i="3"/>
  <c r="BA2296" i="3"/>
  <c r="AW2296" i="3"/>
  <c r="AS2296" i="3"/>
  <c r="AO2296" i="3"/>
  <c r="AK2296" i="3"/>
  <c r="AG2296" i="3"/>
  <c r="AC2296" i="3"/>
  <c r="Y2296" i="3"/>
  <c r="T2296" i="3"/>
  <c r="N2296" i="3"/>
  <c r="AX2295" i="3"/>
  <c r="AH2295" i="3"/>
  <c r="R2295" i="3"/>
  <c r="L2293" i="3"/>
  <c r="W2293" i="3" s="1"/>
  <c r="O2291" i="3"/>
  <c r="W2291" i="3"/>
  <c r="AE2291" i="3"/>
  <c r="AM2291" i="3"/>
  <c r="AU2291" i="3"/>
  <c r="BC2291" i="3"/>
  <c r="P2291" i="3"/>
  <c r="X2291" i="3"/>
  <c r="AF2291" i="3"/>
  <c r="AN2291" i="3"/>
  <c r="AV2291" i="3"/>
  <c r="BD2291" i="3"/>
  <c r="M2291" i="3"/>
  <c r="U2291" i="3"/>
  <c r="AC2291" i="3"/>
  <c r="AK2291" i="3"/>
  <c r="AS2291" i="3"/>
  <c r="BA2291" i="3"/>
  <c r="BI2291" i="3"/>
  <c r="BH2296" i="3"/>
  <c r="BD2296" i="3"/>
  <c r="AZ2296" i="3"/>
  <c r="AV2296" i="3"/>
  <c r="AR2296" i="3"/>
  <c r="AN2296" i="3"/>
  <c r="AJ2296" i="3"/>
  <c r="AF2296" i="3"/>
  <c r="AB2296" i="3"/>
  <c r="X2296" i="3"/>
  <c r="AT2295" i="3"/>
  <c r="AD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AV2292" i="3"/>
  <c r="AF2292" i="3"/>
  <c r="BB2291" i="3"/>
  <c r="V2291" i="3"/>
  <c r="L2291" i="3"/>
  <c r="M2296" i="3"/>
  <c r="O2296" i="3"/>
  <c r="S2296" i="3"/>
  <c r="W2296" i="3"/>
  <c r="O2295" i="3"/>
  <c r="S2295" i="3"/>
  <c r="W2295" i="3"/>
  <c r="BJ2295" i="3" s="1"/>
  <c r="AA2295" i="3"/>
  <c r="AE2295" i="3"/>
  <c r="AI2295" i="3"/>
  <c r="AM2295" i="3"/>
  <c r="AQ2295" i="3"/>
  <c r="AU2295" i="3"/>
  <c r="AY2295" i="3"/>
  <c r="BC2295" i="3"/>
  <c r="BG2295" i="3"/>
  <c r="P2295" i="3"/>
  <c r="T2295" i="3"/>
  <c r="X2295" i="3"/>
  <c r="AB2295" i="3"/>
  <c r="AF2295" i="3"/>
  <c r="AJ2295" i="3"/>
  <c r="AN2295" i="3"/>
  <c r="AR2295" i="3"/>
  <c r="AV2295" i="3"/>
  <c r="AZ2295" i="3"/>
  <c r="BD2295" i="3"/>
  <c r="BH2295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AX2291" i="3"/>
  <c r="AH2291" i="3"/>
  <c r="R2291" i="3"/>
  <c r="E2094" i="3"/>
  <c r="F2094" i="3"/>
  <c r="K2094" i="3" s="1"/>
  <c r="G2094" i="3"/>
  <c r="H2094" i="3"/>
  <c r="L2094" i="3" s="1"/>
  <c r="I2094" i="3"/>
  <c r="J2094" i="3"/>
  <c r="E2095" i="3"/>
  <c r="F2095" i="3"/>
  <c r="K2095" i="3" s="1"/>
  <c r="N2095" i="3" s="1"/>
  <c r="G2095" i="3"/>
  <c r="H2095" i="3"/>
  <c r="I2095" i="3"/>
  <c r="J2095" i="3"/>
  <c r="L2095" i="3" s="1"/>
  <c r="R2095" i="3"/>
  <c r="Z2095" i="3"/>
  <c r="AH2095" i="3"/>
  <c r="AP2095" i="3"/>
  <c r="AX2095" i="3"/>
  <c r="BF2095" i="3"/>
  <c r="E2096" i="3"/>
  <c r="F2096" i="3"/>
  <c r="K2096" i="3" s="1"/>
  <c r="G2096" i="3"/>
  <c r="H2096" i="3"/>
  <c r="L2096" i="3" s="1"/>
  <c r="I2096" i="3"/>
  <c r="J2096" i="3"/>
  <c r="AF2096" i="3"/>
  <c r="AV2096" i="3"/>
  <c r="E2097" i="3"/>
  <c r="F2097" i="3"/>
  <c r="K2097" i="3" s="1"/>
  <c r="N2097" i="3" s="1"/>
  <c r="G2097" i="3"/>
  <c r="H2097" i="3"/>
  <c r="I2097" i="3"/>
  <c r="J2097" i="3"/>
  <c r="L2097" i="3" s="1"/>
  <c r="R2097" i="3"/>
  <c r="Z2097" i="3"/>
  <c r="AH2097" i="3"/>
  <c r="AP2097" i="3"/>
  <c r="AX2097" i="3"/>
  <c r="BF2097" i="3"/>
  <c r="E2098" i="3"/>
  <c r="K2098" i="3" s="1"/>
  <c r="F2098" i="3"/>
  <c r="G2098" i="3"/>
  <c r="H2098" i="3"/>
  <c r="L2098" i="3" s="1"/>
  <c r="I2098" i="3"/>
  <c r="J2098" i="3"/>
  <c r="AF2098" i="3"/>
  <c r="AV2098" i="3"/>
  <c r="E2099" i="3"/>
  <c r="F2099" i="3"/>
  <c r="K2099" i="3" s="1"/>
  <c r="G2099" i="3"/>
  <c r="H2099" i="3"/>
  <c r="I2099" i="3"/>
  <c r="J2099" i="3"/>
  <c r="L2099" i="3" s="1"/>
  <c r="N2099" i="3"/>
  <c r="V2099" i="3"/>
  <c r="AL2099" i="3"/>
  <c r="AT2099" i="3"/>
  <c r="BB2099" i="3"/>
  <c r="E2100" i="3"/>
  <c r="F2100" i="3"/>
  <c r="K2100" i="3" s="1"/>
  <c r="G2100" i="3"/>
  <c r="H2100" i="3"/>
  <c r="I2100" i="3"/>
  <c r="J2100" i="3"/>
  <c r="E2101" i="3"/>
  <c r="K2101" i="3" s="1"/>
  <c r="Y2101" i="3" s="1"/>
  <c r="F2101" i="3"/>
  <c r="G2101" i="3"/>
  <c r="H2101" i="3"/>
  <c r="I2101" i="3"/>
  <c r="L2101" i="3" s="1"/>
  <c r="J2101" i="3"/>
  <c r="M2101" i="3"/>
  <c r="Q2101" i="3"/>
  <c r="U2101" i="3"/>
  <c r="AC2101" i="3"/>
  <c r="AG2101" i="3"/>
  <c r="AK2101" i="3"/>
  <c r="AS2101" i="3"/>
  <c r="AW2101" i="3"/>
  <c r="BA2101" i="3"/>
  <c r="BI2101" i="3"/>
  <c r="E2102" i="3"/>
  <c r="F2102" i="3"/>
  <c r="G2102" i="3"/>
  <c r="H2102" i="3"/>
  <c r="I2102" i="3"/>
  <c r="L2102" i="3" s="1"/>
  <c r="J2102" i="3"/>
  <c r="K2102" i="3"/>
  <c r="M2102" i="3"/>
  <c r="S2102" i="3"/>
  <c r="BM2102" i="3" s="1"/>
  <c r="U2102" i="3"/>
  <c r="AA2102" i="3"/>
  <c r="AC2102" i="3"/>
  <c r="AI2102" i="3"/>
  <c r="AK2102" i="3"/>
  <c r="AQ2102" i="3"/>
  <c r="AS2102" i="3"/>
  <c r="AY2102" i="3"/>
  <c r="BA2102" i="3"/>
  <c r="BG2102" i="3"/>
  <c r="BI2102" i="3"/>
  <c r="E2103" i="3"/>
  <c r="K2103" i="3" s="1"/>
  <c r="F2103" i="3"/>
  <c r="G2103" i="3"/>
  <c r="H2103" i="3"/>
  <c r="I2103" i="3"/>
  <c r="L2103" i="3" s="1"/>
  <c r="J2103" i="3"/>
  <c r="Y2103" i="3"/>
  <c r="AG2103" i="3"/>
  <c r="AO2103" i="3"/>
  <c r="BE2103" i="3"/>
  <c r="E2104" i="3"/>
  <c r="F2104" i="3"/>
  <c r="G2104" i="3"/>
  <c r="H2104" i="3"/>
  <c r="I2104" i="3"/>
  <c r="L2104" i="3" s="1"/>
  <c r="J2104" i="3"/>
  <c r="K2104" i="3"/>
  <c r="M2104" i="3" s="1"/>
  <c r="Q2104" i="3"/>
  <c r="V2104" i="3"/>
  <c r="AA2104" i="3"/>
  <c r="AG2104" i="3"/>
  <c r="AL2104" i="3"/>
  <c r="AP2104" i="3"/>
  <c r="AT2104" i="3"/>
  <c r="AX2104" i="3"/>
  <c r="BB2104" i="3"/>
  <c r="BF2104" i="3"/>
  <c r="E2105" i="3"/>
  <c r="K2105" i="3" s="1"/>
  <c r="F2105" i="3"/>
  <c r="G2105" i="3"/>
  <c r="H2105" i="3"/>
  <c r="I2105" i="3"/>
  <c r="J2105" i="3"/>
  <c r="E2106" i="3"/>
  <c r="F2106" i="3"/>
  <c r="K2106" i="3" s="1"/>
  <c r="G2106" i="3"/>
  <c r="H2106" i="3"/>
  <c r="I2106" i="3"/>
  <c r="J2106" i="3"/>
  <c r="L2106" i="3" s="1"/>
  <c r="O2106" i="3"/>
  <c r="AE2106" i="3"/>
  <c r="AJ2106" i="3"/>
  <c r="AZ2106" i="3"/>
  <c r="BF2106" i="3"/>
  <c r="E2107" i="3"/>
  <c r="F2107" i="3"/>
  <c r="G2107" i="3"/>
  <c r="H2107" i="3"/>
  <c r="I2107" i="3"/>
  <c r="J2107" i="3"/>
  <c r="E2108" i="3"/>
  <c r="F2108" i="3"/>
  <c r="K2108" i="3" s="1"/>
  <c r="N2108" i="3" s="1"/>
  <c r="G2108" i="3"/>
  <c r="H2108" i="3"/>
  <c r="I2108" i="3"/>
  <c r="J2108" i="3"/>
  <c r="L2108" i="3" s="1"/>
  <c r="O2108" i="3"/>
  <c r="S2108" i="3"/>
  <c r="T2108" i="3"/>
  <c r="Z2108" i="3"/>
  <c r="AD2108" i="3"/>
  <c r="AE2108" i="3"/>
  <c r="AI2108" i="3"/>
  <c r="AL2108" i="3"/>
  <c r="AM2108" i="3"/>
  <c r="AQ2108" i="3"/>
  <c r="AT2108" i="3"/>
  <c r="AU2108" i="3"/>
  <c r="AY2108" i="3"/>
  <c r="BB2108" i="3"/>
  <c r="BC2108" i="3"/>
  <c r="BG2108" i="3"/>
  <c r="E2109" i="3"/>
  <c r="K2109" i="3" s="1"/>
  <c r="Y2109" i="3" s="1"/>
  <c r="F2109" i="3"/>
  <c r="G2109" i="3"/>
  <c r="H2109" i="3"/>
  <c r="I2109" i="3"/>
  <c r="L2109" i="3" s="1"/>
  <c r="J2109" i="3"/>
  <c r="P2109" i="3"/>
  <c r="X2109" i="3"/>
  <c r="AF2109" i="3"/>
  <c r="AN2109" i="3"/>
  <c r="AV2109" i="3"/>
  <c r="BD2109" i="3"/>
  <c r="E2110" i="3"/>
  <c r="F2110" i="3"/>
  <c r="G2110" i="3"/>
  <c r="H2110" i="3"/>
  <c r="I2110" i="3"/>
  <c r="L2110" i="3" s="1"/>
  <c r="J2110" i="3"/>
  <c r="K2110" i="3"/>
  <c r="V2110" i="3" s="1"/>
  <c r="AQ2110" i="3"/>
  <c r="BB2110" i="3"/>
  <c r="E2111" i="3"/>
  <c r="F2111" i="3"/>
  <c r="G2111" i="3"/>
  <c r="H2111" i="3"/>
  <c r="I2111" i="3"/>
  <c r="J2111" i="3"/>
  <c r="K2111" i="3"/>
  <c r="BA2111" i="3" s="1"/>
  <c r="L2111" i="3"/>
  <c r="AF2111" i="3"/>
  <c r="AQ2111" i="3"/>
  <c r="E2112" i="3"/>
  <c r="F2112" i="3"/>
  <c r="G2112" i="3"/>
  <c r="H2112" i="3"/>
  <c r="I2112" i="3"/>
  <c r="L2112" i="3" s="1"/>
  <c r="J2112" i="3"/>
  <c r="K2112" i="3"/>
  <c r="V2112" i="3" s="1"/>
  <c r="AG2112" i="3"/>
  <c r="AQ2112" i="3"/>
  <c r="BB2112" i="3"/>
  <c r="E2113" i="3"/>
  <c r="F2113" i="3"/>
  <c r="G2113" i="3"/>
  <c r="H2113" i="3"/>
  <c r="I2113" i="3"/>
  <c r="J2113" i="3"/>
  <c r="K2113" i="3"/>
  <c r="BA2113" i="3" s="1"/>
  <c r="L2113" i="3"/>
  <c r="U2113" i="3"/>
  <c r="AF2113" i="3"/>
  <c r="AQ2113" i="3"/>
  <c r="E2114" i="3"/>
  <c r="F2114" i="3"/>
  <c r="G2114" i="3"/>
  <c r="H2114" i="3"/>
  <c r="I2114" i="3"/>
  <c r="L2114" i="3" s="1"/>
  <c r="J2114" i="3"/>
  <c r="K2114" i="3"/>
  <c r="V2114" i="3"/>
  <c r="AG2114" i="3"/>
  <c r="AQ2114" i="3"/>
  <c r="BB2114" i="3"/>
  <c r="E2115" i="3"/>
  <c r="F2115" i="3"/>
  <c r="G2115" i="3"/>
  <c r="H2115" i="3"/>
  <c r="I2115" i="3"/>
  <c r="J2115" i="3"/>
  <c r="K2115" i="3"/>
  <c r="L2115" i="3"/>
  <c r="U2115" i="3"/>
  <c r="AF2115" i="3"/>
  <c r="AQ2115" i="3"/>
  <c r="BA2115" i="3"/>
  <c r="E2116" i="3"/>
  <c r="F2116" i="3"/>
  <c r="G2116" i="3"/>
  <c r="H2116" i="3"/>
  <c r="I2116" i="3"/>
  <c r="L2116" i="3" s="1"/>
  <c r="J2116" i="3"/>
  <c r="K2116" i="3"/>
  <c r="BB2116" i="3"/>
  <c r="E2117" i="3"/>
  <c r="F2117" i="3"/>
  <c r="G2117" i="3"/>
  <c r="H2117" i="3"/>
  <c r="I2117" i="3"/>
  <c r="J2117" i="3"/>
  <c r="K2117" i="3"/>
  <c r="L2117" i="3"/>
  <c r="E2118" i="3"/>
  <c r="K2118" i="3" s="1"/>
  <c r="F2118" i="3"/>
  <c r="G2118" i="3"/>
  <c r="H2118" i="3"/>
  <c r="I2118" i="3"/>
  <c r="J2118" i="3"/>
  <c r="L2118" i="3"/>
  <c r="AR2118" i="3"/>
  <c r="E2119" i="3"/>
  <c r="K2119" i="3" s="1"/>
  <c r="AC2119" i="3" s="1"/>
  <c r="F2119" i="3"/>
  <c r="G2119" i="3"/>
  <c r="H2119" i="3"/>
  <c r="I2119" i="3"/>
  <c r="L2119" i="3" s="1"/>
  <c r="J2119" i="3"/>
  <c r="R2119" i="3"/>
  <c r="W2119" i="3"/>
  <c r="AM2119" i="3"/>
  <c r="AS2119" i="3"/>
  <c r="BI2119" i="3"/>
  <c r="E2120" i="3"/>
  <c r="K2120" i="3" s="1"/>
  <c r="AB2120" i="3" s="1"/>
  <c r="F2120" i="3"/>
  <c r="G2120" i="3"/>
  <c r="H2120" i="3"/>
  <c r="I2120" i="3"/>
  <c r="J2120" i="3"/>
  <c r="L2120" i="3"/>
  <c r="AG2120" i="3"/>
  <c r="BC2120" i="3"/>
  <c r="E2121" i="3"/>
  <c r="K2121" i="3" s="1"/>
  <c r="F2121" i="3"/>
  <c r="G2121" i="3"/>
  <c r="H2121" i="3"/>
  <c r="I2121" i="3"/>
  <c r="L2121" i="3" s="1"/>
  <c r="J2121" i="3"/>
  <c r="M2121" i="3"/>
  <c r="R2121" i="3"/>
  <c r="W2121" i="3"/>
  <c r="AC2121" i="3"/>
  <c r="AH2121" i="3"/>
  <c r="AM2121" i="3"/>
  <c r="AS2121" i="3"/>
  <c r="AX2121" i="3"/>
  <c r="BC2121" i="3"/>
  <c r="BI2121" i="3"/>
  <c r="E2122" i="3"/>
  <c r="K2122" i="3" s="1"/>
  <c r="F2122" i="3"/>
  <c r="G2122" i="3"/>
  <c r="H2122" i="3"/>
  <c r="I2122" i="3"/>
  <c r="J2122" i="3"/>
  <c r="L2122" i="3"/>
  <c r="W2122" i="3"/>
  <c r="AR2122" i="3"/>
  <c r="BH2122" i="3"/>
  <c r="E2123" i="3"/>
  <c r="F2123" i="3"/>
  <c r="K2123" i="3" s="1"/>
  <c r="G2123" i="3"/>
  <c r="H2123" i="3"/>
  <c r="I2123" i="3"/>
  <c r="J2123" i="3"/>
  <c r="E2124" i="3"/>
  <c r="K2124" i="3" s="1"/>
  <c r="F2124" i="3"/>
  <c r="G2124" i="3"/>
  <c r="H2124" i="3"/>
  <c r="I2124" i="3"/>
  <c r="J2124" i="3"/>
  <c r="L2124" i="3"/>
  <c r="AB2124" i="3"/>
  <c r="E2125" i="3"/>
  <c r="F2125" i="3"/>
  <c r="G2125" i="3"/>
  <c r="H2125" i="3"/>
  <c r="I2125" i="3"/>
  <c r="J2125" i="3"/>
  <c r="K2125" i="3"/>
  <c r="E2126" i="3"/>
  <c r="K2126" i="3" s="1"/>
  <c r="F2126" i="3"/>
  <c r="G2126" i="3"/>
  <c r="H2126" i="3"/>
  <c r="I2126" i="3"/>
  <c r="J2126" i="3"/>
  <c r="E2127" i="3"/>
  <c r="F2127" i="3"/>
  <c r="G2127" i="3"/>
  <c r="H2127" i="3"/>
  <c r="I2127" i="3"/>
  <c r="J2127" i="3"/>
  <c r="K2127" i="3"/>
  <c r="E2128" i="3"/>
  <c r="F2128" i="3"/>
  <c r="G2128" i="3"/>
  <c r="H2128" i="3"/>
  <c r="I2128" i="3"/>
  <c r="L2128" i="3" s="1"/>
  <c r="J2128" i="3"/>
  <c r="K2128" i="3"/>
  <c r="AH2128" i="3"/>
  <c r="E2129" i="3"/>
  <c r="K2129" i="3" s="1"/>
  <c r="F2129" i="3"/>
  <c r="G2129" i="3"/>
  <c r="H2129" i="3"/>
  <c r="L2129" i="3" s="1"/>
  <c r="AV2129" i="3" s="1"/>
  <c r="I2129" i="3"/>
  <c r="J2129" i="3"/>
  <c r="AF2129" i="3"/>
  <c r="E2130" i="3"/>
  <c r="F2130" i="3"/>
  <c r="K2130" i="3" s="1"/>
  <c r="G2130" i="3"/>
  <c r="H2130" i="3"/>
  <c r="I2130" i="3"/>
  <c r="J2130" i="3"/>
  <c r="E2131" i="3"/>
  <c r="K2131" i="3" s="1"/>
  <c r="F2131" i="3"/>
  <c r="G2131" i="3"/>
  <c r="H2131" i="3"/>
  <c r="L2131" i="3" s="1"/>
  <c r="AV2131" i="3" s="1"/>
  <c r="I2131" i="3"/>
  <c r="J2131" i="3"/>
  <c r="AF2131" i="3"/>
  <c r="E2132" i="3"/>
  <c r="F2132" i="3"/>
  <c r="K2132" i="3" s="1"/>
  <c r="G2132" i="3"/>
  <c r="H2132" i="3"/>
  <c r="I2132" i="3"/>
  <c r="J2132" i="3"/>
  <c r="E2133" i="3"/>
  <c r="K2133" i="3" s="1"/>
  <c r="F2133" i="3"/>
  <c r="G2133" i="3"/>
  <c r="H2133" i="3"/>
  <c r="L2133" i="3" s="1"/>
  <c r="AV2133" i="3" s="1"/>
  <c r="I2133" i="3"/>
  <c r="J2133" i="3"/>
  <c r="AF2133" i="3"/>
  <c r="E2134" i="3"/>
  <c r="F2134" i="3"/>
  <c r="K2134" i="3" s="1"/>
  <c r="G2134" i="3"/>
  <c r="H2134" i="3"/>
  <c r="I2134" i="3"/>
  <c r="J2134" i="3"/>
  <c r="E2135" i="3"/>
  <c r="K2135" i="3" s="1"/>
  <c r="F2135" i="3"/>
  <c r="G2135" i="3"/>
  <c r="H2135" i="3"/>
  <c r="L2135" i="3" s="1"/>
  <c r="AV2135" i="3" s="1"/>
  <c r="I2135" i="3"/>
  <c r="J2135" i="3"/>
  <c r="AF2135" i="3"/>
  <c r="E2136" i="3"/>
  <c r="F2136" i="3"/>
  <c r="K2136" i="3" s="1"/>
  <c r="G2136" i="3"/>
  <c r="H2136" i="3"/>
  <c r="I2136" i="3"/>
  <c r="J2136" i="3"/>
  <c r="E2137" i="3"/>
  <c r="K2137" i="3" s="1"/>
  <c r="F2137" i="3"/>
  <c r="G2137" i="3"/>
  <c r="H2137" i="3"/>
  <c r="L2137" i="3" s="1"/>
  <c r="AV2137" i="3" s="1"/>
  <c r="I2137" i="3"/>
  <c r="J2137" i="3"/>
  <c r="AF2137" i="3"/>
  <c r="E2138" i="3"/>
  <c r="F2138" i="3"/>
  <c r="K2138" i="3" s="1"/>
  <c r="G2138" i="3"/>
  <c r="H2138" i="3"/>
  <c r="I2138" i="3"/>
  <c r="J2138" i="3"/>
  <c r="E2139" i="3"/>
  <c r="K2139" i="3" s="1"/>
  <c r="F2139" i="3"/>
  <c r="G2139" i="3"/>
  <c r="H2139" i="3"/>
  <c r="L2139" i="3" s="1"/>
  <c r="AV2139" i="3" s="1"/>
  <c r="I2139" i="3"/>
  <c r="J2139" i="3"/>
  <c r="AF2139" i="3"/>
  <c r="E2140" i="3"/>
  <c r="F2140" i="3"/>
  <c r="K2140" i="3" s="1"/>
  <c r="G2140" i="3"/>
  <c r="H2140" i="3"/>
  <c r="I2140" i="3"/>
  <c r="J2140" i="3"/>
  <c r="E2141" i="3"/>
  <c r="K2141" i="3" s="1"/>
  <c r="F2141" i="3"/>
  <c r="G2141" i="3"/>
  <c r="H2141" i="3"/>
  <c r="L2141" i="3" s="1"/>
  <c r="AV2141" i="3" s="1"/>
  <c r="I2141" i="3"/>
  <c r="J2141" i="3"/>
  <c r="AF2141" i="3"/>
  <c r="E2142" i="3"/>
  <c r="F2142" i="3"/>
  <c r="K2142" i="3" s="1"/>
  <c r="G2142" i="3"/>
  <c r="H2142" i="3"/>
  <c r="I2142" i="3"/>
  <c r="J2142" i="3"/>
  <c r="E2143" i="3"/>
  <c r="K2143" i="3" s="1"/>
  <c r="F2143" i="3"/>
  <c r="G2143" i="3"/>
  <c r="H2143" i="3"/>
  <c r="L2143" i="3" s="1"/>
  <c r="AV2143" i="3" s="1"/>
  <c r="I2143" i="3"/>
  <c r="J2143" i="3"/>
  <c r="AF2143" i="3"/>
  <c r="E2144" i="3"/>
  <c r="F2144" i="3"/>
  <c r="K2144" i="3" s="1"/>
  <c r="G2144" i="3"/>
  <c r="H2144" i="3"/>
  <c r="I2144" i="3"/>
  <c r="J2144" i="3"/>
  <c r="E2145" i="3"/>
  <c r="K2145" i="3" s="1"/>
  <c r="F2145" i="3"/>
  <c r="G2145" i="3"/>
  <c r="H2145" i="3"/>
  <c r="L2145" i="3" s="1"/>
  <c r="AG2145" i="3" s="1"/>
  <c r="I2145" i="3"/>
  <c r="J2145" i="3"/>
  <c r="Y2145" i="3"/>
  <c r="AO2145" i="3"/>
  <c r="BE2145" i="3"/>
  <c r="E2146" i="3"/>
  <c r="F2146" i="3"/>
  <c r="K2146" i="3" s="1"/>
  <c r="G2146" i="3"/>
  <c r="H2146" i="3"/>
  <c r="I2146" i="3"/>
  <c r="J2146" i="3"/>
  <c r="E2147" i="3"/>
  <c r="K2147" i="3" s="1"/>
  <c r="F2147" i="3"/>
  <c r="G2147" i="3"/>
  <c r="H2147" i="3"/>
  <c r="I2147" i="3"/>
  <c r="L2147" i="3" s="1"/>
  <c r="J2147" i="3"/>
  <c r="X2147" i="3"/>
  <c r="E2148" i="3"/>
  <c r="K2148" i="3" s="1"/>
  <c r="F2148" i="3"/>
  <c r="G2148" i="3"/>
  <c r="H2148" i="3"/>
  <c r="I2148" i="3"/>
  <c r="L2148" i="3" s="1"/>
  <c r="J2148" i="3"/>
  <c r="Y2148" i="3"/>
  <c r="E2149" i="3"/>
  <c r="K2149" i="3" s="1"/>
  <c r="M2149" i="3" s="1"/>
  <c r="F2149" i="3"/>
  <c r="G2149" i="3"/>
  <c r="H2149" i="3"/>
  <c r="I2149" i="3"/>
  <c r="L2149" i="3" s="1"/>
  <c r="J2149" i="3"/>
  <c r="Q2149" i="3"/>
  <c r="U2149" i="3"/>
  <c r="Y2149" i="3"/>
  <c r="AG2149" i="3"/>
  <c r="AK2149" i="3"/>
  <c r="AO2149" i="3"/>
  <c r="AW2149" i="3"/>
  <c r="BA2149" i="3"/>
  <c r="BE2149" i="3"/>
  <c r="E2150" i="3"/>
  <c r="F2150" i="3"/>
  <c r="G2150" i="3"/>
  <c r="H2150" i="3"/>
  <c r="I2150" i="3"/>
  <c r="L2150" i="3" s="1"/>
  <c r="AA2150" i="3" s="1"/>
  <c r="J2150" i="3"/>
  <c r="K2150" i="3"/>
  <c r="O2150" i="3"/>
  <c r="S2150" i="3"/>
  <c r="W2150" i="3"/>
  <c r="AE2150" i="3"/>
  <c r="AI2150" i="3"/>
  <c r="AM2150" i="3"/>
  <c r="AU2150" i="3"/>
  <c r="AY2150" i="3"/>
  <c r="BC2150" i="3"/>
  <c r="E2151" i="3"/>
  <c r="K2151" i="3" s="1"/>
  <c r="M2151" i="3" s="1"/>
  <c r="F2151" i="3"/>
  <c r="G2151" i="3"/>
  <c r="H2151" i="3"/>
  <c r="I2151" i="3"/>
  <c r="L2151" i="3" s="1"/>
  <c r="J2151" i="3"/>
  <c r="Q2151" i="3"/>
  <c r="U2151" i="3"/>
  <c r="Y2151" i="3"/>
  <c r="AG2151" i="3"/>
  <c r="AK2151" i="3"/>
  <c r="AO2151" i="3"/>
  <c r="AW2151" i="3"/>
  <c r="BA2151" i="3"/>
  <c r="BE2151" i="3"/>
  <c r="E2152" i="3"/>
  <c r="F2152" i="3"/>
  <c r="G2152" i="3"/>
  <c r="H2152" i="3"/>
  <c r="I2152" i="3"/>
  <c r="L2152" i="3" s="1"/>
  <c r="AA2152" i="3" s="1"/>
  <c r="J2152" i="3"/>
  <c r="K2152" i="3"/>
  <c r="O2152" i="3"/>
  <c r="S2152" i="3"/>
  <c r="W2152" i="3"/>
  <c r="AE2152" i="3"/>
  <c r="AI2152" i="3"/>
  <c r="AM2152" i="3"/>
  <c r="AU2152" i="3"/>
  <c r="AY2152" i="3"/>
  <c r="BC2152" i="3"/>
  <c r="E2153" i="3"/>
  <c r="K2153" i="3" s="1"/>
  <c r="M2153" i="3" s="1"/>
  <c r="F2153" i="3"/>
  <c r="G2153" i="3"/>
  <c r="H2153" i="3"/>
  <c r="I2153" i="3"/>
  <c r="L2153" i="3" s="1"/>
  <c r="J2153" i="3"/>
  <c r="Q2153" i="3"/>
  <c r="U2153" i="3"/>
  <c r="Y2153" i="3"/>
  <c r="AG2153" i="3"/>
  <c r="AK2153" i="3"/>
  <c r="AO2153" i="3"/>
  <c r="AW2153" i="3"/>
  <c r="BA2153" i="3"/>
  <c r="BE2153" i="3"/>
  <c r="E2154" i="3"/>
  <c r="F2154" i="3"/>
  <c r="G2154" i="3"/>
  <c r="H2154" i="3"/>
  <c r="I2154" i="3"/>
  <c r="L2154" i="3" s="1"/>
  <c r="AA2154" i="3" s="1"/>
  <c r="J2154" i="3"/>
  <c r="K2154" i="3"/>
  <c r="O2154" i="3"/>
  <c r="S2154" i="3"/>
  <c r="W2154" i="3"/>
  <c r="AE2154" i="3"/>
  <c r="AI2154" i="3"/>
  <c r="AM2154" i="3"/>
  <c r="AU2154" i="3"/>
  <c r="AY2154" i="3"/>
  <c r="BC2154" i="3"/>
  <c r="E2155" i="3"/>
  <c r="K2155" i="3" s="1"/>
  <c r="M2155" i="3" s="1"/>
  <c r="F2155" i="3"/>
  <c r="G2155" i="3"/>
  <c r="H2155" i="3"/>
  <c r="I2155" i="3"/>
  <c r="L2155" i="3" s="1"/>
  <c r="J2155" i="3"/>
  <c r="Q2155" i="3"/>
  <c r="U2155" i="3"/>
  <c r="Y2155" i="3"/>
  <c r="AG2155" i="3"/>
  <c r="AK2155" i="3"/>
  <c r="AO2155" i="3"/>
  <c r="AW2155" i="3"/>
  <c r="BA2155" i="3"/>
  <c r="BE2155" i="3"/>
  <c r="E2156" i="3"/>
  <c r="F2156" i="3"/>
  <c r="G2156" i="3"/>
  <c r="H2156" i="3"/>
  <c r="I2156" i="3"/>
  <c r="L2156" i="3" s="1"/>
  <c r="AA2156" i="3" s="1"/>
  <c r="J2156" i="3"/>
  <c r="K2156" i="3"/>
  <c r="O2156" i="3"/>
  <c r="S2156" i="3"/>
  <c r="W2156" i="3"/>
  <c r="AE2156" i="3"/>
  <c r="AI2156" i="3"/>
  <c r="AM2156" i="3"/>
  <c r="AU2156" i="3"/>
  <c r="AY2156" i="3"/>
  <c r="BC2156" i="3"/>
  <c r="E2157" i="3"/>
  <c r="K2157" i="3" s="1"/>
  <c r="Y2157" i="3" s="1"/>
  <c r="F2157" i="3"/>
  <c r="G2157" i="3"/>
  <c r="H2157" i="3"/>
  <c r="I2157" i="3"/>
  <c r="L2157" i="3" s="1"/>
  <c r="J2157" i="3"/>
  <c r="Q2157" i="3"/>
  <c r="U2157" i="3"/>
  <c r="AG2157" i="3"/>
  <c r="AK2157" i="3"/>
  <c r="AW2157" i="3"/>
  <c r="BA2157" i="3"/>
  <c r="E2158" i="3"/>
  <c r="F2158" i="3"/>
  <c r="G2158" i="3"/>
  <c r="H2158" i="3"/>
  <c r="I2158" i="3"/>
  <c r="L2158" i="3" s="1"/>
  <c r="Q2158" i="3" s="1"/>
  <c r="J2158" i="3"/>
  <c r="K2158" i="3"/>
  <c r="M2158" i="3"/>
  <c r="O2158" i="3"/>
  <c r="U2158" i="3"/>
  <c r="W2158" i="3"/>
  <c r="AC2158" i="3"/>
  <c r="AE2158" i="3"/>
  <c r="AK2158" i="3"/>
  <c r="AM2158" i="3"/>
  <c r="AS2158" i="3"/>
  <c r="AU2158" i="3"/>
  <c r="BA2158" i="3"/>
  <c r="BC2158" i="3"/>
  <c r="BI2158" i="3"/>
  <c r="E2159" i="3"/>
  <c r="F2159" i="3"/>
  <c r="G2159" i="3"/>
  <c r="H2159" i="3"/>
  <c r="I2159" i="3"/>
  <c r="L2159" i="3" s="1"/>
  <c r="J2159" i="3"/>
  <c r="K2159" i="3"/>
  <c r="M2159" i="3" s="1"/>
  <c r="Q2159" i="3"/>
  <c r="S2159" i="3"/>
  <c r="Y2159" i="3"/>
  <c r="AA2159" i="3"/>
  <c r="AG2159" i="3"/>
  <c r="AI2159" i="3"/>
  <c r="AO2159" i="3"/>
  <c r="AQ2159" i="3"/>
  <c r="AW2159" i="3"/>
  <c r="AY2159" i="3"/>
  <c r="BE2159" i="3"/>
  <c r="BG2159" i="3"/>
  <c r="E2160" i="3"/>
  <c r="K2160" i="3" s="1"/>
  <c r="F2160" i="3"/>
  <c r="G2160" i="3"/>
  <c r="H2160" i="3"/>
  <c r="I2160" i="3"/>
  <c r="L2160" i="3" s="1"/>
  <c r="J2160" i="3"/>
  <c r="E2161" i="3"/>
  <c r="F2161" i="3"/>
  <c r="G2161" i="3"/>
  <c r="H2161" i="3"/>
  <c r="I2161" i="3"/>
  <c r="L2161" i="3" s="1"/>
  <c r="J2161" i="3"/>
  <c r="K2161" i="3"/>
  <c r="M2161" i="3" s="1"/>
  <c r="Q2161" i="3"/>
  <c r="S2161" i="3"/>
  <c r="Y2161" i="3"/>
  <c r="AA2161" i="3"/>
  <c r="AG2161" i="3"/>
  <c r="AI2161" i="3"/>
  <c r="AO2161" i="3"/>
  <c r="AQ2161" i="3"/>
  <c r="AW2161" i="3"/>
  <c r="AY2161" i="3"/>
  <c r="BE2161" i="3"/>
  <c r="BG2161" i="3"/>
  <c r="E2162" i="3"/>
  <c r="K2162" i="3" s="1"/>
  <c r="F2162" i="3"/>
  <c r="G2162" i="3"/>
  <c r="H2162" i="3"/>
  <c r="I2162" i="3"/>
  <c r="L2162" i="3" s="1"/>
  <c r="J2162" i="3"/>
  <c r="M2162" i="3"/>
  <c r="U2162" i="3"/>
  <c r="AC2162" i="3"/>
  <c r="AK2162" i="3"/>
  <c r="AS2162" i="3"/>
  <c r="BA2162" i="3"/>
  <c r="BI2162" i="3"/>
  <c r="E2163" i="3"/>
  <c r="F2163" i="3"/>
  <c r="G2163" i="3"/>
  <c r="H2163" i="3"/>
  <c r="I2163" i="3"/>
  <c r="L2163" i="3" s="1"/>
  <c r="J2163" i="3"/>
  <c r="K2163" i="3"/>
  <c r="M2163" i="3" s="1"/>
  <c r="Q2163" i="3"/>
  <c r="S2163" i="3"/>
  <c r="Y2163" i="3"/>
  <c r="AA2163" i="3"/>
  <c r="AG2163" i="3"/>
  <c r="AI2163" i="3"/>
  <c r="AO2163" i="3"/>
  <c r="AQ2163" i="3"/>
  <c r="AW2163" i="3"/>
  <c r="AY2163" i="3"/>
  <c r="BE2163" i="3"/>
  <c r="BG2163" i="3"/>
  <c r="E2164" i="3"/>
  <c r="K2164" i="3" s="1"/>
  <c r="AK2164" i="3" s="1"/>
  <c r="F2164" i="3"/>
  <c r="G2164" i="3"/>
  <c r="H2164" i="3"/>
  <c r="I2164" i="3"/>
  <c r="L2164" i="3" s="1"/>
  <c r="J2164" i="3"/>
  <c r="M2164" i="3"/>
  <c r="AC2164" i="3"/>
  <c r="AP2164" i="3"/>
  <c r="BA2164" i="3"/>
  <c r="E2165" i="3"/>
  <c r="F2165" i="3"/>
  <c r="G2165" i="3"/>
  <c r="H2165" i="3"/>
  <c r="I2165" i="3"/>
  <c r="L2165" i="3" s="1"/>
  <c r="AE2165" i="3" s="1"/>
  <c r="J2165" i="3"/>
  <c r="K2165" i="3"/>
  <c r="O2165" i="3"/>
  <c r="T2165" i="3"/>
  <c r="Y2165" i="3"/>
  <c r="AJ2165" i="3"/>
  <c r="AO2165" i="3"/>
  <c r="AU2165" i="3"/>
  <c r="AY2165" i="3"/>
  <c r="BC2165" i="3"/>
  <c r="BG2165" i="3"/>
  <c r="E2166" i="3"/>
  <c r="K2166" i="3" s="1"/>
  <c r="F2166" i="3"/>
  <c r="G2166" i="3"/>
  <c r="H2166" i="3"/>
  <c r="I2166" i="3"/>
  <c r="L2166" i="3" s="1"/>
  <c r="J2166" i="3"/>
  <c r="Q2166" i="3"/>
  <c r="U2166" i="3"/>
  <c r="Y2166" i="3"/>
  <c r="AG2166" i="3"/>
  <c r="AK2166" i="3"/>
  <c r="AO2166" i="3"/>
  <c r="AW2166" i="3"/>
  <c r="BA2166" i="3"/>
  <c r="BE2166" i="3"/>
  <c r="E2167" i="3"/>
  <c r="F2167" i="3"/>
  <c r="G2167" i="3"/>
  <c r="H2167" i="3"/>
  <c r="I2167" i="3"/>
  <c r="J2167" i="3"/>
  <c r="K2167" i="3"/>
  <c r="L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E2168" i="3"/>
  <c r="K2168" i="3" s="1"/>
  <c r="F2168" i="3"/>
  <c r="G2168" i="3"/>
  <c r="H2168" i="3"/>
  <c r="I2168" i="3"/>
  <c r="L2168" i="3" s="1"/>
  <c r="J2168" i="3"/>
  <c r="U2168" i="3"/>
  <c r="BA2168" i="3"/>
  <c r="E2169" i="3"/>
  <c r="F2169" i="3"/>
  <c r="G2169" i="3"/>
  <c r="H2169" i="3"/>
  <c r="I2169" i="3"/>
  <c r="J2169" i="3"/>
  <c r="K2169" i="3"/>
  <c r="AA2169" i="3" s="1"/>
  <c r="L2169" i="3"/>
  <c r="O2169" i="3"/>
  <c r="W2169" i="3"/>
  <c r="AE2169" i="3"/>
  <c r="AM2169" i="3"/>
  <c r="AU2169" i="3"/>
  <c r="BC2169" i="3"/>
  <c r="E2170" i="3"/>
  <c r="K2170" i="3" s="1"/>
  <c r="F2170" i="3"/>
  <c r="G2170" i="3"/>
  <c r="H2170" i="3"/>
  <c r="I2170" i="3"/>
  <c r="L2170" i="3" s="1"/>
  <c r="M2170" i="3" s="1"/>
  <c r="J2170" i="3"/>
  <c r="Q2170" i="3"/>
  <c r="U2170" i="3"/>
  <c r="Y2170" i="3"/>
  <c r="AG2170" i="3"/>
  <c r="AK2170" i="3"/>
  <c r="AO2170" i="3"/>
  <c r="AW2170" i="3"/>
  <c r="BA2170" i="3"/>
  <c r="BE2170" i="3"/>
  <c r="E2171" i="3"/>
  <c r="F2171" i="3"/>
  <c r="G2171" i="3"/>
  <c r="H2171" i="3"/>
  <c r="I2171" i="3"/>
  <c r="J2171" i="3"/>
  <c r="K2171" i="3"/>
  <c r="L2171" i="3"/>
  <c r="S2171" i="3"/>
  <c r="W2171" i="3"/>
  <c r="AA2171" i="3"/>
  <c r="AI2171" i="3"/>
  <c r="AM2171" i="3"/>
  <c r="AQ2171" i="3"/>
  <c r="AY2171" i="3"/>
  <c r="BC2171" i="3"/>
  <c r="BG2171" i="3"/>
  <c r="E2172" i="3"/>
  <c r="K2172" i="3" s="1"/>
  <c r="Y2172" i="3" s="1"/>
  <c r="F2172" i="3"/>
  <c r="G2172" i="3"/>
  <c r="H2172" i="3"/>
  <c r="I2172" i="3"/>
  <c r="L2172" i="3" s="1"/>
  <c r="J2172" i="3"/>
  <c r="M2172" i="3"/>
  <c r="U2172" i="3"/>
  <c r="AC2172" i="3"/>
  <c r="AK2172" i="3"/>
  <c r="AS2172" i="3"/>
  <c r="BA2172" i="3"/>
  <c r="BI2172" i="3"/>
  <c r="E2173" i="3"/>
  <c r="F2173" i="3"/>
  <c r="G2173" i="3"/>
  <c r="H2173" i="3"/>
  <c r="I2173" i="3"/>
  <c r="J2173" i="3"/>
  <c r="K2173" i="3"/>
  <c r="L2173" i="3"/>
  <c r="W2173" i="3"/>
  <c r="BC2173" i="3"/>
  <c r="E2174" i="3"/>
  <c r="K2174" i="3" s="1"/>
  <c r="F2174" i="3"/>
  <c r="G2174" i="3"/>
  <c r="H2174" i="3"/>
  <c r="I2174" i="3"/>
  <c r="L2174" i="3" s="1"/>
  <c r="J2174" i="3"/>
  <c r="Q2174" i="3"/>
  <c r="U2174" i="3"/>
  <c r="Y2174" i="3"/>
  <c r="AG2174" i="3"/>
  <c r="AK2174" i="3"/>
  <c r="AO2174" i="3"/>
  <c r="AW2174" i="3"/>
  <c r="BA2174" i="3"/>
  <c r="BE2174" i="3"/>
  <c r="E2175" i="3"/>
  <c r="F2175" i="3"/>
  <c r="G2175" i="3"/>
  <c r="H2175" i="3"/>
  <c r="I2175" i="3"/>
  <c r="J2175" i="3"/>
  <c r="K2175" i="3"/>
  <c r="L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E2176" i="3"/>
  <c r="K2176" i="3" s="1"/>
  <c r="AO2176" i="3" s="1"/>
  <c r="F2176" i="3"/>
  <c r="G2176" i="3"/>
  <c r="H2176" i="3"/>
  <c r="I2176" i="3"/>
  <c r="L2176" i="3" s="1"/>
  <c r="J2176" i="3"/>
  <c r="Q2176" i="3"/>
  <c r="AG2176" i="3"/>
  <c r="AW2176" i="3"/>
  <c r="E2177" i="3"/>
  <c r="F2177" i="3"/>
  <c r="G2177" i="3"/>
  <c r="H2177" i="3"/>
  <c r="I2177" i="3"/>
  <c r="J2177" i="3"/>
  <c r="K2177" i="3"/>
  <c r="L2177" i="3"/>
  <c r="S2177" i="3"/>
  <c r="AA2177" i="3"/>
  <c r="AI2177" i="3"/>
  <c r="AQ2177" i="3"/>
  <c r="AY2177" i="3"/>
  <c r="BG2177" i="3"/>
  <c r="E2178" i="3"/>
  <c r="K2178" i="3" s="1"/>
  <c r="Q2178" i="3" s="1"/>
  <c r="F2178" i="3"/>
  <c r="G2178" i="3"/>
  <c r="H2178" i="3"/>
  <c r="I2178" i="3"/>
  <c r="L2178" i="3" s="1"/>
  <c r="J2178" i="3"/>
  <c r="Y2178" i="3"/>
  <c r="AG2178" i="3"/>
  <c r="AO2178" i="3"/>
  <c r="BE2178" i="3"/>
  <c r="E2179" i="3"/>
  <c r="F2179" i="3"/>
  <c r="G2179" i="3"/>
  <c r="H2179" i="3"/>
  <c r="I2179" i="3"/>
  <c r="J2179" i="3"/>
  <c r="K2179" i="3"/>
  <c r="AI2179" i="3" s="1"/>
  <c r="L2179" i="3"/>
  <c r="E2180" i="3"/>
  <c r="K2180" i="3" s="1"/>
  <c r="F2180" i="3"/>
  <c r="G2180" i="3"/>
  <c r="H2180" i="3"/>
  <c r="I2180" i="3"/>
  <c r="L2180" i="3" s="1"/>
  <c r="J2180" i="3"/>
  <c r="E2181" i="3"/>
  <c r="F2181" i="3"/>
  <c r="G2181" i="3"/>
  <c r="H2181" i="3"/>
  <c r="I2181" i="3"/>
  <c r="J2181" i="3"/>
  <c r="K2181" i="3"/>
  <c r="L2181" i="3"/>
  <c r="S2181" i="3"/>
  <c r="AA2181" i="3"/>
  <c r="AI2181" i="3"/>
  <c r="AN2181" i="3"/>
  <c r="AT2181" i="3"/>
  <c r="AY2181" i="3"/>
  <c r="BD2181" i="3"/>
  <c r="E2182" i="3"/>
  <c r="K2182" i="3" s="1"/>
  <c r="M2182" i="3" s="1"/>
  <c r="F2182" i="3"/>
  <c r="G2182" i="3"/>
  <c r="H2182" i="3"/>
  <c r="I2182" i="3"/>
  <c r="L2182" i="3" s="1"/>
  <c r="Y2182" i="3" s="1"/>
  <c r="J2182" i="3"/>
  <c r="Q2182" i="3"/>
  <c r="U2182" i="3"/>
  <c r="AG2182" i="3"/>
  <c r="AK2182" i="3"/>
  <c r="AW2182" i="3"/>
  <c r="BA2182" i="3"/>
  <c r="E2183" i="3"/>
  <c r="F2183" i="3"/>
  <c r="G2183" i="3"/>
  <c r="H2183" i="3"/>
  <c r="I2183" i="3"/>
  <c r="J2183" i="3"/>
  <c r="K2183" i="3"/>
  <c r="L2183" i="3"/>
  <c r="O2183" i="3"/>
  <c r="BL2183" i="3" s="1"/>
  <c r="S2183" i="3"/>
  <c r="BM2183" i="3" s="1"/>
  <c r="W2183" i="3"/>
  <c r="AA2183" i="3"/>
  <c r="AE2183" i="3"/>
  <c r="AI2183" i="3"/>
  <c r="AM2183" i="3"/>
  <c r="AQ2183" i="3"/>
  <c r="AU2183" i="3"/>
  <c r="AY2183" i="3"/>
  <c r="BC2183" i="3"/>
  <c r="BG2183" i="3"/>
  <c r="E2184" i="3"/>
  <c r="K2184" i="3" s="1"/>
  <c r="Y2184" i="3" s="1"/>
  <c r="F2184" i="3"/>
  <c r="G2184" i="3"/>
  <c r="H2184" i="3"/>
  <c r="I2184" i="3"/>
  <c r="L2184" i="3" s="1"/>
  <c r="J2184" i="3"/>
  <c r="M2184" i="3"/>
  <c r="U2184" i="3"/>
  <c r="AC2184" i="3"/>
  <c r="AK2184" i="3"/>
  <c r="AS2184" i="3"/>
  <c r="BA2184" i="3"/>
  <c r="BI2184" i="3"/>
  <c r="E2185" i="3"/>
  <c r="F2185" i="3"/>
  <c r="G2185" i="3"/>
  <c r="K2185" i="3" s="1"/>
  <c r="H2185" i="3"/>
  <c r="I2185" i="3"/>
  <c r="J2185" i="3"/>
  <c r="L2185" i="3"/>
  <c r="E2186" i="3"/>
  <c r="K2186" i="3" s="1"/>
  <c r="F2186" i="3"/>
  <c r="G2186" i="3"/>
  <c r="H2186" i="3"/>
  <c r="I2186" i="3"/>
  <c r="L2186" i="3" s="1"/>
  <c r="M2186" i="3" s="1"/>
  <c r="J2186" i="3"/>
  <c r="Q2186" i="3"/>
  <c r="U2186" i="3"/>
  <c r="Y2186" i="3"/>
  <c r="AG2186" i="3"/>
  <c r="AK2186" i="3"/>
  <c r="AO2186" i="3"/>
  <c r="AW2186" i="3"/>
  <c r="BA2186" i="3"/>
  <c r="BE2186" i="3"/>
  <c r="E2187" i="3"/>
  <c r="F2187" i="3"/>
  <c r="G2187" i="3"/>
  <c r="H2187" i="3"/>
  <c r="I2187" i="3"/>
  <c r="J2187" i="3"/>
  <c r="K2187" i="3"/>
  <c r="O2187" i="3" s="1"/>
  <c r="L2187" i="3"/>
  <c r="S2187" i="3"/>
  <c r="W2187" i="3"/>
  <c r="AA2187" i="3"/>
  <c r="AI2187" i="3"/>
  <c r="AM2187" i="3"/>
  <c r="AQ2187" i="3"/>
  <c r="AU2187" i="3"/>
  <c r="AY2187" i="3"/>
  <c r="BC2187" i="3"/>
  <c r="BG2187" i="3"/>
  <c r="E2188" i="3"/>
  <c r="K2188" i="3" s="1"/>
  <c r="F2188" i="3"/>
  <c r="G2188" i="3"/>
  <c r="H2188" i="3"/>
  <c r="I2188" i="3"/>
  <c r="L2188" i="3" s="1"/>
  <c r="J2188" i="3"/>
  <c r="U2188" i="3"/>
  <c r="BA2188" i="3"/>
  <c r="E2189" i="3"/>
  <c r="F2189" i="3"/>
  <c r="G2189" i="3"/>
  <c r="H2189" i="3"/>
  <c r="I2189" i="3"/>
  <c r="J2189" i="3"/>
  <c r="K2189" i="3"/>
  <c r="AA2189" i="3" s="1"/>
  <c r="L2189" i="3"/>
  <c r="O2189" i="3"/>
  <c r="W2189" i="3"/>
  <c r="AE2189" i="3"/>
  <c r="AM2189" i="3"/>
  <c r="AU2189" i="3"/>
  <c r="BC2189" i="3"/>
  <c r="E2190" i="3"/>
  <c r="K2190" i="3" s="1"/>
  <c r="M2190" i="3" s="1"/>
  <c r="F2190" i="3"/>
  <c r="G2190" i="3"/>
  <c r="H2190" i="3"/>
  <c r="I2190" i="3"/>
  <c r="L2190" i="3" s="1"/>
  <c r="Y2190" i="3" s="1"/>
  <c r="J2190" i="3"/>
  <c r="Q2190" i="3"/>
  <c r="U2190" i="3"/>
  <c r="AG2190" i="3"/>
  <c r="AK2190" i="3"/>
  <c r="AW2190" i="3"/>
  <c r="BA2190" i="3"/>
  <c r="E2191" i="3"/>
  <c r="F2191" i="3"/>
  <c r="G2191" i="3"/>
  <c r="H2191" i="3"/>
  <c r="I2191" i="3"/>
  <c r="J2191" i="3"/>
  <c r="K2191" i="3"/>
  <c r="L2191" i="3"/>
  <c r="O2191" i="3"/>
  <c r="S2191" i="3"/>
  <c r="W2191" i="3"/>
  <c r="AA2191" i="3"/>
  <c r="AE2191" i="3"/>
  <c r="AI2191" i="3"/>
  <c r="AM2191" i="3"/>
  <c r="AQ2191" i="3"/>
  <c r="AU2191" i="3"/>
  <c r="AY2191" i="3"/>
  <c r="BC2191" i="3"/>
  <c r="BG2191" i="3"/>
  <c r="E2192" i="3"/>
  <c r="K2192" i="3" s="1"/>
  <c r="Y2192" i="3" s="1"/>
  <c r="F2192" i="3"/>
  <c r="G2192" i="3"/>
  <c r="H2192" i="3"/>
  <c r="I2192" i="3"/>
  <c r="L2192" i="3" s="1"/>
  <c r="J2192" i="3"/>
  <c r="M2192" i="3"/>
  <c r="U2192" i="3"/>
  <c r="AC2192" i="3"/>
  <c r="AK2192" i="3"/>
  <c r="AS2192" i="3"/>
  <c r="BA2192" i="3"/>
  <c r="BI2192" i="3"/>
  <c r="E2193" i="3"/>
  <c r="F2193" i="3"/>
  <c r="G2193" i="3"/>
  <c r="H2193" i="3"/>
  <c r="I2193" i="3"/>
  <c r="J2193" i="3"/>
  <c r="K2193" i="3"/>
  <c r="L2193" i="3"/>
  <c r="W2193" i="3"/>
  <c r="BC2193" i="3"/>
  <c r="E2194" i="3"/>
  <c r="K2194" i="3" s="1"/>
  <c r="F2194" i="3"/>
  <c r="G2194" i="3"/>
  <c r="H2194" i="3"/>
  <c r="I2194" i="3"/>
  <c r="L2194" i="3" s="1"/>
  <c r="J2194" i="3"/>
  <c r="M2194" i="3"/>
  <c r="Q2194" i="3"/>
  <c r="U2194" i="3"/>
  <c r="Y2194" i="3"/>
  <c r="AC2194" i="3"/>
  <c r="AG2194" i="3"/>
  <c r="AK2194" i="3"/>
  <c r="AO2194" i="3"/>
  <c r="AS2194" i="3"/>
  <c r="AW2194" i="3"/>
  <c r="BA2194" i="3"/>
  <c r="BE2194" i="3"/>
  <c r="BI2194" i="3"/>
  <c r="E2195" i="3"/>
  <c r="F2195" i="3"/>
  <c r="G2195" i="3"/>
  <c r="H2195" i="3"/>
  <c r="I2195" i="3"/>
  <c r="J2195" i="3"/>
  <c r="K2195" i="3"/>
  <c r="O2195" i="3" s="1"/>
  <c r="L2195" i="3"/>
  <c r="S2195" i="3"/>
  <c r="W2195" i="3"/>
  <c r="AA2195" i="3"/>
  <c r="AI2195" i="3"/>
  <c r="AM2195" i="3"/>
  <c r="AQ2195" i="3"/>
  <c r="AY2195" i="3"/>
  <c r="BC2195" i="3"/>
  <c r="BG2195" i="3"/>
  <c r="E2196" i="3"/>
  <c r="K2196" i="3" s="1"/>
  <c r="F2196" i="3"/>
  <c r="G2196" i="3"/>
  <c r="H2196" i="3"/>
  <c r="I2196" i="3"/>
  <c r="L2196" i="3" s="1"/>
  <c r="U2196" i="3" s="1"/>
  <c r="J2196" i="3"/>
  <c r="AK2196" i="3"/>
  <c r="BA2196" i="3"/>
  <c r="E2197" i="3"/>
  <c r="F2197" i="3"/>
  <c r="G2197" i="3"/>
  <c r="H2197" i="3"/>
  <c r="I2197" i="3"/>
  <c r="J2197" i="3"/>
  <c r="K2197" i="3"/>
  <c r="AA2197" i="3" s="1"/>
  <c r="L2197" i="3"/>
  <c r="O2197" i="3"/>
  <c r="W2197" i="3"/>
  <c r="AE2197" i="3"/>
  <c r="AM2197" i="3"/>
  <c r="AU2197" i="3"/>
  <c r="BC2197" i="3"/>
  <c r="E2198" i="3"/>
  <c r="K2198" i="3" s="1"/>
  <c r="M2198" i="3" s="1"/>
  <c r="F2198" i="3"/>
  <c r="G2198" i="3"/>
  <c r="H2198" i="3"/>
  <c r="I2198" i="3"/>
  <c r="L2198" i="3" s="1"/>
  <c r="Y2198" i="3" s="1"/>
  <c r="J2198" i="3"/>
  <c r="Q2198" i="3"/>
  <c r="U2198" i="3"/>
  <c r="AG2198" i="3"/>
  <c r="AK2198" i="3"/>
  <c r="AW2198" i="3"/>
  <c r="BA2198" i="3"/>
  <c r="E2199" i="3"/>
  <c r="F2199" i="3"/>
  <c r="G2199" i="3"/>
  <c r="H2199" i="3"/>
  <c r="I2199" i="3"/>
  <c r="J2199" i="3"/>
  <c r="K2199" i="3"/>
  <c r="L2199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E2200" i="3"/>
  <c r="K2200" i="3" s="1"/>
  <c r="Y2200" i="3" s="1"/>
  <c r="F2200" i="3"/>
  <c r="G2200" i="3"/>
  <c r="H2200" i="3"/>
  <c r="I2200" i="3"/>
  <c r="L2200" i="3" s="1"/>
  <c r="J2200" i="3"/>
  <c r="M2200" i="3"/>
  <c r="U2200" i="3"/>
  <c r="AC2200" i="3"/>
  <c r="AK2200" i="3"/>
  <c r="AS2200" i="3"/>
  <c r="BA2200" i="3"/>
  <c r="BI2200" i="3"/>
  <c r="E2201" i="3"/>
  <c r="F2201" i="3"/>
  <c r="G2201" i="3"/>
  <c r="H2201" i="3"/>
  <c r="I2201" i="3"/>
  <c r="J2201" i="3"/>
  <c r="K2201" i="3"/>
  <c r="L2201" i="3"/>
  <c r="AM2201" i="3"/>
  <c r="BC2201" i="3"/>
  <c r="E2202" i="3"/>
  <c r="K2202" i="3" s="1"/>
  <c r="F2202" i="3"/>
  <c r="G2202" i="3"/>
  <c r="H2202" i="3"/>
  <c r="I2202" i="3"/>
  <c r="L2202" i="3" s="1"/>
  <c r="J2202" i="3"/>
  <c r="M2202" i="3"/>
  <c r="Q2202" i="3"/>
  <c r="U2202" i="3"/>
  <c r="Y2202" i="3"/>
  <c r="AC2202" i="3"/>
  <c r="AG2202" i="3"/>
  <c r="AK2202" i="3"/>
  <c r="AO2202" i="3"/>
  <c r="AS2202" i="3"/>
  <c r="AW2202" i="3"/>
  <c r="BA2202" i="3"/>
  <c r="BE2202" i="3"/>
  <c r="BI2202" i="3"/>
  <c r="E2203" i="3"/>
  <c r="F2203" i="3"/>
  <c r="G2203" i="3"/>
  <c r="H2203" i="3"/>
  <c r="I2203" i="3"/>
  <c r="J2203" i="3"/>
  <c r="K2203" i="3"/>
  <c r="O2203" i="3" s="1"/>
  <c r="L2203" i="3"/>
  <c r="S2203" i="3"/>
  <c r="W2203" i="3"/>
  <c r="AA2203" i="3"/>
  <c r="AI2203" i="3"/>
  <c r="AM2203" i="3"/>
  <c r="AQ2203" i="3"/>
  <c r="AY2203" i="3"/>
  <c r="BC2203" i="3"/>
  <c r="BG2203" i="3"/>
  <c r="E2204" i="3"/>
  <c r="K2204" i="3" s="1"/>
  <c r="AK2204" i="3" s="1"/>
  <c r="F2204" i="3"/>
  <c r="G2204" i="3"/>
  <c r="H2204" i="3"/>
  <c r="I2204" i="3"/>
  <c r="L2204" i="3" s="1"/>
  <c r="BA2204" i="3" s="1"/>
  <c r="J2204" i="3"/>
  <c r="E2205" i="3"/>
  <c r="F2205" i="3"/>
  <c r="G2205" i="3"/>
  <c r="H2205" i="3"/>
  <c r="I2205" i="3"/>
  <c r="J2205" i="3"/>
  <c r="K2205" i="3"/>
  <c r="AA2205" i="3" s="1"/>
  <c r="L2205" i="3"/>
  <c r="O2205" i="3"/>
  <c r="W2205" i="3"/>
  <c r="AE2205" i="3"/>
  <c r="AM2205" i="3"/>
  <c r="AU2205" i="3"/>
  <c r="BC2205" i="3"/>
  <c r="E2206" i="3"/>
  <c r="K2206" i="3" s="1"/>
  <c r="M2206" i="3" s="1"/>
  <c r="F2206" i="3"/>
  <c r="G2206" i="3"/>
  <c r="H2206" i="3"/>
  <c r="I2206" i="3"/>
  <c r="L2206" i="3" s="1"/>
  <c r="J2206" i="3"/>
  <c r="Q2206" i="3"/>
  <c r="U2206" i="3"/>
  <c r="Y2206" i="3"/>
  <c r="AG2206" i="3"/>
  <c r="AK2206" i="3"/>
  <c r="AO2206" i="3"/>
  <c r="AW2206" i="3"/>
  <c r="BA2206" i="3"/>
  <c r="BE2206" i="3"/>
  <c r="E2207" i="3"/>
  <c r="F2207" i="3"/>
  <c r="G2207" i="3"/>
  <c r="H2207" i="3"/>
  <c r="I2207" i="3"/>
  <c r="J2207" i="3"/>
  <c r="K2207" i="3"/>
  <c r="L2207" i="3"/>
  <c r="O2207" i="3"/>
  <c r="S2207" i="3"/>
  <c r="W2207" i="3"/>
  <c r="AA2207" i="3"/>
  <c r="AE2207" i="3"/>
  <c r="AI2207" i="3"/>
  <c r="AM2207" i="3"/>
  <c r="AQ2207" i="3"/>
  <c r="AU2207" i="3"/>
  <c r="AY2207" i="3"/>
  <c r="BC2207" i="3"/>
  <c r="BG2207" i="3"/>
  <c r="E2208" i="3"/>
  <c r="K2208" i="3" s="1"/>
  <c r="Y2208" i="3" s="1"/>
  <c r="F2208" i="3"/>
  <c r="G2208" i="3"/>
  <c r="H2208" i="3"/>
  <c r="I2208" i="3"/>
  <c r="L2208" i="3" s="1"/>
  <c r="J2208" i="3"/>
  <c r="M2208" i="3"/>
  <c r="U2208" i="3"/>
  <c r="AC2208" i="3"/>
  <c r="AK2208" i="3"/>
  <c r="AS2208" i="3"/>
  <c r="BA2208" i="3"/>
  <c r="BI2208" i="3"/>
  <c r="E2209" i="3"/>
  <c r="F2209" i="3"/>
  <c r="G2209" i="3"/>
  <c r="H2209" i="3"/>
  <c r="I2209" i="3"/>
  <c r="J2209" i="3"/>
  <c r="K2209" i="3"/>
  <c r="L2209" i="3"/>
  <c r="BC2209" i="3"/>
  <c r="E2210" i="3"/>
  <c r="K2210" i="3" s="1"/>
  <c r="F2210" i="3"/>
  <c r="G2210" i="3"/>
  <c r="H2210" i="3"/>
  <c r="I2210" i="3"/>
  <c r="L2210" i="3" s="1"/>
  <c r="J2210" i="3"/>
  <c r="M2210" i="3"/>
  <c r="Q2210" i="3"/>
  <c r="U2210" i="3"/>
  <c r="Y2210" i="3"/>
  <c r="AC2210" i="3"/>
  <c r="AG2210" i="3"/>
  <c r="AK2210" i="3"/>
  <c r="AO2210" i="3"/>
  <c r="AS2210" i="3"/>
  <c r="AW2210" i="3"/>
  <c r="BA2210" i="3"/>
  <c r="BE2210" i="3"/>
  <c r="BI2210" i="3"/>
  <c r="E2211" i="3"/>
  <c r="F2211" i="3"/>
  <c r="G2211" i="3"/>
  <c r="H2211" i="3"/>
  <c r="I2211" i="3"/>
  <c r="J2211" i="3"/>
  <c r="K2211" i="3"/>
  <c r="O2211" i="3" s="1"/>
  <c r="L2211" i="3"/>
  <c r="S2211" i="3"/>
  <c r="W2211" i="3"/>
  <c r="AA2211" i="3"/>
  <c r="AI2211" i="3"/>
  <c r="AM2211" i="3"/>
  <c r="AQ2211" i="3"/>
  <c r="AY2211" i="3"/>
  <c r="BC2211" i="3"/>
  <c r="BG2211" i="3"/>
  <c r="E2212" i="3"/>
  <c r="K2212" i="3" s="1"/>
  <c r="AK2212" i="3" s="1"/>
  <c r="F2212" i="3"/>
  <c r="G2212" i="3"/>
  <c r="H2212" i="3"/>
  <c r="I2212" i="3"/>
  <c r="L2212" i="3" s="1"/>
  <c r="BA2212" i="3" s="1"/>
  <c r="J2212" i="3"/>
  <c r="E2213" i="3"/>
  <c r="F2213" i="3"/>
  <c r="G2213" i="3"/>
  <c r="H2213" i="3"/>
  <c r="I2213" i="3"/>
  <c r="J2213" i="3"/>
  <c r="K2213" i="3"/>
  <c r="AA2213" i="3" s="1"/>
  <c r="L2213" i="3"/>
  <c r="O2213" i="3"/>
  <c r="W2213" i="3"/>
  <c r="AE2213" i="3"/>
  <c r="AM2213" i="3"/>
  <c r="AU2213" i="3"/>
  <c r="BC2213" i="3"/>
  <c r="E2214" i="3"/>
  <c r="K2214" i="3" s="1"/>
  <c r="M2214" i="3" s="1"/>
  <c r="F2214" i="3"/>
  <c r="G2214" i="3"/>
  <c r="H2214" i="3"/>
  <c r="I2214" i="3"/>
  <c r="L2214" i="3" s="1"/>
  <c r="J2214" i="3"/>
  <c r="Q2214" i="3"/>
  <c r="U2214" i="3"/>
  <c r="Y2214" i="3"/>
  <c r="AG2214" i="3"/>
  <c r="AK2214" i="3"/>
  <c r="AO2214" i="3"/>
  <c r="AW2214" i="3"/>
  <c r="BA2214" i="3"/>
  <c r="BE2214" i="3"/>
  <c r="E2215" i="3"/>
  <c r="F2215" i="3"/>
  <c r="G2215" i="3"/>
  <c r="H2215" i="3"/>
  <c r="I2215" i="3"/>
  <c r="J2215" i="3"/>
  <c r="K2215" i="3"/>
  <c r="L2215" i="3"/>
  <c r="O2215" i="3"/>
  <c r="S2215" i="3"/>
  <c r="W2215" i="3"/>
  <c r="AA2215" i="3"/>
  <c r="AE2215" i="3"/>
  <c r="AI2215" i="3"/>
  <c r="AM2215" i="3"/>
  <c r="AQ2215" i="3"/>
  <c r="AU2215" i="3"/>
  <c r="AY2215" i="3"/>
  <c r="BC2215" i="3"/>
  <c r="BG2215" i="3"/>
  <c r="E2216" i="3"/>
  <c r="K2216" i="3" s="1"/>
  <c r="Y2216" i="3" s="1"/>
  <c r="F2216" i="3"/>
  <c r="G2216" i="3"/>
  <c r="H2216" i="3"/>
  <c r="I2216" i="3"/>
  <c r="L2216" i="3" s="1"/>
  <c r="J2216" i="3"/>
  <c r="M2216" i="3"/>
  <c r="U2216" i="3"/>
  <c r="AC2216" i="3"/>
  <c r="AK2216" i="3"/>
  <c r="AS2216" i="3"/>
  <c r="BA2216" i="3"/>
  <c r="BI2216" i="3"/>
  <c r="E2217" i="3"/>
  <c r="F2217" i="3"/>
  <c r="G2217" i="3"/>
  <c r="H2217" i="3"/>
  <c r="I2217" i="3"/>
  <c r="J2217" i="3"/>
  <c r="K2217" i="3"/>
  <c r="L2217" i="3"/>
  <c r="BC2217" i="3"/>
  <c r="E2218" i="3"/>
  <c r="K2218" i="3" s="1"/>
  <c r="F2218" i="3"/>
  <c r="G2218" i="3"/>
  <c r="H2218" i="3"/>
  <c r="I2218" i="3"/>
  <c r="L2218" i="3" s="1"/>
  <c r="J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E2219" i="3"/>
  <c r="F2219" i="3"/>
  <c r="G2219" i="3"/>
  <c r="H2219" i="3"/>
  <c r="I2219" i="3"/>
  <c r="J2219" i="3"/>
  <c r="K2219" i="3"/>
  <c r="O2219" i="3" s="1"/>
  <c r="BL2219" i="3" s="1"/>
  <c r="L2219" i="3"/>
  <c r="S2219" i="3"/>
  <c r="BM2219" i="3" s="1"/>
  <c r="W2219" i="3"/>
  <c r="AA2219" i="3"/>
  <c r="AI2219" i="3"/>
  <c r="AM2219" i="3"/>
  <c r="AQ2219" i="3"/>
  <c r="AY2219" i="3"/>
  <c r="BC2219" i="3"/>
  <c r="BG2219" i="3"/>
  <c r="E2220" i="3"/>
  <c r="K2220" i="3" s="1"/>
  <c r="AK2220" i="3" s="1"/>
  <c r="F2220" i="3"/>
  <c r="G2220" i="3"/>
  <c r="H2220" i="3"/>
  <c r="I2220" i="3"/>
  <c r="L2220" i="3" s="1"/>
  <c r="BA2220" i="3" s="1"/>
  <c r="J2220" i="3"/>
  <c r="E2221" i="3"/>
  <c r="F2221" i="3"/>
  <c r="G2221" i="3"/>
  <c r="H2221" i="3"/>
  <c r="I2221" i="3"/>
  <c r="J2221" i="3"/>
  <c r="K2221" i="3"/>
  <c r="T2221" i="3" s="1"/>
  <c r="L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E2222" i="3"/>
  <c r="F2222" i="3"/>
  <c r="G2222" i="3"/>
  <c r="H2222" i="3"/>
  <c r="I2222" i="3"/>
  <c r="L2222" i="3" s="1"/>
  <c r="J2222" i="3"/>
  <c r="K2222" i="3"/>
  <c r="AA2222" i="3" s="1"/>
  <c r="AG2222" i="3"/>
  <c r="BB2222" i="3"/>
  <c r="E2223" i="3"/>
  <c r="F2223" i="3"/>
  <c r="G2223" i="3"/>
  <c r="H2223" i="3"/>
  <c r="I2223" i="3"/>
  <c r="L2223" i="3" s="1"/>
  <c r="AF2223" i="3" s="1"/>
  <c r="J2223" i="3"/>
  <c r="K2223" i="3"/>
  <c r="U2223" i="3"/>
  <c r="AA2223" i="3"/>
  <c r="AQ2223" i="3"/>
  <c r="AV2223" i="3"/>
  <c r="E2224" i="3"/>
  <c r="F2224" i="3"/>
  <c r="G2224" i="3"/>
  <c r="H2224" i="3"/>
  <c r="I2224" i="3"/>
  <c r="L2224" i="3" s="1"/>
  <c r="J2224" i="3"/>
  <c r="K2224" i="3"/>
  <c r="Q2224" i="3"/>
  <c r="V2224" i="3"/>
  <c r="AG2224" i="3"/>
  <c r="AL2224" i="3"/>
  <c r="AQ2224" i="3"/>
  <c r="BB2224" i="3"/>
  <c r="BG2224" i="3"/>
  <c r="E2225" i="3"/>
  <c r="K2225" i="3" s="1"/>
  <c r="F2225" i="3"/>
  <c r="G2225" i="3"/>
  <c r="H2225" i="3"/>
  <c r="I2225" i="3"/>
  <c r="L2225" i="3" s="1"/>
  <c r="Y2225" i="3" s="1"/>
  <c r="J2225" i="3"/>
  <c r="M2225" i="3"/>
  <c r="Q2225" i="3"/>
  <c r="U2225" i="3"/>
  <c r="AC2225" i="3"/>
  <c r="AG2225" i="3"/>
  <c r="AK2225" i="3"/>
  <c r="AS2225" i="3"/>
  <c r="AW2225" i="3"/>
  <c r="BA2225" i="3"/>
  <c r="BI2225" i="3"/>
  <c r="E2226" i="3"/>
  <c r="F2226" i="3"/>
  <c r="G2226" i="3"/>
  <c r="H2226" i="3"/>
  <c r="I2226" i="3"/>
  <c r="L2226" i="3" s="1"/>
  <c r="J2226" i="3"/>
  <c r="K2226" i="3"/>
  <c r="O2226" i="3"/>
  <c r="AA2226" i="3"/>
  <c r="AE2226" i="3"/>
  <c r="AQ2226" i="3"/>
  <c r="AU2226" i="3"/>
  <c r="BG2226" i="3"/>
  <c r="E2227" i="3"/>
  <c r="K2227" i="3" s="1"/>
  <c r="Y2227" i="3" s="1"/>
  <c r="F2227" i="3"/>
  <c r="G2227" i="3"/>
  <c r="H2227" i="3"/>
  <c r="I2227" i="3"/>
  <c r="L2227" i="3" s="1"/>
  <c r="J2227" i="3"/>
  <c r="M2227" i="3"/>
  <c r="Q2227" i="3"/>
  <c r="U2227" i="3"/>
  <c r="AC2227" i="3"/>
  <c r="AG2227" i="3"/>
  <c r="AK2227" i="3"/>
  <c r="AS2227" i="3"/>
  <c r="AW2227" i="3"/>
  <c r="BA2227" i="3"/>
  <c r="BI2227" i="3"/>
  <c r="E2228" i="3"/>
  <c r="F2228" i="3"/>
  <c r="G2228" i="3"/>
  <c r="H2228" i="3"/>
  <c r="I2228" i="3"/>
  <c r="L2228" i="3" s="1"/>
  <c r="J2228" i="3"/>
  <c r="K2228" i="3"/>
  <c r="O2228" i="3"/>
  <c r="AA2228" i="3"/>
  <c r="AE2228" i="3"/>
  <c r="AQ2228" i="3"/>
  <c r="AU2228" i="3"/>
  <c r="BG2228" i="3"/>
  <c r="E2229" i="3"/>
  <c r="K2229" i="3" s="1"/>
  <c r="Y2229" i="3" s="1"/>
  <c r="F2229" i="3"/>
  <c r="G2229" i="3"/>
  <c r="H2229" i="3"/>
  <c r="I2229" i="3"/>
  <c r="L2229" i="3" s="1"/>
  <c r="J2229" i="3"/>
  <c r="M2229" i="3"/>
  <c r="Q2229" i="3"/>
  <c r="U2229" i="3"/>
  <c r="AC2229" i="3"/>
  <c r="AG2229" i="3"/>
  <c r="AK2229" i="3"/>
  <c r="AS2229" i="3"/>
  <c r="AW2229" i="3"/>
  <c r="BA2229" i="3"/>
  <c r="BI2229" i="3"/>
  <c r="E2230" i="3"/>
  <c r="F2230" i="3"/>
  <c r="G2230" i="3"/>
  <c r="H2230" i="3"/>
  <c r="I2230" i="3"/>
  <c r="L2230" i="3" s="1"/>
  <c r="J2230" i="3"/>
  <c r="K2230" i="3"/>
  <c r="O2230" i="3"/>
  <c r="AA2230" i="3"/>
  <c r="AE2230" i="3"/>
  <c r="AQ2230" i="3"/>
  <c r="AU2230" i="3"/>
  <c r="BG2230" i="3"/>
  <c r="E2231" i="3"/>
  <c r="K2231" i="3" s="1"/>
  <c r="Y2231" i="3" s="1"/>
  <c r="F2231" i="3"/>
  <c r="G2231" i="3"/>
  <c r="H2231" i="3"/>
  <c r="I2231" i="3"/>
  <c r="L2231" i="3" s="1"/>
  <c r="J2231" i="3"/>
  <c r="M2231" i="3"/>
  <c r="Q2231" i="3"/>
  <c r="U2231" i="3"/>
  <c r="AC2231" i="3"/>
  <c r="AG2231" i="3"/>
  <c r="AK2231" i="3"/>
  <c r="AS2231" i="3"/>
  <c r="AW2231" i="3"/>
  <c r="BA2231" i="3"/>
  <c r="BI2231" i="3"/>
  <c r="E2232" i="3"/>
  <c r="F2232" i="3"/>
  <c r="G2232" i="3"/>
  <c r="H2232" i="3"/>
  <c r="I2232" i="3"/>
  <c r="L2232" i="3" s="1"/>
  <c r="J2232" i="3"/>
  <c r="K2232" i="3"/>
  <c r="O2232" i="3"/>
  <c r="AA2232" i="3"/>
  <c r="AE2232" i="3"/>
  <c r="AQ2232" i="3"/>
  <c r="AU2232" i="3"/>
  <c r="BG2232" i="3"/>
  <c r="E2233" i="3"/>
  <c r="K2233" i="3" s="1"/>
  <c r="Y2233" i="3" s="1"/>
  <c r="F2233" i="3"/>
  <c r="G2233" i="3"/>
  <c r="H2233" i="3"/>
  <c r="I2233" i="3"/>
  <c r="L2233" i="3" s="1"/>
  <c r="J2233" i="3"/>
  <c r="M2233" i="3"/>
  <c r="Q2233" i="3"/>
  <c r="U2233" i="3"/>
  <c r="AC2233" i="3"/>
  <c r="AG2233" i="3"/>
  <c r="AK2233" i="3"/>
  <c r="AS2233" i="3"/>
  <c r="AW2233" i="3"/>
  <c r="BA2233" i="3"/>
  <c r="BI2233" i="3"/>
  <c r="E2234" i="3"/>
  <c r="F2234" i="3"/>
  <c r="G2234" i="3"/>
  <c r="H2234" i="3"/>
  <c r="I2234" i="3"/>
  <c r="L2234" i="3" s="1"/>
  <c r="J2234" i="3"/>
  <c r="K2234" i="3"/>
  <c r="O2234" i="3"/>
  <c r="AA2234" i="3"/>
  <c r="AE2234" i="3"/>
  <c r="AQ2234" i="3"/>
  <c r="AU2234" i="3"/>
  <c r="BG2234" i="3"/>
  <c r="E2235" i="3"/>
  <c r="K2235" i="3" s="1"/>
  <c r="Y2235" i="3" s="1"/>
  <c r="F2235" i="3"/>
  <c r="G2235" i="3"/>
  <c r="H2235" i="3"/>
  <c r="I2235" i="3"/>
  <c r="L2235" i="3" s="1"/>
  <c r="J2235" i="3"/>
  <c r="M2235" i="3"/>
  <c r="Q2235" i="3"/>
  <c r="U2235" i="3"/>
  <c r="AC2235" i="3"/>
  <c r="AG2235" i="3"/>
  <c r="AK2235" i="3"/>
  <c r="AS2235" i="3"/>
  <c r="AW2235" i="3"/>
  <c r="BA2235" i="3"/>
  <c r="BI2235" i="3"/>
  <c r="E2236" i="3"/>
  <c r="F2236" i="3"/>
  <c r="G2236" i="3"/>
  <c r="H2236" i="3"/>
  <c r="I2236" i="3"/>
  <c r="L2236" i="3" s="1"/>
  <c r="J2236" i="3"/>
  <c r="K2236" i="3"/>
  <c r="O2236" i="3"/>
  <c r="BL2236" i="3" s="1"/>
  <c r="AA2236" i="3"/>
  <c r="AE2236" i="3"/>
  <c r="AQ2236" i="3"/>
  <c r="AU2236" i="3"/>
  <c r="BG2236" i="3"/>
  <c r="E2237" i="3"/>
  <c r="K2237" i="3" s="1"/>
  <c r="Y2237" i="3" s="1"/>
  <c r="F2237" i="3"/>
  <c r="G2237" i="3"/>
  <c r="H2237" i="3"/>
  <c r="I2237" i="3"/>
  <c r="L2237" i="3" s="1"/>
  <c r="J2237" i="3"/>
  <c r="M2237" i="3"/>
  <c r="Q2237" i="3"/>
  <c r="U2237" i="3"/>
  <c r="AC2237" i="3"/>
  <c r="AG2237" i="3"/>
  <c r="AK2237" i="3"/>
  <c r="AS2237" i="3"/>
  <c r="AW2237" i="3"/>
  <c r="BA2237" i="3"/>
  <c r="BI2237" i="3"/>
  <c r="E2238" i="3"/>
  <c r="F2238" i="3"/>
  <c r="G2238" i="3"/>
  <c r="H2238" i="3"/>
  <c r="I2238" i="3"/>
  <c r="L2238" i="3" s="1"/>
  <c r="J2238" i="3"/>
  <c r="K2238" i="3"/>
  <c r="O2238" i="3"/>
  <c r="AA2238" i="3"/>
  <c r="AE2238" i="3"/>
  <c r="AQ2238" i="3"/>
  <c r="AU2238" i="3"/>
  <c r="BG2238" i="3"/>
  <c r="E2239" i="3"/>
  <c r="K2239" i="3" s="1"/>
  <c r="Y2239" i="3" s="1"/>
  <c r="F2239" i="3"/>
  <c r="G2239" i="3"/>
  <c r="H2239" i="3"/>
  <c r="I2239" i="3"/>
  <c r="L2239" i="3" s="1"/>
  <c r="J2239" i="3"/>
  <c r="M2239" i="3"/>
  <c r="Q2239" i="3"/>
  <c r="U2239" i="3"/>
  <c r="AC2239" i="3"/>
  <c r="AG2239" i="3"/>
  <c r="AK2239" i="3"/>
  <c r="AS2239" i="3"/>
  <c r="AW2239" i="3"/>
  <c r="BA2239" i="3"/>
  <c r="BI2239" i="3"/>
  <c r="E2240" i="3"/>
  <c r="F2240" i="3"/>
  <c r="G2240" i="3"/>
  <c r="H2240" i="3"/>
  <c r="I2240" i="3"/>
  <c r="L2240" i="3" s="1"/>
  <c r="J2240" i="3"/>
  <c r="K2240" i="3"/>
  <c r="O2240" i="3"/>
  <c r="AA2240" i="3"/>
  <c r="AE2240" i="3"/>
  <c r="AQ2240" i="3"/>
  <c r="AU2240" i="3"/>
  <c r="BG2240" i="3"/>
  <c r="E2241" i="3"/>
  <c r="K2241" i="3" s="1"/>
  <c r="Y2241" i="3" s="1"/>
  <c r="F2241" i="3"/>
  <c r="G2241" i="3"/>
  <c r="H2241" i="3"/>
  <c r="I2241" i="3"/>
  <c r="L2241" i="3" s="1"/>
  <c r="J2241" i="3"/>
  <c r="M2241" i="3"/>
  <c r="Q2241" i="3"/>
  <c r="U2241" i="3"/>
  <c r="AC2241" i="3"/>
  <c r="AG2241" i="3"/>
  <c r="AK2241" i="3"/>
  <c r="AS2241" i="3"/>
  <c r="AW2241" i="3"/>
  <c r="BA2241" i="3"/>
  <c r="BI2241" i="3"/>
  <c r="E2242" i="3"/>
  <c r="F2242" i="3"/>
  <c r="G2242" i="3"/>
  <c r="H2242" i="3"/>
  <c r="I2242" i="3"/>
  <c r="L2242" i="3" s="1"/>
  <c r="J2242" i="3"/>
  <c r="K2242" i="3"/>
  <c r="O2242" i="3"/>
  <c r="AA2242" i="3"/>
  <c r="AE2242" i="3"/>
  <c r="AQ2242" i="3"/>
  <c r="AU2242" i="3"/>
  <c r="BG2242" i="3"/>
  <c r="E2243" i="3"/>
  <c r="K2243" i="3" s="1"/>
  <c r="Y2243" i="3" s="1"/>
  <c r="F2243" i="3"/>
  <c r="G2243" i="3"/>
  <c r="H2243" i="3"/>
  <c r="I2243" i="3"/>
  <c r="L2243" i="3" s="1"/>
  <c r="J2243" i="3"/>
  <c r="M2243" i="3"/>
  <c r="Q2243" i="3"/>
  <c r="U2243" i="3"/>
  <c r="AC2243" i="3"/>
  <c r="AG2243" i="3"/>
  <c r="AK2243" i="3"/>
  <c r="AS2243" i="3"/>
  <c r="AW2243" i="3"/>
  <c r="BA2243" i="3"/>
  <c r="BI2243" i="3"/>
  <c r="E2244" i="3"/>
  <c r="F2244" i="3"/>
  <c r="G2244" i="3"/>
  <c r="H2244" i="3"/>
  <c r="I2244" i="3"/>
  <c r="L2244" i="3" s="1"/>
  <c r="J2244" i="3"/>
  <c r="K2244" i="3"/>
  <c r="O2244" i="3"/>
  <c r="AA2244" i="3"/>
  <c r="AE2244" i="3"/>
  <c r="AQ2244" i="3"/>
  <c r="AU2244" i="3"/>
  <c r="BG2244" i="3"/>
  <c r="E2245" i="3"/>
  <c r="K2245" i="3" s="1"/>
  <c r="Y2245" i="3" s="1"/>
  <c r="F2245" i="3"/>
  <c r="G2245" i="3"/>
  <c r="H2245" i="3"/>
  <c r="I2245" i="3"/>
  <c r="L2245" i="3" s="1"/>
  <c r="J2245" i="3"/>
  <c r="M2245" i="3"/>
  <c r="Q2245" i="3"/>
  <c r="U2245" i="3"/>
  <c r="AC2245" i="3"/>
  <c r="AG2245" i="3"/>
  <c r="AK2245" i="3"/>
  <c r="AS2245" i="3"/>
  <c r="AW2245" i="3"/>
  <c r="BA2245" i="3"/>
  <c r="BI2245" i="3"/>
  <c r="E2246" i="3"/>
  <c r="F2246" i="3"/>
  <c r="G2246" i="3"/>
  <c r="H2246" i="3"/>
  <c r="I2246" i="3"/>
  <c r="L2246" i="3" s="1"/>
  <c r="J2246" i="3"/>
  <c r="K2246" i="3"/>
  <c r="O2246" i="3"/>
  <c r="AA2246" i="3"/>
  <c r="AE2246" i="3"/>
  <c r="AQ2246" i="3"/>
  <c r="AU2246" i="3"/>
  <c r="BG2246" i="3"/>
  <c r="E2247" i="3"/>
  <c r="K2247" i="3" s="1"/>
  <c r="Y2247" i="3" s="1"/>
  <c r="F2247" i="3"/>
  <c r="G2247" i="3"/>
  <c r="H2247" i="3"/>
  <c r="I2247" i="3"/>
  <c r="L2247" i="3" s="1"/>
  <c r="J2247" i="3"/>
  <c r="M2247" i="3"/>
  <c r="Q2247" i="3"/>
  <c r="U2247" i="3"/>
  <c r="AC2247" i="3"/>
  <c r="AG2247" i="3"/>
  <c r="AK2247" i="3"/>
  <c r="AS2247" i="3"/>
  <c r="AW2247" i="3"/>
  <c r="BA2247" i="3"/>
  <c r="BI2247" i="3"/>
  <c r="E2248" i="3"/>
  <c r="F2248" i="3"/>
  <c r="G2248" i="3"/>
  <c r="H2248" i="3"/>
  <c r="I2248" i="3"/>
  <c r="L2248" i="3" s="1"/>
  <c r="J2248" i="3"/>
  <c r="K2248" i="3"/>
  <c r="O2248" i="3"/>
  <c r="AA2248" i="3"/>
  <c r="AE2248" i="3"/>
  <c r="AQ2248" i="3"/>
  <c r="AU2248" i="3"/>
  <c r="BG2248" i="3"/>
  <c r="E2249" i="3"/>
  <c r="K2249" i="3" s="1"/>
  <c r="Y2249" i="3" s="1"/>
  <c r="F2249" i="3"/>
  <c r="G2249" i="3"/>
  <c r="H2249" i="3"/>
  <c r="I2249" i="3"/>
  <c r="L2249" i="3" s="1"/>
  <c r="J2249" i="3"/>
  <c r="M2249" i="3"/>
  <c r="Q2249" i="3"/>
  <c r="U2249" i="3"/>
  <c r="AC2249" i="3"/>
  <c r="AG2249" i="3"/>
  <c r="AK2249" i="3"/>
  <c r="AS2249" i="3"/>
  <c r="AW2249" i="3"/>
  <c r="BA2249" i="3"/>
  <c r="BI2249" i="3"/>
  <c r="E2250" i="3"/>
  <c r="F2250" i="3"/>
  <c r="G2250" i="3"/>
  <c r="H2250" i="3"/>
  <c r="I2250" i="3"/>
  <c r="L2250" i="3" s="1"/>
  <c r="J2250" i="3"/>
  <c r="K2250" i="3"/>
  <c r="O2250" i="3"/>
  <c r="AA2250" i="3"/>
  <c r="AE2250" i="3"/>
  <c r="AQ2250" i="3"/>
  <c r="AU2250" i="3"/>
  <c r="BG2250" i="3"/>
  <c r="E2251" i="3"/>
  <c r="K2251" i="3" s="1"/>
  <c r="Y2251" i="3" s="1"/>
  <c r="F2251" i="3"/>
  <c r="G2251" i="3"/>
  <c r="H2251" i="3"/>
  <c r="I2251" i="3"/>
  <c r="L2251" i="3" s="1"/>
  <c r="M2251" i="3" s="1"/>
  <c r="J2251" i="3"/>
  <c r="Q2251" i="3"/>
  <c r="U2251" i="3"/>
  <c r="AG2251" i="3"/>
  <c r="AK2251" i="3"/>
  <c r="AS2251" i="3"/>
  <c r="AW2251" i="3"/>
  <c r="BA2251" i="3"/>
  <c r="BI2251" i="3"/>
  <c r="E2252" i="3"/>
  <c r="F2252" i="3"/>
  <c r="G2252" i="3"/>
  <c r="H2252" i="3"/>
  <c r="I2252" i="3"/>
  <c r="L2252" i="3" s="1"/>
  <c r="J2252" i="3"/>
  <c r="K2252" i="3"/>
  <c r="O2252" i="3"/>
  <c r="AA2252" i="3"/>
  <c r="AE2252" i="3"/>
  <c r="AQ2252" i="3"/>
  <c r="AU2252" i="3"/>
  <c r="BG2252" i="3"/>
  <c r="E2253" i="3"/>
  <c r="K2253" i="3" s="1"/>
  <c r="Y2253" i="3" s="1"/>
  <c r="F2253" i="3"/>
  <c r="G2253" i="3"/>
  <c r="H2253" i="3"/>
  <c r="I2253" i="3"/>
  <c r="L2253" i="3" s="1"/>
  <c r="M2253" i="3" s="1"/>
  <c r="J2253" i="3"/>
  <c r="Q2253" i="3"/>
  <c r="U2253" i="3"/>
  <c r="AG2253" i="3"/>
  <c r="AK2253" i="3"/>
  <c r="AW2253" i="3"/>
  <c r="BA2253" i="3"/>
  <c r="E2254" i="3"/>
  <c r="F2254" i="3"/>
  <c r="G2254" i="3"/>
  <c r="H2254" i="3"/>
  <c r="I2254" i="3"/>
  <c r="L2254" i="3" s="1"/>
  <c r="AA2254" i="3" s="1"/>
  <c r="J2254" i="3"/>
  <c r="K2254" i="3"/>
  <c r="O2254" i="3"/>
  <c r="S2254" i="3"/>
  <c r="AE2254" i="3"/>
  <c r="AI2254" i="3"/>
  <c r="AU2254" i="3"/>
  <c r="AY2254" i="3"/>
  <c r="E2255" i="3"/>
  <c r="K2255" i="3" s="1"/>
  <c r="Y2255" i="3" s="1"/>
  <c r="F2255" i="3"/>
  <c r="G2255" i="3"/>
  <c r="H2255" i="3"/>
  <c r="I2255" i="3"/>
  <c r="L2255" i="3" s="1"/>
  <c r="J2255" i="3"/>
  <c r="Q2255" i="3"/>
  <c r="U2255" i="3"/>
  <c r="AG2255" i="3"/>
  <c r="AK2255" i="3"/>
  <c r="AW2255" i="3"/>
  <c r="BA2255" i="3"/>
  <c r="E2256" i="3"/>
  <c r="F2256" i="3"/>
  <c r="G2256" i="3"/>
  <c r="H2256" i="3"/>
  <c r="I2256" i="3"/>
  <c r="L2256" i="3" s="1"/>
  <c r="AA2256" i="3" s="1"/>
  <c r="J2256" i="3"/>
  <c r="K2256" i="3"/>
  <c r="O2256" i="3"/>
  <c r="S2256" i="3"/>
  <c r="AE2256" i="3"/>
  <c r="AI2256" i="3"/>
  <c r="AU2256" i="3"/>
  <c r="AY2256" i="3"/>
  <c r="E2257" i="3"/>
  <c r="K2257" i="3" s="1"/>
  <c r="Y2257" i="3" s="1"/>
  <c r="F2257" i="3"/>
  <c r="G2257" i="3"/>
  <c r="H2257" i="3"/>
  <c r="I2257" i="3"/>
  <c r="L2257" i="3" s="1"/>
  <c r="J2257" i="3"/>
  <c r="Q2257" i="3"/>
  <c r="U2257" i="3"/>
  <c r="AG2257" i="3"/>
  <c r="AK2257" i="3"/>
  <c r="AW2257" i="3"/>
  <c r="BA2257" i="3"/>
  <c r="E2258" i="3"/>
  <c r="F2258" i="3"/>
  <c r="G2258" i="3"/>
  <c r="H2258" i="3"/>
  <c r="I2258" i="3"/>
  <c r="L2258" i="3" s="1"/>
  <c r="S2258" i="3" s="1"/>
  <c r="J2258" i="3"/>
  <c r="K2258" i="3"/>
  <c r="M2258" i="3"/>
  <c r="O2258" i="3"/>
  <c r="U2258" i="3"/>
  <c r="W2258" i="3"/>
  <c r="AC2258" i="3"/>
  <c r="AE2258" i="3"/>
  <c r="AK2258" i="3"/>
  <c r="AM2258" i="3"/>
  <c r="AS2258" i="3"/>
  <c r="AU2258" i="3"/>
  <c r="BA2258" i="3"/>
  <c r="BC2258" i="3"/>
  <c r="BI2258" i="3"/>
  <c r="E2259" i="3"/>
  <c r="F2259" i="3"/>
  <c r="G2259" i="3"/>
  <c r="H2259" i="3"/>
  <c r="I2259" i="3"/>
  <c r="L2259" i="3" s="1"/>
  <c r="J2259" i="3"/>
  <c r="K2259" i="3"/>
  <c r="M2259" i="3" s="1"/>
  <c r="Q2259" i="3"/>
  <c r="S2259" i="3"/>
  <c r="Y2259" i="3"/>
  <c r="AA2259" i="3"/>
  <c r="AG2259" i="3"/>
  <c r="AI2259" i="3"/>
  <c r="AO2259" i="3"/>
  <c r="AQ2259" i="3"/>
  <c r="AW2259" i="3"/>
  <c r="AY2259" i="3"/>
  <c r="BE2259" i="3"/>
  <c r="BG2259" i="3"/>
  <c r="E2260" i="3"/>
  <c r="K2260" i="3" s="1"/>
  <c r="F2260" i="3"/>
  <c r="G2260" i="3"/>
  <c r="H2260" i="3"/>
  <c r="I2260" i="3"/>
  <c r="L2260" i="3" s="1"/>
  <c r="J2260" i="3"/>
  <c r="E2261" i="3"/>
  <c r="F2261" i="3"/>
  <c r="G2261" i="3"/>
  <c r="H2261" i="3"/>
  <c r="I2261" i="3"/>
  <c r="L2261" i="3" s="1"/>
  <c r="J2261" i="3"/>
  <c r="K2261" i="3"/>
  <c r="M2261" i="3" s="1"/>
  <c r="Q2261" i="3"/>
  <c r="S2261" i="3"/>
  <c r="Y2261" i="3"/>
  <c r="AA2261" i="3"/>
  <c r="AG2261" i="3"/>
  <c r="AI2261" i="3"/>
  <c r="AO2261" i="3"/>
  <c r="AQ2261" i="3"/>
  <c r="AW2261" i="3"/>
  <c r="AY2261" i="3"/>
  <c r="BE2261" i="3"/>
  <c r="BG2261" i="3"/>
  <c r="BM2261" i="3"/>
  <c r="E2262" i="3"/>
  <c r="K2262" i="3" s="1"/>
  <c r="F2262" i="3"/>
  <c r="G2262" i="3"/>
  <c r="H2262" i="3"/>
  <c r="I2262" i="3"/>
  <c r="L2262" i="3" s="1"/>
  <c r="J2262" i="3"/>
  <c r="E2263" i="3"/>
  <c r="F2263" i="3"/>
  <c r="G2263" i="3"/>
  <c r="H2263" i="3"/>
  <c r="I2263" i="3"/>
  <c r="L2263" i="3" s="1"/>
  <c r="J2263" i="3"/>
  <c r="K2263" i="3"/>
  <c r="M2263" i="3" s="1"/>
  <c r="Q2263" i="3"/>
  <c r="S2263" i="3"/>
  <c r="Y2263" i="3"/>
  <c r="AA2263" i="3"/>
  <c r="AG2263" i="3"/>
  <c r="AI2263" i="3"/>
  <c r="AO2263" i="3"/>
  <c r="AQ2263" i="3"/>
  <c r="AW2263" i="3"/>
  <c r="AY2263" i="3"/>
  <c r="BC2263" i="3"/>
  <c r="BD2263" i="3"/>
  <c r="BH2263" i="3"/>
  <c r="BI2263" i="3"/>
  <c r="BM2263" i="3"/>
  <c r="E2264" i="3"/>
  <c r="K2264" i="3" s="1"/>
  <c r="F2264" i="3"/>
  <c r="G2264" i="3"/>
  <c r="H2264" i="3"/>
  <c r="I2264" i="3"/>
  <c r="L2264" i="3" s="1"/>
  <c r="J2264" i="3"/>
  <c r="E2265" i="3"/>
  <c r="K2265" i="3" s="1"/>
  <c r="F2265" i="3"/>
  <c r="G2265" i="3"/>
  <c r="H2265" i="3"/>
  <c r="I2265" i="3"/>
  <c r="L2265" i="3" s="1"/>
  <c r="J2265" i="3"/>
  <c r="E2266" i="3"/>
  <c r="F2266" i="3"/>
  <c r="G2266" i="3"/>
  <c r="K2266" i="3" s="1"/>
  <c r="H2266" i="3"/>
  <c r="I2266" i="3"/>
  <c r="J2266" i="3"/>
  <c r="L2266" i="3"/>
  <c r="E2267" i="3"/>
  <c r="K2267" i="3" s="1"/>
  <c r="F2267" i="3"/>
  <c r="G2267" i="3"/>
  <c r="H2267" i="3"/>
  <c r="I2267" i="3"/>
  <c r="L2267" i="3" s="1"/>
  <c r="J2267" i="3"/>
  <c r="E2268" i="3"/>
  <c r="F2268" i="3"/>
  <c r="G2268" i="3"/>
  <c r="K2268" i="3" s="1"/>
  <c r="H2268" i="3"/>
  <c r="I2268" i="3"/>
  <c r="J2268" i="3"/>
  <c r="L2268" i="3"/>
  <c r="E2269" i="3"/>
  <c r="K2269" i="3" s="1"/>
  <c r="F2269" i="3"/>
  <c r="G2269" i="3"/>
  <c r="H2269" i="3"/>
  <c r="I2269" i="3"/>
  <c r="L2269" i="3" s="1"/>
  <c r="J2269" i="3"/>
  <c r="E2270" i="3"/>
  <c r="F2270" i="3"/>
  <c r="G2270" i="3"/>
  <c r="K2270" i="3" s="1"/>
  <c r="H2270" i="3"/>
  <c r="I2270" i="3"/>
  <c r="J2270" i="3"/>
  <c r="L2270" i="3"/>
  <c r="E2271" i="3"/>
  <c r="K2271" i="3" s="1"/>
  <c r="F2271" i="3"/>
  <c r="G2271" i="3"/>
  <c r="H2271" i="3"/>
  <c r="I2271" i="3"/>
  <c r="L2271" i="3" s="1"/>
  <c r="J2271" i="3"/>
  <c r="E2272" i="3"/>
  <c r="F2272" i="3"/>
  <c r="G2272" i="3"/>
  <c r="H2272" i="3"/>
  <c r="I2272" i="3"/>
  <c r="J2272" i="3"/>
  <c r="K2272" i="3"/>
  <c r="P2272" i="3" s="1"/>
  <c r="L2272" i="3"/>
  <c r="W2272" i="3"/>
  <c r="AA2272" i="3"/>
  <c r="AE2272" i="3"/>
  <c r="AI2272" i="3"/>
  <c r="AM2272" i="3"/>
  <c r="AQ2272" i="3"/>
  <c r="AU2272" i="3"/>
  <c r="AY2272" i="3"/>
  <c r="BC2272" i="3"/>
  <c r="BG2272" i="3"/>
  <c r="E2273" i="3"/>
  <c r="K2273" i="3" s="1"/>
  <c r="BI2273" i="3" s="1"/>
  <c r="F2273" i="3"/>
  <c r="G2273" i="3"/>
  <c r="H2273" i="3"/>
  <c r="I2273" i="3"/>
  <c r="L2273" i="3" s="1"/>
  <c r="J2273" i="3"/>
  <c r="E2274" i="3"/>
  <c r="F2274" i="3"/>
  <c r="G2274" i="3"/>
  <c r="H2274" i="3"/>
  <c r="I2274" i="3"/>
  <c r="J2274" i="3"/>
  <c r="K2274" i="3"/>
  <c r="AA2274" i="3" s="1"/>
  <c r="L2274" i="3"/>
  <c r="O2274" i="3"/>
  <c r="W2274" i="3"/>
  <c r="AE2274" i="3"/>
  <c r="AM2274" i="3"/>
  <c r="AU2274" i="3"/>
  <c r="BC2274" i="3"/>
  <c r="E2275" i="3"/>
  <c r="K2275" i="3" s="1"/>
  <c r="M2275" i="3" s="1"/>
  <c r="F2275" i="3"/>
  <c r="G2275" i="3"/>
  <c r="H2275" i="3"/>
  <c r="I2275" i="3"/>
  <c r="L2275" i="3" s="1"/>
  <c r="Y2275" i="3" s="1"/>
  <c r="J2275" i="3"/>
  <c r="Q2275" i="3"/>
  <c r="U2275" i="3"/>
  <c r="AG2275" i="3"/>
  <c r="AK2275" i="3"/>
  <c r="AW2275" i="3"/>
  <c r="BA2275" i="3"/>
  <c r="E2276" i="3"/>
  <c r="F2276" i="3"/>
  <c r="G2276" i="3"/>
  <c r="H2276" i="3"/>
  <c r="I2276" i="3"/>
  <c r="J2276" i="3"/>
  <c r="K2276" i="3"/>
  <c r="L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E2277" i="3"/>
  <c r="K2277" i="3" s="1"/>
  <c r="Y2277" i="3" s="1"/>
  <c r="F2277" i="3"/>
  <c r="G2277" i="3"/>
  <c r="H2277" i="3"/>
  <c r="I2277" i="3"/>
  <c r="L2277" i="3" s="1"/>
  <c r="J2277" i="3"/>
  <c r="M2277" i="3"/>
  <c r="U2277" i="3"/>
  <c r="AC2277" i="3"/>
  <c r="AK2277" i="3"/>
  <c r="AS2277" i="3"/>
  <c r="BA2277" i="3"/>
  <c r="BI2277" i="3"/>
  <c r="E2278" i="3"/>
  <c r="F2278" i="3"/>
  <c r="G2278" i="3"/>
  <c r="K2278" i="3" s="1"/>
  <c r="H2278" i="3"/>
  <c r="I2278" i="3"/>
  <c r="J2278" i="3"/>
  <c r="L2278" i="3"/>
  <c r="E2279" i="3"/>
  <c r="K2279" i="3" s="1"/>
  <c r="F2279" i="3"/>
  <c r="G2279" i="3"/>
  <c r="H2279" i="3"/>
  <c r="L2279" i="3" s="1"/>
  <c r="M2279" i="3" s="1"/>
  <c r="I2279" i="3"/>
  <c r="J2279" i="3"/>
  <c r="Q2279" i="3"/>
  <c r="Y2279" i="3"/>
  <c r="AG2279" i="3"/>
  <c r="AO2279" i="3"/>
  <c r="AW2279" i="3"/>
  <c r="BE2279" i="3"/>
  <c r="E2280" i="3"/>
  <c r="F2280" i="3"/>
  <c r="G2280" i="3"/>
  <c r="H2280" i="3"/>
  <c r="I2280" i="3"/>
  <c r="J2280" i="3"/>
  <c r="K2280" i="3"/>
  <c r="O2280" i="3" s="1"/>
  <c r="L2280" i="3"/>
  <c r="S2280" i="3"/>
  <c r="W2280" i="3"/>
  <c r="AA2280" i="3"/>
  <c r="AI2280" i="3"/>
  <c r="AM2280" i="3"/>
  <c r="AQ2280" i="3"/>
  <c r="AY2280" i="3"/>
  <c r="BC2280" i="3"/>
  <c r="BG2280" i="3"/>
  <c r="E2281" i="3"/>
  <c r="K2281" i="3" s="1"/>
  <c r="F2281" i="3"/>
  <c r="G2281" i="3"/>
  <c r="H2281" i="3"/>
  <c r="I2281" i="3"/>
  <c r="J2281" i="3"/>
  <c r="E2282" i="3"/>
  <c r="F2282" i="3"/>
  <c r="G2282" i="3"/>
  <c r="H2282" i="3"/>
  <c r="I2282" i="3"/>
  <c r="J2282" i="3"/>
  <c r="K2282" i="3"/>
  <c r="AA2282" i="3" s="1"/>
  <c r="L2282" i="3"/>
  <c r="O2282" i="3"/>
  <c r="BL2282" i="3" s="1"/>
  <c r="W2282" i="3"/>
  <c r="AE2282" i="3"/>
  <c r="AM2282" i="3"/>
  <c r="AU2282" i="3"/>
  <c r="BC2282" i="3"/>
  <c r="E2283" i="3"/>
  <c r="K2283" i="3" s="1"/>
  <c r="M2283" i="3" s="1"/>
  <c r="F2283" i="3"/>
  <c r="G2283" i="3"/>
  <c r="H2283" i="3"/>
  <c r="L2283" i="3" s="1"/>
  <c r="U2283" i="3" s="1"/>
  <c r="I2283" i="3"/>
  <c r="J2283" i="3"/>
  <c r="Q2283" i="3"/>
  <c r="AG2283" i="3"/>
  <c r="AW2283" i="3"/>
  <c r="E2284" i="3"/>
  <c r="F2284" i="3"/>
  <c r="G2284" i="3"/>
  <c r="H2284" i="3"/>
  <c r="I2284" i="3"/>
  <c r="J2284" i="3"/>
  <c r="K2284" i="3"/>
  <c r="L2284" i="3"/>
  <c r="O2284" i="3"/>
  <c r="BL2284" i="3" s="1"/>
  <c r="S2284" i="3"/>
  <c r="BM2284" i="3" s="1"/>
  <c r="W2284" i="3"/>
  <c r="AA2284" i="3"/>
  <c r="AE2284" i="3"/>
  <c r="AI2284" i="3"/>
  <c r="AM2284" i="3"/>
  <c r="AQ2284" i="3"/>
  <c r="AU2284" i="3"/>
  <c r="AY2284" i="3"/>
  <c r="BC2284" i="3"/>
  <c r="BG2284" i="3"/>
  <c r="E2285" i="3"/>
  <c r="K2285" i="3" s="1"/>
  <c r="F2285" i="3"/>
  <c r="G2285" i="3"/>
  <c r="H2285" i="3"/>
  <c r="I2285" i="3"/>
  <c r="J2285" i="3"/>
  <c r="E2286" i="3"/>
  <c r="F2286" i="3"/>
  <c r="G2286" i="3"/>
  <c r="H2286" i="3"/>
  <c r="I2286" i="3"/>
  <c r="J2286" i="3"/>
  <c r="K2286" i="3"/>
  <c r="S2286" i="3" s="1"/>
  <c r="L2286" i="3"/>
  <c r="W2286" i="3"/>
  <c r="AM2286" i="3"/>
  <c r="BC2286" i="3"/>
  <c r="E2287" i="3"/>
  <c r="K2287" i="3" s="1"/>
  <c r="F2287" i="3"/>
  <c r="G2287" i="3"/>
  <c r="H2287" i="3"/>
  <c r="L2287" i="3" s="1"/>
  <c r="M2287" i="3" s="1"/>
  <c r="I2287" i="3"/>
  <c r="J2287" i="3"/>
  <c r="Q2287" i="3"/>
  <c r="Y2287" i="3"/>
  <c r="AG2287" i="3"/>
  <c r="AO2287" i="3"/>
  <c r="AW2287" i="3"/>
  <c r="BE2287" i="3"/>
  <c r="E2288" i="3"/>
  <c r="F2288" i="3"/>
  <c r="G2288" i="3"/>
  <c r="H2288" i="3"/>
  <c r="I2288" i="3"/>
  <c r="J2288" i="3"/>
  <c r="K2288" i="3"/>
  <c r="O2288" i="3" s="1"/>
  <c r="L2288" i="3"/>
  <c r="S2288" i="3"/>
  <c r="W2288" i="3"/>
  <c r="AA2288" i="3"/>
  <c r="AI2288" i="3"/>
  <c r="AM2288" i="3"/>
  <c r="AQ2288" i="3"/>
  <c r="AY2288" i="3"/>
  <c r="BC2288" i="3"/>
  <c r="BG2288" i="3"/>
  <c r="E2289" i="3"/>
  <c r="K2289" i="3" s="1"/>
  <c r="F2289" i="3"/>
  <c r="G2289" i="3"/>
  <c r="H2289" i="3"/>
  <c r="I2289" i="3"/>
  <c r="J2289" i="3"/>
  <c r="P2301" i="3" l="1"/>
  <c r="T2301" i="3"/>
  <c r="X2301" i="3"/>
  <c r="AB2301" i="3"/>
  <c r="AF2301" i="3"/>
  <c r="AJ2301" i="3"/>
  <c r="AN2301" i="3"/>
  <c r="AR2301" i="3"/>
  <c r="AV2301" i="3"/>
  <c r="AZ2301" i="3"/>
  <c r="BD2301" i="3"/>
  <c r="BH2301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S2301" i="3"/>
  <c r="AI2301" i="3"/>
  <c r="AY2301" i="3"/>
  <c r="W2301" i="3"/>
  <c r="AM2301" i="3"/>
  <c r="BC2301" i="3"/>
  <c r="AA2301" i="3"/>
  <c r="AQ2301" i="3"/>
  <c r="BG2301" i="3"/>
  <c r="O2301" i="3"/>
  <c r="AE2301" i="3"/>
  <c r="AU2301" i="3"/>
  <c r="BL2302" i="3"/>
  <c r="BJ2302" i="3"/>
  <c r="BM2300" i="3"/>
  <c r="BL2314" i="3"/>
  <c r="BM2314" i="3"/>
  <c r="BM2312" i="3"/>
  <c r="BN2312" i="3"/>
  <c r="BK2312" i="3"/>
  <c r="BL2315" i="3"/>
  <c r="BJ2315" i="3"/>
  <c r="BM2310" i="3"/>
  <c r="BN2310" i="3"/>
  <c r="BK2310" i="3"/>
  <c r="BL2308" i="3"/>
  <c r="BJ2308" i="3"/>
  <c r="BL2322" i="3"/>
  <c r="BL2326" i="3"/>
  <c r="BJ2326" i="3"/>
  <c r="BM2328" i="3"/>
  <c r="BM2330" i="3"/>
  <c r="BM2333" i="3"/>
  <c r="BM2335" i="3"/>
  <c r="BM2317" i="3"/>
  <c r="BM2316" i="3"/>
  <c r="BM2320" i="3"/>
  <c r="BN2325" i="3"/>
  <c r="BK2325" i="3"/>
  <c r="BL2327" i="3"/>
  <c r="BJ2329" i="3"/>
  <c r="BM2329" i="3"/>
  <c r="BL2323" i="3"/>
  <c r="BN2323" i="3"/>
  <c r="BK2323" i="3"/>
  <c r="BJ2323" i="3"/>
  <c r="T2351" i="3"/>
  <c r="AJ2351" i="3"/>
  <c r="AZ2351" i="3"/>
  <c r="Q2351" i="3"/>
  <c r="AG2351" i="3"/>
  <c r="AW2351" i="3"/>
  <c r="O2351" i="3"/>
  <c r="BL2351" i="3" s="1"/>
  <c r="AU2351" i="3"/>
  <c r="AH2351" i="3"/>
  <c r="S2351" i="3"/>
  <c r="BM2351" i="3" s="1"/>
  <c r="AY2351" i="3"/>
  <c r="V2351" i="3"/>
  <c r="AL2351" i="3"/>
  <c r="AB2351" i="3"/>
  <c r="AR2351" i="3"/>
  <c r="BH2351" i="3"/>
  <c r="Y2351" i="3"/>
  <c r="AO2351" i="3"/>
  <c r="BE2351" i="3"/>
  <c r="AE2351" i="3"/>
  <c r="R2351" i="3"/>
  <c r="AX2351" i="3"/>
  <c r="AI2351" i="3"/>
  <c r="N2351" i="3"/>
  <c r="BJ2351" i="3" s="1"/>
  <c r="AD2351" i="3"/>
  <c r="BN2354" i="3"/>
  <c r="BK2354" i="3"/>
  <c r="BM2356" i="3"/>
  <c r="BM2334" i="3"/>
  <c r="BL2334" i="3"/>
  <c r="BK2334" i="3"/>
  <c r="BJ2334" i="3"/>
  <c r="BN2332" i="3"/>
  <c r="BK2332" i="3"/>
  <c r="BM2336" i="3"/>
  <c r="S2339" i="3"/>
  <c r="BM2339" i="3" s="1"/>
  <c r="AI2339" i="3"/>
  <c r="AY2339" i="3"/>
  <c r="T2339" i="3"/>
  <c r="AJ2339" i="3"/>
  <c r="AZ2339" i="3"/>
  <c r="Q2339" i="3"/>
  <c r="AG2339" i="3"/>
  <c r="AW2339" i="3"/>
  <c r="N2339" i="3"/>
  <c r="BJ2339" i="3" s="1"/>
  <c r="AH2339" i="3"/>
  <c r="BB2339" i="3"/>
  <c r="AA2339" i="3"/>
  <c r="AQ2339" i="3"/>
  <c r="BG2339" i="3"/>
  <c r="AB2339" i="3"/>
  <c r="AR2339" i="3"/>
  <c r="BH2339" i="3"/>
  <c r="Y2339" i="3"/>
  <c r="AO2339" i="3"/>
  <c r="BE2339" i="3"/>
  <c r="AT2339" i="3"/>
  <c r="V2339" i="3"/>
  <c r="AP2339" i="3"/>
  <c r="BL2340" i="3"/>
  <c r="BJ2340" i="3"/>
  <c r="W2343" i="3"/>
  <c r="AM2343" i="3"/>
  <c r="BC2343" i="3"/>
  <c r="X2343" i="3"/>
  <c r="AN2343" i="3"/>
  <c r="BD2343" i="3"/>
  <c r="U2343" i="3"/>
  <c r="AK2343" i="3"/>
  <c r="BA2343" i="3"/>
  <c r="AD2343" i="3"/>
  <c r="AX2343" i="3"/>
  <c r="Z2343" i="3"/>
  <c r="AA2343" i="3"/>
  <c r="AQ2343" i="3"/>
  <c r="BG2343" i="3"/>
  <c r="AB2343" i="3"/>
  <c r="AR2343" i="3"/>
  <c r="BH2343" i="3"/>
  <c r="Y2343" i="3"/>
  <c r="AO2343" i="3"/>
  <c r="BE2343" i="3"/>
  <c r="AT2343" i="3"/>
  <c r="V2343" i="3"/>
  <c r="AP2343" i="3"/>
  <c r="O2343" i="3"/>
  <c r="BL2343" i="3" s="1"/>
  <c r="AE2343" i="3"/>
  <c r="AU2343" i="3"/>
  <c r="P2343" i="3"/>
  <c r="AF2343" i="3"/>
  <c r="AV2343" i="3"/>
  <c r="M2343" i="3"/>
  <c r="AC2343" i="3"/>
  <c r="AS2343" i="3"/>
  <c r="BI2343" i="3"/>
  <c r="R2343" i="3"/>
  <c r="AL2343" i="3"/>
  <c r="BF2343" i="3"/>
  <c r="S2343" i="3"/>
  <c r="BM2343" i="3" s="1"/>
  <c r="AI2343" i="3"/>
  <c r="AY2343" i="3"/>
  <c r="T2343" i="3"/>
  <c r="AJ2343" i="3"/>
  <c r="AZ2343" i="3"/>
  <c r="Q2343" i="3"/>
  <c r="AG2343" i="3"/>
  <c r="AW2343" i="3"/>
  <c r="N2343" i="3"/>
  <c r="BJ2343" i="3" s="1"/>
  <c r="AH2343" i="3"/>
  <c r="BB2343" i="3"/>
  <c r="BL2344" i="3"/>
  <c r="BJ2344" i="3"/>
  <c r="O2347" i="3"/>
  <c r="AE2347" i="3"/>
  <c r="AU2347" i="3"/>
  <c r="P2347" i="3"/>
  <c r="AF2347" i="3"/>
  <c r="AV2347" i="3"/>
  <c r="M2347" i="3"/>
  <c r="AC2347" i="3"/>
  <c r="AS2347" i="3"/>
  <c r="BI2347" i="3"/>
  <c r="R2347" i="3"/>
  <c r="AL2347" i="3"/>
  <c r="BF2347" i="3"/>
  <c r="S2347" i="3"/>
  <c r="AI2347" i="3"/>
  <c r="AY2347" i="3"/>
  <c r="T2347" i="3"/>
  <c r="AJ2347" i="3"/>
  <c r="AZ2347" i="3"/>
  <c r="Q2347" i="3"/>
  <c r="AG2347" i="3"/>
  <c r="AW2347" i="3"/>
  <c r="N2347" i="3"/>
  <c r="AH2347" i="3"/>
  <c r="BB2347" i="3"/>
  <c r="W2347" i="3"/>
  <c r="AM2347" i="3"/>
  <c r="BC2347" i="3"/>
  <c r="X2347" i="3"/>
  <c r="AN2347" i="3"/>
  <c r="BD2347" i="3"/>
  <c r="U2347" i="3"/>
  <c r="AK2347" i="3"/>
  <c r="BA2347" i="3"/>
  <c r="AD2347" i="3"/>
  <c r="AX2347" i="3"/>
  <c r="Z2347" i="3"/>
  <c r="AA2347" i="3"/>
  <c r="AQ2347" i="3"/>
  <c r="BG2347" i="3"/>
  <c r="AB2347" i="3"/>
  <c r="AR2347" i="3"/>
  <c r="BH2347" i="3"/>
  <c r="Y2347" i="3"/>
  <c r="AO2347" i="3"/>
  <c r="BE2347" i="3"/>
  <c r="AT2347" i="3"/>
  <c r="V2347" i="3"/>
  <c r="AP2347" i="3"/>
  <c r="BL2348" i="3"/>
  <c r="BJ2348" i="3"/>
  <c r="AA2355" i="3"/>
  <c r="AE2355" i="3"/>
  <c r="AI2355" i="3"/>
  <c r="AV2355" i="3"/>
  <c r="P2355" i="3"/>
  <c r="AL2337" i="3"/>
  <c r="BI2337" i="3"/>
  <c r="AC2337" i="3"/>
  <c r="AV2337" i="3"/>
  <c r="P2337" i="3"/>
  <c r="AE2337" i="3"/>
  <c r="AX2341" i="3"/>
  <c r="BA2341" i="3"/>
  <c r="U2341" i="3"/>
  <c r="AN2341" i="3"/>
  <c r="BC2341" i="3"/>
  <c r="W2341" i="3"/>
  <c r="R2345" i="3"/>
  <c r="AS2345" i="3"/>
  <c r="M2345" i="3"/>
  <c r="AF2345" i="3"/>
  <c r="AU2345" i="3"/>
  <c r="O2345" i="3"/>
  <c r="AD2349" i="3"/>
  <c r="AK2349" i="3"/>
  <c r="BD2349" i="3"/>
  <c r="X2349" i="3"/>
  <c r="AM2349" i="3"/>
  <c r="BN2352" i="3"/>
  <c r="BK2352" i="3"/>
  <c r="Z2339" i="3"/>
  <c r="AD2339" i="3"/>
  <c r="AK2339" i="3"/>
  <c r="BD2339" i="3"/>
  <c r="X2339" i="3"/>
  <c r="AM2339" i="3"/>
  <c r="BB2351" i="3"/>
  <c r="AA2351" i="3"/>
  <c r="BC2351" i="3"/>
  <c r="BA2351" i="3"/>
  <c r="U2351" i="3"/>
  <c r="AN2351" i="3"/>
  <c r="M2368" i="3"/>
  <c r="AC2368" i="3"/>
  <c r="AS2368" i="3"/>
  <c r="BI2368" i="3"/>
  <c r="AA2368" i="3"/>
  <c r="AQ2368" i="3"/>
  <c r="BG2368" i="3"/>
  <c r="AR2368" i="3"/>
  <c r="V2368" i="3"/>
  <c r="BB2368" i="3"/>
  <c r="AN2368" i="3"/>
  <c r="AX2368" i="3"/>
  <c r="Q2368" i="3"/>
  <c r="AG2368" i="3"/>
  <c r="AW2368" i="3"/>
  <c r="O2368" i="3"/>
  <c r="AE2368" i="3"/>
  <c r="AU2368" i="3"/>
  <c r="T2368" i="3"/>
  <c r="AZ2368" i="3"/>
  <c r="AD2368" i="3"/>
  <c r="P2368" i="3"/>
  <c r="AV2368" i="3"/>
  <c r="Z2368" i="3"/>
  <c r="U2368" i="3"/>
  <c r="AK2368" i="3"/>
  <c r="BA2368" i="3"/>
  <c r="S2368" i="3"/>
  <c r="AI2368" i="3"/>
  <c r="AY2368" i="3"/>
  <c r="AB2368" i="3"/>
  <c r="BH2368" i="3"/>
  <c r="AL2368" i="3"/>
  <c r="X2368" i="3"/>
  <c r="BD2368" i="3"/>
  <c r="BF2368" i="3"/>
  <c r="Y2368" i="3"/>
  <c r="AO2368" i="3"/>
  <c r="BE2368" i="3"/>
  <c r="W2368" i="3"/>
  <c r="AM2368" i="3"/>
  <c r="BC2368" i="3"/>
  <c r="AJ2368" i="3"/>
  <c r="N2368" i="3"/>
  <c r="AT2368" i="3"/>
  <c r="AF2368" i="3"/>
  <c r="R2368" i="3"/>
  <c r="AH2368" i="3"/>
  <c r="AP2368" i="3"/>
  <c r="BJ2370" i="3"/>
  <c r="BK2295" i="3"/>
  <c r="BN2295" i="3"/>
  <c r="BL2295" i="3"/>
  <c r="BK2296" i="3"/>
  <c r="BN2296" i="3"/>
  <c r="BK2299" i="3"/>
  <c r="BN2299" i="3"/>
  <c r="BN2300" i="3"/>
  <c r="BK2300" i="3"/>
  <c r="BM2292" i="3"/>
  <c r="Z2291" i="3"/>
  <c r="AP2291" i="3"/>
  <c r="BF2291" i="3"/>
  <c r="N2291" i="3"/>
  <c r="AD2291" i="3"/>
  <c r="AT2291" i="3"/>
  <c r="BM2294" i="3"/>
  <c r="BE2291" i="3"/>
  <c r="AO2291" i="3"/>
  <c r="Y2291" i="3"/>
  <c r="BH2291" i="3"/>
  <c r="AR2291" i="3"/>
  <c r="AB2291" i="3"/>
  <c r="BG2291" i="3"/>
  <c r="AQ2291" i="3"/>
  <c r="AA2291" i="3"/>
  <c r="BJ2296" i="3"/>
  <c r="BM2297" i="3"/>
  <c r="BF2293" i="3"/>
  <c r="AL2293" i="3"/>
  <c r="R2293" i="3"/>
  <c r="BI2293" i="3"/>
  <c r="AS2293" i="3"/>
  <c r="AC2293" i="3"/>
  <c r="M2293" i="3"/>
  <c r="AV2293" i="3"/>
  <c r="AF2293" i="3"/>
  <c r="P2293" i="3"/>
  <c r="AU2293" i="3"/>
  <c r="AE2293" i="3"/>
  <c r="O2293" i="3"/>
  <c r="BJ2300" i="3"/>
  <c r="BJ2314" i="3"/>
  <c r="BM2308" i="3"/>
  <c r="BN2308" i="3"/>
  <c r="BK2308" i="3"/>
  <c r="BM2318" i="3"/>
  <c r="BL2328" i="3"/>
  <c r="BJ2328" i="3"/>
  <c r="BN2321" i="3"/>
  <c r="BK2321" i="3"/>
  <c r="BJ2321" i="3"/>
  <c r="BG2355" i="3"/>
  <c r="Q2355" i="3"/>
  <c r="U2355" i="3"/>
  <c r="Y2355" i="3"/>
  <c r="AX2337" i="3"/>
  <c r="BA2337" i="3"/>
  <c r="U2337" i="3"/>
  <c r="AN2337" i="3"/>
  <c r="BC2337" i="3"/>
  <c r="R2341" i="3"/>
  <c r="AS2341" i="3"/>
  <c r="M2341" i="3"/>
  <c r="AF2341" i="3"/>
  <c r="AU2341" i="3"/>
  <c r="AD2345" i="3"/>
  <c r="AK2345" i="3"/>
  <c r="BD2345" i="3"/>
  <c r="X2345" i="3"/>
  <c r="AL2349" i="3"/>
  <c r="BI2349" i="3"/>
  <c r="AC2349" i="3"/>
  <c r="AV2349" i="3"/>
  <c r="P2349" i="3"/>
  <c r="BM2319" i="3"/>
  <c r="O2365" i="3"/>
  <c r="S2365" i="3"/>
  <c r="W2365" i="3"/>
  <c r="AA2365" i="3"/>
  <c r="AE2365" i="3"/>
  <c r="AI2365" i="3"/>
  <c r="AM2365" i="3"/>
  <c r="AQ2365" i="3"/>
  <c r="AU2365" i="3"/>
  <c r="AY2365" i="3"/>
  <c r="BC2365" i="3"/>
  <c r="BG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N2365" i="3"/>
  <c r="AD2365" i="3"/>
  <c r="AT2365" i="3"/>
  <c r="R2365" i="3"/>
  <c r="AH2365" i="3"/>
  <c r="AX2365" i="3"/>
  <c r="V2365" i="3"/>
  <c r="AL2365" i="3"/>
  <c r="BB2365" i="3"/>
  <c r="Z2365" i="3"/>
  <c r="AP2365" i="3"/>
  <c r="BF2365" i="3"/>
  <c r="AL2339" i="3"/>
  <c r="BI2339" i="3"/>
  <c r="AC2339" i="3"/>
  <c r="AV2339" i="3"/>
  <c r="P2339" i="3"/>
  <c r="AE2339" i="3"/>
  <c r="AT2351" i="3"/>
  <c r="BF2351" i="3"/>
  <c r="AM2351" i="3"/>
  <c r="AS2351" i="3"/>
  <c r="M2351" i="3"/>
  <c r="AF2351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X2385" i="3"/>
  <c r="AF2385" i="3"/>
  <c r="AN2385" i="3"/>
  <c r="AV2385" i="3"/>
  <c r="BD2385" i="3"/>
  <c r="R2385" i="3"/>
  <c r="Z2385" i="3"/>
  <c r="AH2385" i="3"/>
  <c r="AP2385" i="3"/>
  <c r="AX2385" i="3"/>
  <c r="BF2385" i="3"/>
  <c r="T2385" i="3"/>
  <c r="AB2385" i="3"/>
  <c r="AJ2385" i="3"/>
  <c r="AR2385" i="3"/>
  <c r="AZ2385" i="3"/>
  <c r="BH2385" i="3"/>
  <c r="AD2385" i="3"/>
  <c r="AL2385" i="3"/>
  <c r="N2385" i="3"/>
  <c r="AT2385" i="3"/>
  <c r="V2385" i="3"/>
  <c r="BB2385" i="3"/>
  <c r="BM2296" i="3"/>
  <c r="BM2299" i="3"/>
  <c r="BM2309" i="3"/>
  <c r="BN2317" i="3"/>
  <c r="BK2317" i="3"/>
  <c r="BJ2317" i="3"/>
  <c r="BL2316" i="3"/>
  <c r="BL2320" i="3"/>
  <c r="BM2324" i="3"/>
  <c r="BL2325" i="3"/>
  <c r="BN2327" i="3"/>
  <c r="BK2327" i="3"/>
  <c r="BM2323" i="3"/>
  <c r="AC2355" i="3"/>
  <c r="AX2355" i="3"/>
  <c r="M2355" i="3"/>
  <c r="AH2355" i="3"/>
  <c r="BC2355" i="3"/>
  <c r="R2355" i="3"/>
  <c r="AM2355" i="3"/>
  <c r="BI2355" i="3"/>
  <c r="W2355" i="3"/>
  <c r="AS2355" i="3"/>
  <c r="AB2355" i="3"/>
  <c r="AR2355" i="3"/>
  <c r="BH2355" i="3"/>
  <c r="AD2355" i="3"/>
  <c r="AY2355" i="3"/>
  <c r="Z2355" i="3"/>
  <c r="AU2355" i="3"/>
  <c r="V2355" i="3"/>
  <c r="AQ2355" i="3"/>
  <c r="T2355" i="3"/>
  <c r="AJ2355" i="3"/>
  <c r="AZ2355" i="3"/>
  <c r="S2355" i="3"/>
  <c r="BM2355" i="3" s="1"/>
  <c r="AO2355" i="3"/>
  <c r="O2355" i="3"/>
  <c r="BL2355" i="3" s="1"/>
  <c r="AK2355" i="3"/>
  <c r="BF2355" i="3"/>
  <c r="AG2355" i="3"/>
  <c r="BB2355" i="3"/>
  <c r="BN2326" i="3"/>
  <c r="BN2336" i="3"/>
  <c r="BK2336" i="3"/>
  <c r="Z2337" i="3"/>
  <c r="AP2337" i="3"/>
  <c r="S2337" i="3"/>
  <c r="AI2337" i="3"/>
  <c r="AY2337" i="3"/>
  <c r="T2337" i="3"/>
  <c r="AJ2337" i="3"/>
  <c r="AZ2337" i="3"/>
  <c r="Q2337" i="3"/>
  <c r="AG2337" i="3"/>
  <c r="AW2337" i="3"/>
  <c r="N2337" i="3"/>
  <c r="AH2337" i="3"/>
  <c r="BB2337" i="3"/>
  <c r="AA2337" i="3"/>
  <c r="AQ2337" i="3"/>
  <c r="BG2337" i="3"/>
  <c r="AB2337" i="3"/>
  <c r="AR2337" i="3"/>
  <c r="BH2337" i="3"/>
  <c r="Y2337" i="3"/>
  <c r="AO2337" i="3"/>
  <c r="BE2337" i="3"/>
  <c r="AT2337" i="3"/>
  <c r="V2337" i="3"/>
  <c r="BF2337" i="3"/>
  <c r="BL2338" i="3"/>
  <c r="BJ2338" i="3"/>
  <c r="AP2341" i="3"/>
  <c r="Z2341" i="3"/>
  <c r="AA2341" i="3"/>
  <c r="AQ2341" i="3"/>
  <c r="BG2341" i="3"/>
  <c r="AB2341" i="3"/>
  <c r="AR2341" i="3"/>
  <c r="BH2341" i="3"/>
  <c r="Y2341" i="3"/>
  <c r="AO2341" i="3"/>
  <c r="BE2341" i="3"/>
  <c r="AT2341" i="3"/>
  <c r="V2341" i="3"/>
  <c r="BF2341" i="3"/>
  <c r="S2341" i="3"/>
  <c r="BM2341" i="3" s="1"/>
  <c r="AI2341" i="3"/>
  <c r="AY2341" i="3"/>
  <c r="T2341" i="3"/>
  <c r="AJ2341" i="3"/>
  <c r="AZ2341" i="3"/>
  <c r="Q2341" i="3"/>
  <c r="AG2341" i="3"/>
  <c r="AW2341" i="3"/>
  <c r="N2341" i="3"/>
  <c r="BJ2341" i="3" s="1"/>
  <c r="AH2341" i="3"/>
  <c r="BB2341" i="3"/>
  <c r="AP2345" i="3"/>
  <c r="S2345" i="3"/>
  <c r="AI2345" i="3"/>
  <c r="AY2345" i="3"/>
  <c r="T2345" i="3"/>
  <c r="AJ2345" i="3"/>
  <c r="AZ2345" i="3"/>
  <c r="Q2345" i="3"/>
  <c r="AG2345" i="3"/>
  <c r="AW2345" i="3"/>
  <c r="N2345" i="3"/>
  <c r="AH2345" i="3"/>
  <c r="BB2345" i="3"/>
  <c r="Z2345" i="3"/>
  <c r="AA2345" i="3"/>
  <c r="AQ2345" i="3"/>
  <c r="BG2345" i="3"/>
  <c r="AB2345" i="3"/>
  <c r="AR2345" i="3"/>
  <c r="BH2345" i="3"/>
  <c r="Y2345" i="3"/>
  <c r="AO2345" i="3"/>
  <c r="BE2345" i="3"/>
  <c r="AT2345" i="3"/>
  <c r="V2345" i="3"/>
  <c r="BF2345" i="3"/>
  <c r="BL2346" i="3"/>
  <c r="BJ2346" i="3"/>
  <c r="AP2349" i="3"/>
  <c r="Z2349" i="3"/>
  <c r="AA2349" i="3"/>
  <c r="AQ2349" i="3"/>
  <c r="BG2349" i="3"/>
  <c r="AB2349" i="3"/>
  <c r="AR2349" i="3"/>
  <c r="BH2349" i="3"/>
  <c r="Y2349" i="3"/>
  <c r="AO2349" i="3"/>
  <c r="BE2349" i="3"/>
  <c r="AT2349" i="3"/>
  <c r="V2349" i="3"/>
  <c r="BF2349" i="3"/>
  <c r="S2349" i="3"/>
  <c r="AI2349" i="3"/>
  <c r="AY2349" i="3"/>
  <c r="T2349" i="3"/>
  <c r="AJ2349" i="3"/>
  <c r="AZ2349" i="3"/>
  <c r="Q2349" i="3"/>
  <c r="AG2349" i="3"/>
  <c r="AW2349" i="3"/>
  <c r="N2349" i="3"/>
  <c r="AH2349" i="3"/>
  <c r="BB2349" i="3"/>
  <c r="BL2350" i="3"/>
  <c r="BJ2350" i="3"/>
  <c r="BJ2356" i="3"/>
  <c r="BN2350" i="3"/>
  <c r="BK2350" i="3"/>
  <c r="AW2355" i="3"/>
  <c r="BA2355" i="3"/>
  <c r="BE2355" i="3"/>
  <c r="N2355" i="3"/>
  <c r="BJ2355" i="3" s="1"/>
  <c r="AF2355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X2371" i="3"/>
  <c r="AF2371" i="3"/>
  <c r="AN2371" i="3"/>
  <c r="AV2371" i="3"/>
  <c r="BD2371" i="3"/>
  <c r="R2371" i="3"/>
  <c r="Z2371" i="3"/>
  <c r="AH2371" i="3"/>
  <c r="AP2371" i="3"/>
  <c r="AX2371" i="3"/>
  <c r="BF2371" i="3"/>
  <c r="T2371" i="3"/>
  <c r="AB2371" i="3"/>
  <c r="AJ2371" i="3"/>
  <c r="AR2371" i="3"/>
  <c r="AZ2371" i="3"/>
  <c r="BH2371" i="3"/>
  <c r="V2371" i="3"/>
  <c r="BB2371" i="3"/>
  <c r="AD2371" i="3"/>
  <c r="AL2371" i="3"/>
  <c r="AT2371" i="3"/>
  <c r="N2371" i="3"/>
  <c r="R2337" i="3"/>
  <c r="AS2337" i="3"/>
  <c r="M2337" i="3"/>
  <c r="AF2337" i="3"/>
  <c r="AU2337" i="3"/>
  <c r="O2337" i="3"/>
  <c r="AD2341" i="3"/>
  <c r="AK2341" i="3"/>
  <c r="BD2341" i="3"/>
  <c r="X2341" i="3"/>
  <c r="AM2341" i="3"/>
  <c r="AL2345" i="3"/>
  <c r="BI2345" i="3"/>
  <c r="AC2345" i="3"/>
  <c r="AV2345" i="3"/>
  <c r="P2345" i="3"/>
  <c r="AE2345" i="3"/>
  <c r="AX2349" i="3"/>
  <c r="BA2349" i="3"/>
  <c r="U2349" i="3"/>
  <c r="AN2349" i="3"/>
  <c r="BC2349" i="3"/>
  <c r="W2349" i="3"/>
  <c r="AX2339" i="3"/>
  <c r="BA2339" i="3"/>
  <c r="U2339" i="3"/>
  <c r="AN2339" i="3"/>
  <c r="BC2339" i="3"/>
  <c r="W2339" i="3"/>
  <c r="BG2351" i="3"/>
  <c r="AP2351" i="3"/>
  <c r="W2351" i="3"/>
  <c r="AK2351" i="3"/>
  <c r="BD2351" i="3"/>
  <c r="X2351" i="3"/>
  <c r="BL2358" i="3"/>
  <c r="BJ2358" i="3"/>
  <c r="BL2366" i="3"/>
  <c r="BJ2366" i="3"/>
  <c r="BL2370" i="3"/>
  <c r="BM2373" i="3"/>
  <c r="BN2375" i="3"/>
  <c r="BK2375" i="3"/>
  <c r="BL2292" i="3"/>
  <c r="BJ2292" i="3"/>
  <c r="BL2294" i="3"/>
  <c r="BJ2294" i="3"/>
  <c r="BL2297" i="3"/>
  <c r="BJ2297" i="3"/>
  <c r="BJ2299" i="3"/>
  <c r="BN2304" i="3"/>
  <c r="BK2304" i="3"/>
  <c r="BN2302" i="3"/>
  <c r="BM2305" i="3"/>
  <c r="BM2307" i="3"/>
  <c r="BM2311" i="3"/>
  <c r="BM2313" i="3"/>
  <c r="BJ2306" i="3"/>
  <c r="BM2315" i="3"/>
  <c r="BK2307" i="3"/>
  <c r="BN2292" i="3"/>
  <c r="BK2292" i="3"/>
  <c r="BM2295" i="3"/>
  <c r="BL2296" i="3"/>
  <c r="AL2291" i="3"/>
  <c r="BN2294" i="3"/>
  <c r="BK2294" i="3"/>
  <c r="AW2291" i="3"/>
  <c r="AG2291" i="3"/>
  <c r="Q2291" i="3"/>
  <c r="AZ2291" i="3"/>
  <c r="AJ2291" i="3"/>
  <c r="T2291" i="3"/>
  <c r="AY2291" i="3"/>
  <c r="AI2291" i="3"/>
  <c r="BL2291" i="3" s="1"/>
  <c r="S2291" i="3"/>
  <c r="BM2291" i="3" s="1"/>
  <c r="BN2297" i="3"/>
  <c r="BK2297" i="3"/>
  <c r="BL2299" i="3"/>
  <c r="BM2302" i="3"/>
  <c r="Z2293" i="3"/>
  <c r="AX2293" i="3"/>
  <c r="AD2293" i="3"/>
  <c r="BA2293" i="3"/>
  <c r="AK2293" i="3"/>
  <c r="U2293" i="3"/>
  <c r="BM2293" i="3" s="1"/>
  <c r="BD2293" i="3"/>
  <c r="AN2293" i="3"/>
  <c r="X2293" i="3"/>
  <c r="BJ2293" i="3" s="1"/>
  <c r="BC2293" i="3"/>
  <c r="AM2293" i="3"/>
  <c r="AL2298" i="3"/>
  <c r="R2298" i="3"/>
  <c r="BI2298" i="3"/>
  <c r="AS2298" i="3"/>
  <c r="AC2298" i="3"/>
  <c r="BM2298" i="3" s="1"/>
  <c r="M2298" i="3"/>
  <c r="AV2298" i="3"/>
  <c r="AF2298" i="3"/>
  <c r="P2298" i="3"/>
  <c r="AU2298" i="3"/>
  <c r="AE2298" i="3"/>
  <c r="BJ2298" i="3" s="1"/>
  <c r="O2298" i="3"/>
  <c r="BK2303" i="3"/>
  <c r="BN2303" i="3"/>
  <c r="BL2305" i="3"/>
  <c r="BJ2305" i="3"/>
  <c r="BN2305" i="3"/>
  <c r="BL2307" i="3"/>
  <c r="BJ2307" i="3"/>
  <c r="BN2307" i="3"/>
  <c r="BL2309" i="3"/>
  <c r="BJ2309" i="3"/>
  <c r="BL2310" i="3"/>
  <c r="BJ2310" i="3"/>
  <c r="BL2318" i="3"/>
  <c r="BN2322" i="3"/>
  <c r="BK2322" i="3"/>
  <c r="BJ2322" i="3"/>
  <c r="BM2326" i="3"/>
  <c r="BK2313" i="3"/>
  <c r="BM2321" i="3"/>
  <c r="BL2329" i="3"/>
  <c r="AL2355" i="3"/>
  <c r="AP2355" i="3"/>
  <c r="AT2355" i="3"/>
  <c r="BD2355" i="3"/>
  <c r="X2355" i="3"/>
  <c r="BN2334" i="3"/>
  <c r="AD2337" i="3"/>
  <c r="AK2337" i="3"/>
  <c r="BD2337" i="3"/>
  <c r="X2337" i="3"/>
  <c r="AM2337" i="3"/>
  <c r="AL2341" i="3"/>
  <c r="BI2341" i="3"/>
  <c r="AC2341" i="3"/>
  <c r="AV2341" i="3"/>
  <c r="P2341" i="3"/>
  <c r="AE2341" i="3"/>
  <c r="AX2345" i="3"/>
  <c r="BA2345" i="3"/>
  <c r="U2345" i="3"/>
  <c r="AN2345" i="3"/>
  <c r="BC2345" i="3"/>
  <c r="W2345" i="3"/>
  <c r="R2349" i="3"/>
  <c r="AS2349" i="3"/>
  <c r="M2349" i="3"/>
  <c r="AF2349" i="3"/>
  <c r="AU2349" i="3"/>
  <c r="O2349" i="3"/>
  <c r="BL2349" i="3" s="1"/>
  <c r="BL2319" i="3"/>
  <c r="BN2319" i="3"/>
  <c r="BK2319" i="3"/>
  <c r="BJ2319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M2361" i="3"/>
  <c r="Q2361" i="3"/>
  <c r="U2361" i="3"/>
  <c r="Y2361" i="3"/>
  <c r="AC2361" i="3"/>
  <c r="AG2361" i="3"/>
  <c r="AK2361" i="3"/>
  <c r="AO2361" i="3"/>
  <c r="AS2361" i="3"/>
  <c r="AW2361" i="3"/>
  <c r="BA2361" i="3"/>
  <c r="BE2361" i="3"/>
  <c r="BI2361" i="3"/>
  <c r="N2361" i="3"/>
  <c r="AD2361" i="3"/>
  <c r="AT2361" i="3"/>
  <c r="R2361" i="3"/>
  <c r="AH2361" i="3"/>
  <c r="AX2361" i="3"/>
  <c r="V2361" i="3"/>
  <c r="AL2361" i="3"/>
  <c r="BB2361" i="3"/>
  <c r="Z2361" i="3"/>
  <c r="AP2361" i="3"/>
  <c r="BF2361" i="3"/>
  <c r="BF2339" i="3"/>
  <c r="R2339" i="3"/>
  <c r="AS2339" i="3"/>
  <c r="M2339" i="3"/>
  <c r="AF2339" i="3"/>
  <c r="AU2339" i="3"/>
  <c r="O2339" i="3"/>
  <c r="BL2339" i="3" s="1"/>
  <c r="AQ2351" i="3"/>
  <c r="Z2351" i="3"/>
  <c r="BI2351" i="3"/>
  <c r="AC2351" i="3"/>
  <c r="AV2351" i="3"/>
  <c r="P2351" i="3"/>
  <c r="BM2376" i="3"/>
  <c r="BM2377" i="3"/>
  <c r="BN2379" i="3"/>
  <c r="BK2379" i="3"/>
  <c r="BM2380" i="3"/>
  <c r="BM2381" i="3"/>
  <c r="BK2387" i="3"/>
  <c r="BN2387" i="3"/>
  <c r="BL2290" i="3"/>
  <c r="BJ2290" i="3"/>
  <c r="BJ2383" i="3"/>
  <c r="BK2384" i="3"/>
  <c r="BN2384" i="3"/>
  <c r="BL2384" i="3"/>
  <c r="BJ2387" i="3"/>
  <c r="BK2388" i="3"/>
  <c r="BN2388" i="3"/>
  <c r="BL2388" i="3"/>
  <c r="BM2406" i="3"/>
  <c r="BL2413" i="3"/>
  <c r="BJ2413" i="3"/>
  <c r="BN2413" i="3"/>
  <c r="BM2391" i="3"/>
  <c r="BL2397" i="3"/>
  <c r="BJ2397" i="3"/>
  <c r="BM2399" i="3"/>
  <c r="BL2405" i="3"/>
  <c r="BJ2405" i="3"/>
  <c r="BL2411" i="3"/>
  <c r="BJ2411" i="3"/>
  <c r="BM2419" i="3"/>
  <c r="BL2421" i="3"/>
  <c r="BJ2421" i="3"/>
  <c r="BJ2381" i="3"/>
  <c r="BK2391" i="3"/>
  <c r="BJ2394" i="3"/>
  <c r="BN2396" i="3"/>
  <c r="BK2396" i="3"/>
  <c r="BK2399" i="3"/>
  <c r="BJ2402" i="3"/>
  <c r="BN2404" i="3"/>
  <c r="BK2404" i="3"/>
  <c r="BN2408" i="3"/>
  <c r="BK2408" i="3"/>
  <c r="BL2410" i="3"/>
  <c r="BJ2410" i="3"/>
  <c r="BM2427" i="3"/>
  <c r="BJ2427" i="3"/>
  <c r="BL2412" i="3"/>
  <c r="BJ2412" i="3"/>
  <c r="BM2420" i="3"/>
  <c r="BN2426" i="3"/>
  <c r="BK2426" i="3"/>
  <c r="BJ2426" i="3"/>
  <c r="BM2428" i="3"/>
  <c r="BL2311" i="3"/>
  <c r="BJ2311" i="3"/>
  <c r="BL2313" i="3"/>
  <c r="BJ2313" i="3"/>
  <c r="BM2306" i="3"/>
  <c r="BN2306" i="3"/>
  <c r="BK2306" i="3"/>
  <c r="BN2314" i="3"/>
  <c r="BK2314" i="3"/>
  <c r="BL2312" i="3"/>
  <c r="BJ2312" i="3"/>
  <c r="BN2315" i="3"/>
  <c r="BK2315" i="3"/>
  <c r="BN2318" i="3"/>
  <c r="BK2318" i="3"/>
  <c r="BJ2318" i="3"/>
  <c r="BL2330" i="3"/>
  <c r="BJ2330" i="3"/>
  <c r="BJ2333" i="3"/>
  <c r="BJ2335" i="3"/>
  <c r="BN2313" i="3"/>
  <c r="BN2316" i="3"/>
  <c r="BK2316" i="3"/>
  <c r="BJ2316" i="3"/>
  <c r="BN2320" i="3"/>
  <c r="BK2320" i="3"/>
  <c r="BJ2320" i="3"/>
  <c r="BJ2327" i="3"/>
  <c r="BN2328" i="3"/>
  <c r="BK2328" i="3"/>
  <c r="BN2329" i="3"/>
  <c r="BK2329" i="3"/>
  <c r="BN2330" i="3"/>
  <c r="BK2330" i="3"/>
  <c r="BN2331" i="3"/>
  <c r="BK2331" i="3"/>
  <c r="BL2333" i="3"/>
  <c r="BN2335" i="3"/>
  <c r="AC2353" i="3"/>
  <c r="AX2353" i="3"/>
  <c r="R2353" i="3"/>
  <c r="AM2353" i="3"/>
  <c r="BI2353" i="3"/>
  <c r="BN2356" i="3"/>
  <c r="BK2356" i="3"/>
  <c r="BN2338" i="3"/>
  <c r="BK2338" i="3"/>
  <c r="BM2340" i="3"/>
  <c r="BN2342" i="3"/>
  <c r="BK2342" i="3"/>
  <c r="BM2344" i="3"/>
  <c r="BN2346" i="3"/>
  <c r="BK2346" i="3"/>
  <c r="BM2348" i="3"/>
  <c r="AS2353" i="3"/>
  <c r="AW2353" i="3"/>
  <c r="AA2353" i="3"/>
  <c r="BA2353" i="3"/>
  <c r="AE2353" i="3"/>
  <c r="BE2353" i="3"/>
  <c r="AI2353" i="3"/>
  <c r="N2353" i="3"/>
  <c r="BJ2353" i="3" s="1"/>
  <c r="AV2353" i="3"/>
  <c r="AF2353" i="3"/>
  <c r="P2353" i="3"/>
  <c r="AH2353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P2363" i="3"/>
  <c r="T2363" i="3"/>
  <c r="X2363" i="3"/>
  <c r="AB2363" i="3"/>
  <c r="AF2363" i="3"/>
  <c r="AJ2363" i="3"/>
  <c r="AN2363" i="3"/>
  <c r="AR2363" i="3"/>
  <c r="AV2363" i="3"/>
  <c r="AZ2363" i="3"/>
  <c r="BD2363" i="3"/>
  <c r="BH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N2363" i="3"/>
  <c r="AD2363" i="3"/>
  <c r="AT2363" i="3"/>
  <c r="R2363" i="3"/>
  <c r="AH2363" i="3"/>
  <c r="AX2363" i="3"/>
  <c r="V2363" i="3"/>
  <c r="AL2363" i="3"/>
  <c r="BB2363" i="3"/>
  <c r="AP2363" i="3"/>
  <c r="BF2363" i="3"/>
  <c r="Z2363" i="3"/>
  <c r="BL2356" i="3"/>
  <c r="BN2358" i="3"/>
  <c r="BK2358" i="3"/>
  <c r="BN2366" i="3"/>
  <c r="BK2366" i="3"/>
  <c r="BK2370" i="3"/>
  <c r="BN2370" i="3"/>
  <c r="BL2373" i="3"/>
  <c r="BJ2373" i="3"/>
  <c r="BK2376" i="3"/>
  <c r="BN2376" i="3"/>
  <c r="BL2376" i="3"/>
  <c r="BL2377" i="3"/>
  <c r="BJ2377" i="3"/>
  <c r="BK2380" i="3"/>
  <c r="BN2380" i="3"/>
  <c r="BL2380" i="3"/>
  <c r="BL2381" i="3"/>
  <c r="BM2383" i="3"/>
  <c r="BK2389" i="3"/>
  <c r="BN2389" i="3"/>
  <c r="BN2290" i="3"/>
  <c r="BK2290" i="3"/>
  <c r="BM2364" i="3"/>
  <c r="AH2382" i="3"/>
  <c r="AP2382" i="3"/>
  <c r="R2382" i="3"/>
  <c r="BL2382" i="3" s="1"/>
  <c r="AX2382" i="3"/>
  <c r="BJ2384" i="3"/>
  <c r="AP2386" i="3"/>
  <c r="R2386" i="3"/>
  <c r="AX2386" i="3"/>
  <c r="BJ2388" i="3"/>
  <c r="BM2407" i="3"/>
  <c r="BK2419" i="3"/>
  <c r="BN2360" i="3"/>
  <c r="BK2360" i="3"/>
  <c r="AY2390" i="3"/>
  <c r="BL2391" i="3"/>
  <c r="BJ2391" i="3"/>
  <c r="BM2393" i="3"/>
  <c r="BM2394" i="3"/>
  <c r="BL2399" i="3"/>
  <c r="BJ2399" i="3"/>
  <c r="BM2401" i="3"/>
  <c r="BM2402" i="3"/>
  <c r="BM2415" i="3"/>
  <c r="BL2419" i="3"/>
  <c r="BM2372" i="3"/>
  <c r="AF2382" i="3"/>
  <c r="AT2382" i="3"/>
  <c r="N2382" i="3"/>
  <c r="AJ2382" i="3"/>
  <c r="BE2382" i="3"/>
  <c r="AO2382" i="3"/>
  <c r="Y2382" i="3"/>
  <c r="BG2382" i="3"/>
  <c r="AQ2382" i="3"/>
  <c r="AA2382" i="3"/>
  <c r="BD2386" i="3"/>
  <c r="X2386" i="3"/>
  <c r="AL2386" i="3"/>
  <c r="BH2386" i="3"/>
  <c r="AB2386" i="3"/>
  <c r="BA2386" i="3"/>
  <c r="AK2386" i="3"/>
  <c r="U2386" i="3"/>
  <c r="BC2386" i="3"/>
  <c r="AM2386" i="3"/>
  <c r="W2386" i="3"/>
  <c r="AT2390" i="3"/>
  <c r="X2390" i="3"/>
  <c r="BA2390" i="3"/>
  <c r="AJ2390" i="3"/>
  <c r="BH2390" i="3"/>
  <c r="AR2390" i="3"/>
  <c r="T2390" i="3"/>
  <c r="BM2390" i="3" s="1"/>
  <c r="Q2390" i="3"/>
  <c r="BJ2390" i="3" s="1"/>
  <c r="AE2390" i="3"/>
  <c r="BN2391" i="3"/>
  <c r="BN2394" i="3"/>
  <c r="BK2394" i="3"/>
  <c r="BN2399" i="3"/>
  <c r="BJ2400" i="3"/>
  <c r="BN2402" i="3"/>
  <c r="BK2402" i="3"/>
  <c r="BM2410" i="3"/>
  <c r="BN2410" i="3"/>
  <c r="BK2410" i="3"/>
  <c r="BM2412" i="3"/>
  <c r="BN2412" i="3"/>
  <c r="BK2412" i="3"/>
  <c r="BL2426" i="3"/>
  <c r="BN2428" i="3"/>
  <c r="BK2428" i="3"/>
  <c r="BJ2428" i="3"/>
  <c r="BL2414" i="3"/>
  <c r="BJ2414" i="3"/>
  <c r="BN2373" i="3"/>
  <c r="BK2373" i="3"/>
  <c r="BJ2374" i="3"/>
  <c r="BM2374" i="3"/>
  <c r="BM2375" i="3"/>
  <c r="BN2377" i="3"/>
  <c r="BK2377" i="3"/>
  <c r="BM2378" i="3"/>
  <c r="BM2379" i="3"/>
  <c r="BK2381" i="3"/>
  <c r="BN2381" i="3"/>
  <c r="BL2383" i="3"/>
  <c r="BM2387" i="3"/>
  <c r="BJ2376" i="3"/>
  <c r="BL2364" i="3"/>
  <c r="BJ2364" i="3"/>
  <c r="AL2390" i="3"/>
  <c r="BC2390" i="3"/>
  <c r="R2390" i="3"/>
  <c r="BL2390" i="3" s="1"/>
  <c r="AQ2390" i="3"/>
  <c r="BG2390" i="3"/>
  <c r="BL2394" i="3"/>
  <c r="BL2398" i="3"/>
  <c r="BL2402" i="3"/>
  <c r="BL2406" i="3"/>
  <c r="BL2407" i="3"/>
  <c r="BJ2407" i="3"/>
  <c r="BL2393" i="3"/>
  <c r="BJ2393" i="3"/>
  <c r="BM2395" i="3"/>
  <c r="BM2396" i="3"/>
  <c r="BL2401" i="3"/>
  <c r="BJ2401" i="3"/>
  <c r="BM2403" i="3"/>
  <c r="BM2404" i="3"/>
  <c r="BL2415" i="3"/>
  <c r="BJ2415" i="3"/>
  <c r="BJ2419" i="3"/>
  <c r="M2353" i="3"/>
  <c r="BJ2372" i="3"/>
  <c r="BK2372" i="3"/>
  <c r="BN2372" i="3"/>
  <c r="BD2382" i="3"/>
  <c r="X2382" i="3"/>
  <c r="AL2382" i="3"/>
  <c r="BH2382" i="3"/>
  <c r="AB2382" i="3"/>
  <c r="BA2382" i="3"/>
  <c r="AK2382" i="3"/>
  <c r="U2382" i="3"/>
  <c r="BC2382" i="3"/>
  <c r="AM2382" i="3"/>
  <c r="W2382" i="3"/>
  <c r="AV2386" i="3"/>
  <c r="P2386" i="3"/>
  <c r="AD2386" i="3"/>
  <c r="AZ2386" i="3"/>
  <c r="T2386" i="3"/>
  <c r="AW2386" i="3"/>
  <c r="AG2386" i="3"/>
  <c r="Q2386" i="3"/>
  <c r="BJ2386" i="3" s="1"/>
  <c r="AY2386" i="3"/>
  <c r="AI2386" i="3"/>
  <c r="S2386" i="3"/>
  <c r="BF2390" i="3"/>
  <c r="AP2390" i="3"/>
  <c r="P2390" i="3"/>
  <c r="AW2390" i="3"/>
  <c r="AD2390" i="3"/>
  <c r="BD2390" i="3"/>
  <c r="AN2390" i="3"/>
  <c r="AC2390" i="3"/>
  <c r="M2390" i="3"/>
  <c r="AA2390" i="3"/>
  <c r="BN2392" i="3"/>
  <c r="BK2392" i="3"/>
  <c r="BN2397" i="3"/>
  <c r="BJ2398" i="3"/>
  <c r="BN2400" i="3"/>
  <c r="BK2400" i="3"/>
  <c r="BN2405" i="3"/>
  <c r="BJ2406" i="3"/>
  <c r="BN2416" i="3"/>
  <c r="BK2416" i="3"/>
  <c r="BN2427" i="3"/>
  <c r="BK2427" i="3"/>
  <c r="BL2427" i="3"/>
  <c r="BN2418" i="3"/>
  <c r="BK2418" i="3"/>
  <c r="BL2420" i="3"/>
  <c r="BJ2420" i="3"/>
  <c r="BL2428" i="3"/>
  <c r="BM2414" i="3"/>
  <c r="BN2414" i="3"/>
  <c r="BK2414" i="3"/>
  <c r="BL2422" i="3"/>
  <c r="BJ2422" i="3"/>
  <c r="BN2324" i="3"/>
  <c r="BK2324" i="3"/>
  <c r="BJ2324" i="3"/>
  <c r="BJ2325" i="3"/>
  <c r="BL2335" i="3"/>
  <c r="BM2332" i="3"/>
  <c r="BL2332" i="3"/>
  <c r="BJ2332" i="3"/>
  <c r="BL2336" i="3"/>
  <c r="BJ2336" i="3"/>
  <c r="BM2338" i="3"/>
  <c r="BN2340" i="3"/>
  <c r="BK2340" i="3"/>
  <c r="BN2344" i="3"/>
  <c r="BK2344" i="3"/>
  <c r="BM2346" i="3"/>
  <c r="BN2348" i="3"/>
  <c r="BK2348" i="3"/>
  <c r="BM2350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T2369" i="3"/>
  <c r="AB2369" i="3"/>
  <c r="AJ2369" i="3"/>
  <c r="AR2369" i="3"/>
  <c r="AZ2369" i="3"/>
  <c r="BH2369" i="3"/>
  <c r="AL2369" i="3"/>
  <c r="N2369" i="3"/>
  <c r="AT2369" i="3"/>
  <c r="V2369" i="3"/>
  <c r="BB2369" i="3"/>
  <c r="AD2369" i="3"/>
  <c r="BG2353" i="3"/>
  <c r="AL2353" i="3"/>
  <c r="Q2353" i="3"/>
  <c r="AP2353" i="3"/>
  <c r="U2353" i="3"/>
  <c r="AT2353" i="3"/>
  <c r="Y2353" i="3"/>
  <c r="BD2353" i="3"/>
  <c r="AN2353" i="3"/>
  <c r="X2353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M2359" i="3"/>
  <c r="Q2359" i="3"/>
  <c r="U2359" i="3"/>
  <c r="Y2359" i="3"/>
  <c r="AC2359" i="3"/>
  <c r="AG2359" i="3"/>
  <c r="AK2359" i="3"/>
  <c r="AO2359" i="3"/>
  <c r="AS2359" i="3"/>
  <c r="AW2359" i="3"/>
  <c r="BA2359" i="3"/>
  <c r="BE2359" i="3"/>
  <c r="BI2359" i="3"/>
  <c r="N2359" i="3"/>
  <c r="AD2359" i="3"/>
  <c r="AT2359" i="3"/>
  <c r="R2359" i="3"/>
  <c r="AH2359" i="3"/>
  <c r="AX2359" i="3"/>
  <c r="V2359" i="3"/>
  <c r="AL2359" i="3"/>
  <c r="BB2359" i="3"/>
  <c r="AP2359" i="3"/>
  <c r="BF2359" i="3"/>
  <c r="Z2359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AD2367" i="3"/>
  <c r="AT2367" i="3"/>
  <c r="R2367" i="3"/>
  <c r="AH2367" i="3"/>
  <c r="AX2367" i="3"/>
  <c r="V2367" i="3"/>
  <c r="AL2367" i="3"/>
  <c r="BB2367" i="3"/>
  <c r="AP2367" i="3"/>
  <c r="BF2367" i="3"/>
  <c r="Z2367" i="3"/>
  <c r="BK2357" i="3"/>
  <c r="BN2357" i="3"/>
  <c r="BM2358" i="3"/>
  <c r="BN2362" i="3"/>
  <c r="BK2362" i="3"/>
  <c r="BM2366" i="3"/>
  <c r="BM2370" i="3"/>
  <c r="BK2374" i="3"/>
  <c r="BN2374" i="3"/>
  <c r="BL2374" i="3"/>
  <c r="BL2375" i="3"/>
  <c r="BJ2375" i="3"/>
  <c r="BK2378" i="3"/>
  <c r="BN2378" i="3"/>
  <c r="BL2378" i="3"/>
  <c r="BL2379" i="3"/>
  <c r="BJ2379" i="3"/>
  <c r="BK2383" i="3"/>
  <c r="BN2383" i="3"/>
  <c r="BL2387" i="3"/>
  <c r="BM2290" i="3"/>
  <c r="BN2364" i="3"/>
  <c r="BK2364" i="3"/>
  <c r="BF2382" i="3"/>
  <c r="BM2384" i="3"/>
  <c r="BF2386" i="3"/>
  <c r="BM2388" i="3"/>
  <c r="Z2390" i="3"/>
  <c r="BM2413" i="3"/>
  <c r="AH2386" i="3"/>
  <c r="BL2395" i="3"/>
  <c r="BJ2395" i="3"/>
  <c r="BM2397" i="3"/>
  <c r="BM2398" i="3"/>
  <c r="BL2403" i="3"/>
  <c r="BJ2403" i="3"/>
  <c r="BM2405" i="3"/>
  <c r="BM2411" i="3"/>
  <c r="BM2421" i="3"/>
  <c r="BL2372" i="3"/>
  <c r="AV2382" i="3"/>
  <c r="P2382" i="3"/>
  <c r="BK2382" i="3" s="1"/>
  <c r="AD2382" i="3"/>
  <c r="AZ2382" i="3"/>
  <c r="T2382" i="3"/>
  <c r="AW2382" i="3"/>
  <c r="AG2382" i="3"/>
  <c r="Q2382" i="3"/>
  <c r="AY2382" i="3"/>
  <c r="AI2382" i="3"/>
  <c r="S2382" i="3"/>
  <c r="BM2382" i="3" s="1"/>
  <c r="AN2386" i="3"/>
  <c r="BB2386" i="3"/>
  <c r="V2386" i="3"/>
  <c r="AR2386" i="3"/>
  <c r="BI2386" i="3"/>
  <c r="AS2386" i="3"/>
  <c r="AC2386" i="3"/>
  <c r="M2386" i="3"/>
  <c r="AU2386" i="3"/>
  <c r="AE2386" i="3"/>
  <c r="O2386" i="3"/>
  <c r="BB2390" i="3"/>
  <c r="AK2390" i="3"/>
  <c r="BI2390" i="3"/>
  <c r="AS2390" i="3"/>
  <c r="V2390" i="3"/>
  <c r="AZ2390" i="3"/>
  <c r="AH2390" i="3"/>
  <c r="Y2390" i="3"/>
  <c r="AM2390" i="3"/>
  <c r="W2390" i="3"/>
  <c r="BN2395" i="3"/>
  <c r="BJ2396" i="3"/>
  <c r="BN2398" i="3"/>
  <c r="BK2398" i="3"/>
  <c r="BN2403" i="3"/>
  <c r="BJ2404" i="3"/>
  <c r="BN2406" i="3"/>
  <c r="BK2406" i="3"/>
  <c r="BN2411" i="3"/>
  <c r="BN2424" i="3"/>
  <c r="BK2424" i="3"/>
  <c r="BN2420" i="3"/>
  <c r="BK2420" i="3"/>
  <c r="BM2426" i="3"/>
  <c r="BM2422" i="3"/>
  <c r="BN2422" i="3"/>
  <c r="BK2422" i="3"/>
  <c r="BN2275" i="3"/>
  <c r="BK2275" i="3"/>
  <c r="BN2279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A2278" i="3"/>
  <c r="AQ2278" i="3"/>
  <c r="BG2278" i="3"/>
  <c r="O2278" i="3"/>
  <c r="AE2278" i="3"/>
  <c r="AU2278" i="3"/>
  <c r="S2278" i="3"/>
  <c r="AI2278" i="3"/>
  <c r="AY2278" i="3"/>
  <c r="W2278" i="3"/>
  <c r="AM2278" i="3"/>
  <c r="BC2278" i="3"/>
  <c r="N2289" i="3"/>
  <c r="R2289" i="3"/>
  <c r="Z2289" i="3"/>
  <c r="AD2289" i="3"/>
  <c r="AH2289" i="3"/>
  <c r="AP2289" i="3"/>
  <c r="AT2289" i="3"/>
  <c r="AX2289" i="3"/>
  <c r="BF2289" i="3"/>
  <c r="O2289" i="3"/>
  <c r="S2289" i="3"/>
  <c r="AA2289" i="3"/>
  <c r="AE2289" i="3"/>
  <c r="AI2289" i="3"/>
  <c r="AQ2289" i="3"/>
  <c r="AU2289" i="3"/>
  <c r="AY2289" i="3"/>
  <c r="BG2289" i="3"/>
  <c r="P2289" i="3"/>
  <c r="T2289" i="3"/>
  <c r="AB2289" i="3"/>
  <c r="AF2289" i="3"/>
  <c r="AJ2289" i="3"/>
  <c r="AR2289" i="3"/>
  <c r="AV2289" i="3"/>
  <c r="AZ2289" i="3"/>
  <c r="BH2289" i="3"/>
  <c r="BN2277" i="3"/>
  <c r="BK2277" i="3"/>
  <c r="AW2289" i="3"/>
  <c r="AG2289" i="3"/>
  <c r="Q2289" i="3"/>
  <c r="L2289" i="3"/>
  <c r="V2289" i="3" s="1"/>
  <c r="AU2288" i="3"/>
  <c r="AE2288" i="3"/>
  <c r="BA2287" i="3"/>
  <c r="AK2287" i="3"/>
  <c r="U2287" i="3"/>
  <c r="N2287" i="3"/>
  <c r="R2287" i="3"/>
  <c r="V2287" i="3"/>
  <c r="Z2287" i="3"/>
  <c r="AD2287" i="3"/>
  <c r="AH2287" i="3"/>
  <c r="AL2287" i="3"/>
  <c r="AP2287" i="3"/>
  <c r="AT2287" i="3"/>
  <c r="AX2287" i="3"/>
  <c r="BB2287" i="3"/>
  <c r="BF2287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BD2287" i="3"/>
  <c r="P2287" i="3"/>
  <c r="BK2287" i="3" s="1"/>
  <c r="T2287" i="3"/>
  <c r="X2287" i="3"/>
  <c r="AB2287" i="3"/>
  <c r="AF2287" i="3"/>
  <c r="AJ2287" i="3"/>
  <c r="AN2287" i="3"/>
  <c r="AR2287" i="3"/>
  <c r="AV2287" i="3"/>
  <c r="AZ2287" i="3"/>
  <c r="BH2287" i="3"/>
  <c r="AY2286" i="3"/>
  <c r="AI2286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N2284" i="3"/>
  <c r="BJ2284" i="3" s="1"/>
  <c r="R2284" i="3"/>
  <c r="V2284" i="3"/>
  <c r="Z2284" i="3"/>
  <c r="AD2284" i="3"/>
  <c r="AH2284" i="3"/>
  <c r="AL2284" i="3"/>
  <c r="AP2284" i="3"/>
  <c r="AT2284" i="3"/>
  <c r="AX2284" i="3"/>
  <c r="BB2284" i="3"/>
  <c r="BF2284" i="3"/>
  <c r="BI2283" i="3"/>
  <c r="AS2283" i="3"/>
  <c r="AC2283" i="3"/>
  <c r="BG2282" i="3"/>
  <c r="AQ2282" i="3"/>
  <c r="L2281" i="3"/>
  <c r="AU2280" i="3"/>
  <c r="AE2280" i="3"/>
  <c r="BA2279" i="3"/>
  <c r="AK2279" i="3"/>
  <c r="U2279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BE2277" i="3"/>
  <c r="AO2277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BM2276" i="3" s="1"/>
  <c r="AD2276" i="3"/>
  <c r="AH2276" i="3"/>
  <c r="AL2276" i="3"/>
  <c r="AP2276" i="3"/>
  <c r="AT2276" i="3"/>
  <c r="BL2276" i="3" s="1"/>
  <c r="AX2276" i="3"/>
  <c r="BB2276" i="3"/>
  <c r="BF2276" i="3"/>
  <c r="BI2275" i="3"/>
  <c r="AS2275" i="3"/>
  <c r="AC2275" i="3"/>
  <c r="BG2274" i="3"/>
  <c r="AQ2274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N2269" i="3"/>
  <c r="R2269" i="3"/>
  <c r="V2269" i="3"/>
  <c r="Z2269" i="3"/>
  <c r="AD2269" i="3"/>
  <c r="AH2269" i="3"/>
  <c r="AL2269" i="3"/>
  <c r="AP2269" i="3"/>
  <c r="AT2269" i="3"/>
  <c r="AX2269" i="3"/>
  <c r="BB2269" i="3"/>
  <c r="BF2269" i="3"/>
  <c r="M2269" i="3"/>
  <c r="Q2269" i="3"/>
  <c r="U2269" i="3"/>
  <c r="Y2269" i="3"/>
  <c r="AC2269" i="3"/>
  <c r="AG2269" i="3"/>
  <c r="AK2269" i="3"/>
  <c r="AO2269" i="3"/>
  <c r="AS2269" i="3"/>
  <c r="AW2269" i="3"/>
  <c r="BA2269" i="3"/>
  <c r="BE2269" i="3"/>
  <c r="BI2269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P2264" i="3"/>
  <c r="T2264" i="3"/>
  <c r="N2264" i="3"/>
  <c r="S2264" i="3"/>
  <c r="X2264" i="3"/>
  <c r="AB2264" i="3"/>
  <c r="AF2264" i="3"/>
  <c r="AJ2264" i="3"/>
  <c r="AN2264" i="3"/>
  <c r="AR2264" i="3"/>
  <c r="AV2264" i="3"/>
  <c r="AZ2264" i="3"/>
  <c r="BD2264" i="3"/>
  <c r="BH2264" i="3"/>
  <c r="O2264" i="3"/>
  <c r="U2264" i="3"/>
  <c r="Y2264" i="3"/>
  <c r="AC2264" i="3"/>
  <c r="AG2264" i="3"/>
  <c r="AK2264" i="3"/>
  <c r="AO2264" i="3"/>
  <c r="AS2264" i="3"/>
  <c r="AW2264" i="3"/>
  <c r="BA2264" i="3"/>
  <c r="BE2264" i="3"/>
  <c r="BI2264" i="3"/>
  <c r="R2264" i="3"/>
  <c r="W2264" i="3"/>
  <c r="AE2264" i="3"/>
  <c r="AM2264" i="3"/>
  <c r="AU2264" i="3"/>
  <c r="BC2264" i="3"/>
  <c r="BG2264" i="3"/>
  <c r="Q2264" i="3"/>
  <c r="V2264" i="3"/>
  <c r="Z2264" i="3"/>
  <c r="AD2264" i="3"/>
  <c r="AH2264" i="3"/>
  <c r="AL2264" i="3"/>
  <c r="AP2264" i="3"/>
  <c r="AT2264" i="3"/>
  <c r="AX2264" i="3"/>
  <c r="BB2264" i="3"/>
  <c r="BF2264" i="3"/>
  <c r="M2264" i="3"/>
  <c r="AA2264" i="3"/>
  <c r="AI2264" i="3"/>
  <c r="AQ2264" i="3"/>
  <c r="AY2264" i="3"/>
  <c r="BN2263" i="3"/>
  <c r="BK2263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N2262" i="3"/>
  <c r="BJ2262" i="3" s="1"/>
  <c r="R2262" i="3"/>
  <c r="V2262" i="3"/>
  <c r="Z2262" i="3"/>
  <c r="AD2262" i="3"/>
  <c r="AH2262" i="3"/>
  <c r="AL2262" i="3"/>
  <c r="AP2262" i="3"/>
  <c r="AT2262" i="3"/>
  <c r="AX2262" i="3"/>
  <c r="BB2262" i="3"/>
  <c r="BF2262" i="3"/>
  <c r="O2262" i="3"/>
  <c r="BL2262" i="3" s="1"/>
  <c r="W2262" i="3"/>
  <c r="AE2262" i="3"/>
  <c r="AM2262" i="3"/>
  <c r="AU2262" i="3"/>
  <c r="BC2262" i="3"/>
  <c r="Q2262" i="3"/>
  <c r="Y2262" i="3"/>
  <c r="AG2262" i="3"/>
  <c r="AO2262" i="3"/>
  <c r="AW2262" i="3"/>
  <c r="BE2262" i="3"/>
  <c r="U2262" i="3"/>
  <c r="AK2262" i="3"/>
  <c r="AS2262" i="3"/>
  <c r="BI2262" i="3"/>
  <c r="S2262" i="3"/>
  <c r="BM2262" i="3" s="1"/>
  <c r="AA2262" i="3"/>
  <c r="AI2262" i="3"/>
  <c r="AQ2262" i="3"/>
  <c r="AY2262" i="3"/>
  <c r="BG2262" i="3"/>
  <c r="M2262" i="3"/>
  <c r="AC2262" i="3"/>
  <c r="BA2262" i="3"/>
  <c r="BA2289" i="3"/>
  <c r="AK2289" i="3"/>
  <c r="U2289" i="3"/>
  <c r="P2286" i="3"/>
  <c r="T2286" i="3"/>
  <c r="BM2286" i="3" s="1"/>
  <c r="X2286" i="3"/>
  <c r="AB2286" i="3"/>
  <c r="AF2286" i="3"/>
  <c r="AJ2286" i="3"/>
  <c r="AN2286" i="3"/>
  <c r="AR2286" i="3"/>
  <c r="AV2286" i="3"/>
  <c r="AZ2286" i="3"/>
  <c r="BD2286" i="3"/>
  <c r="BH2286" i="3"/>
  <c r="M2286" i="3"/>
  <c r="Q2286" i="3"/>
  <c r="U2286" i="3"/>
  <c r="Y2286" i="3"/>
  <c r="AC2286" i="3"/>
  <c r="AG2286" i="3"/>
  <c r="AK2286" i="3"/>
  <c r="AO2286" i="3"/>
  <c r="AS2286" i="3"/>
  <c r="AW2286" i="3"/>
  <c r="BA2286" i="3"/>
  <c r="BE2286" i="3"/>
  <c r="BI2286" i="3"/>
  <c r="N2286" i="3"/>
  <c r="R2286" i="3"/>
  <c r="V2286" i="3"/>
  <c r="Z2286" i="3"/>
  <c r="AD2286" i="3"/>
  <c r="AH2286" i="3"/>
  <c r="AL2286" i="3"/>
  <c r="AP2286" i="3"/>
  <c r="AT2286" i="3"/>
  <c r="AX2286" i="3"/>
  <c r="BB2286" i="3"/>
  <c r="BF2286" i="3"/>
  <c r="N2281" i="3"/>
  <c r="Z2281" i="3"/>
  <c r="AD2281" i="3"/>
  <c r="AP2281" i="3"/>
  <c r="AT2281" i="3"/>
  <c r="BF2281" i="3"/>
  <c r="O2281" i="3"/>
  <c r="AA2281" i="3"/>
  <c r="AE2281" i="3"/>
  <c r="AQ2281" i="3"/>
  <c r="AU2281" i="3"/>
  <c r="BG2281" i="3"/>
  <c r="P2281" i="3"/>
  <c r="AB2281" i="3"/>
  <c r="AF2281" i="3"/>
  <c r="AR2281" i="3"/>
  <c r="AV2281" i="3"/>
  <c r="BH2281" i="3"/>
  <c r="AC2289" i="3"/>
  <c r="AU2286" i="3"/>
  <c r="AE2286" i="3"/>
  <c r="O2286" i="3"/>
  <c r="N2285" i="3"/>
  <c r="Z2285" i="3"/>
  <c r="AD2285" i="3"/>
  <c r="AP2285" i="3"/>
  <c r="AT2285" i="3"/>
  <c r="BF2285" i="3"/>
  <c r="O2285" i="3"/>
  <c r="AA2285" i="3"/>
  <c r="AE2285" i="3"/>
  <c r="AQ2285" i="3"/>
  <c r="AU2285" i="3"/>
  <c r="BG2285" i="3"/>
  <c r="P2285" i="3"/>
  <c r="AB2285" i="3"/>
  <c r="AF2285" i="3"/>
  <c r="AR2285" i="3"/>
  <c r="AV2285" i="3"/>
  <c r="BH2285" i="3"/>
  <c r="BE2283" i="3"/>
  <c r="AO2283" i="3"/>
  <c r="Y2283" i="3"/>
  <c r="P2282" i="3"/>
  <c r="T2282" i="3"/>
  <c r="X2282" i="3"/>
  <c r="AB2282" i="3"/>
  <c r="AF2282" i="3"/>
  <c r="AJ2282" i="3"/>
  <c r="AN2282" i="3"/>
  <c r="AR2282" i="3"/>
  <c r="AV2282" i="3"/>
  <c r="AZ2282" i="3"/>
  <c r="BD2282" i="3"/>
  <c r="BH2282" i="3"/>
  <c r="M2282" i="3"/>
  <c r="Q2282" i="3"/>
  <c r="U2282" i="3"/>
  <c r="Y2282" i="3"/>
  <c r="AC2282" i="3"/>
  <c r="AG2282" i="3"/>
  <c r="AK2282" i="3"/>
  <c r="AO2282" i="3"/>
  <c r="AS2282" i="3"/>
  <c r="AW2282" i="3"/>
  <c r="BA2282" i="3"/>
  <c r="BE2282" i="3"/>
  <c r="BI2282" i="3"/>
  <c r="N2282" i="3"/>
  <c r="BJ2282" i="3" s="1"/>
  <c r="R2282" i="3"/>
  <c r="V2282" i="3"/>
  <c r="Z2282" i="3"/>
  <c r="AD2282" i="3"/>
  <c r="AH2282" i="3"/>
  <c r="AL2282" i="3"/>
  <c r="AP2282" i="3"/>
  <c r="AT2282" i="3"/>
  <c r="AX2282" i="3"/>
  <c r="BB2282" i="3"/>
  <c r="BF2282" i="3"/>
  <c r="BI2281" i="3"/>
  <c r="M2281" i="3"/>
  <c r="N2277" i="3"/>
  <c r="BJ2277" i="3" s="1"/>
  <c r="R2277" i="3"/>
  <c r="V2277" i="3"/>
  <c r="Z2277" i="3"/>
  <c r="AD2277" i="3"/>
  <c r="AH2277" i="3"/>
  <c r="AL2277" i="3"/>
  <c r="AP2277" i="3"/>
  <c r="AT2277" i="3"/>
  <c r="AX2277" i="3"/>
  <c r="BB2277" i="3"/>
  <c r="BF2277" i="3"/>
  <c r="O2277" i="3"/>
  <c r="BL2277" i="3" s="1"/>
  <c r="S2277" i="3"/>
  <c r="BM2277" i="3" s="1"/>
  <c r="W2277" i="3"/>
  <c r="AA2277" i="3"/>
  <c r="AE2277" i="3"/>
  <c r="AI2277" i="3"/>
  <c r="AM2277" i="3"/>
  <c r="AQ2277" i="3"/>
  <c r="AU2277" i="3"/>
  <c r="AY2277" i="3"/>
  <c r="BC2277" i="3"/>
  <c r="BG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BE2275" i="3"/>
  <c r="AO2275" i="3"/>
  <c r="P2274" i="3"/>
  <c r="T2274" i="3"/>
  <c r="X2274" i="3"/>
  <c r="AB2274" i="3"/>
  <c r="AF2274" i="3"/>
  <c r="AJ2274" i="3"/>
  <c r="AN2274" i="3"/>
  <c r="AR2274" i="3"/>
  <c r="AV2274" i="3"/>
  <c r="AZ2274" i="3"/>
  <c r="BD2274" i="3"/>
  <c r="BH2274" i="3"/>
  <c r="M2274" i="3"/>
  <c r="Q2274" i="3"/>
  <c r="U2274" i="3"/>
  <c r="Y2274" i="3"/>
  <c r="AC2274" i="3"/>
  <c r="AG2274" i="3"/>
  <c r="AK2274" i="3"/>
  <c r="AO2274" i="3"/>
  <c r="AS2274" i="3"/>
  <c r="AW2274" i="3"/>
  <c r="BA2274" i="3"/>
  <c r="BE2274" i="3"/>
  <c r="BI2274" i="3"/>
  <c r="N2274" i="3"/>
  <c r="R2274" i="3"/>
  <c r="V2274" i="3"/>
  <c r="Z2274" i="3"/>
  <c r="AD2274" i="3"/>
  <c r="AH2274" i="3"/>
  <c r="AL2274" i="3"/>
  <c r="AP2274" i="3"/>
  <c r="AT2274" i="3"/>
  <c r="AX2274" i="3"/>
  <c r="BB2274" i="3"/>
  <c r="BF2274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N2268" i="3"/>
  <c r="BJ2268" i="3" s="1"/>
  <c r="R2268" i="3"/>
  <c r="V2268" i="3"/>
  <c r="Z2268" i="3"/>
  <c r="AD2268" i="3"/>
  <c r="AH2268" i="3"/>
  <c r="AL2268" i="3"/>
  <c r="AP2268" i="3"/>
  <c r="AT2268" i="3"/>
  <c r="AX2268" i="3"/>
  <c r="BB2268" i="3"/>
  <c r="BF2268" i="3"/>
  <c r="O2268" i="3"/>
  <c r="BL2268" i="3" s="1"/>
  <c r="S2268" i="3"/>
  <c r="BM2268" i="3" s="1"/>
  <c r="W2268" i="3"/>
  <c r="AA2268" i="3"/>
  <c r="AE2268" i="3"/>
  <c r="AI2268" i="3"/>
  <c r="AM2268" i="3"/>
  <c r="AQ2268" i="3"/>
  <c r="AU2268" i="3"/>
  <c r="AY2268" i="3"/>
  <c r="BC2268" i="3"/>
  <c r="BG2268" i="3"/>
  <c r="N2267" i="3"/>
  <c r="BJ2267" i="3" s="1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BL2267" i="3" s="1"/>
  <c r="S2267" i="3"/>
  <c r="BM2267" i="3" s="1"/>
  <c r="W2267" i="3"/>
  <c r="AA2267" i="3"/>
  <c r="AE2267" i="3"/>
  <c r="AI2267" i="3"/>
  <c r="AM2267" i="3"/>
  <c r="AQ2267" i="3"/>
  <c r="AU2267" i="3"/>
  <c r="AY2267" i="3"/>
  <c r="BC2267" i="3"/>
  <c r="BG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P2185" i="3"/>
  <c r="T2185" i="3"/>
  <c r="X2185" i="3"/>
  <c r="AB2185" i="3"/>
  <c r="AF2185" i="3"/>
  <c r="AJ2185" i="3"/>
  <c r="AN2185" i="3"/>
  <c r="AR2185" i="3"/>
  <c r="AV2185" i="3"/>
  <c r="AZ2185" i="3"/>
  <c r="BD2185" i="3"/>
  <c r="BH2185" i="3"/>
  <c r="M2185" i="3"/>
  <c r="Q2185" i="3"/>
  <c r="U2185" i="3"/>
  <c r="Y2185" i="3"/>
  <c r="AC2185" i="3"/>
  <c r="AG2185" i="3"/>
  <c r="AK2185" i="3"/>
  <c r="AO2185" i="3"/>
  <c r="AS2185" i="3"/>
  <c r="AW2185" i="3"/>
  <c r="BA2185" i="3"/>
  <c r="BE2185" i="3"/>
  <c r="BI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AA2185" i="3"/>
  <c r="AQ2185" i="3"/>
  <c r="BG2185" i="3"/>
  <c r="O2185" i="3"/>
  <c r="AE2185" i="3"/>
  <c r="AU2185" i="3"/>
  <c r="S2185" i="3"/>
  <c r="AI2185" i="3"/>
  <c r="AY2185" i="3"/>
  <c r="W2185" i="3"/>
  <c r="AM2185" i="3"/>
  <c r="BC2185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BI2289" i="3"/>
  <c r="AS2289" i="3"/>
  <c r="M2289" i="3"/>
  <c r="BE2289" i="3"/>
  <c r="AO2289" i="3"/>
  <c r="Y2289" i="3"/>
  <c r="P2288" i="3"/>
  <c r="T2288" i="3"/>
  <c r="BM2288" i="3" s="1"/>
  <c r="X2288" i="3"/>
  <c r="AB2288" i="3"/>
  <c r="AF2288" i="3"/>
  <c r="AJ2288" i="3"/>
  <c r="AN2288" i="3"/>
  <c r="AR2288" i="3"/>
  <c r="AV2288" i="3"/>
  <c r="AZ2288" i="3"/>
  <c r="BD2288" i="3"/>
  <c r="BH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BL2288" i="3" s="1"/>
  <c r="V2288" i="3"/>
  <c r="Z2288" i="3"/>
  <c r="AD2288" i="3"/>
  <c r="AH2288" i="3"/>
  <c r="AL2288" i="3"/>
  <c r="AP2288" i="3"/>
  <c r="AT2288" i="3"/>
  <c r="AX2288" i="3"/>
  <c r="BB2288" i="3"/>
  <c r="BF2288" i="3"/>
  <c r="BI2287" i="3"/>
  <c r="AS2287" i="3"/>
  <c r="AC2287" i="3"/>
  <c r="BG2286" i="3"/>
  <c r="AQ2286" i="3"/>
  <c r="AA2286" i="3"/>
  <c r="AW2285" i="3"/>
  <c r="AG2285" i="3"/>
  <c r="L2285" i="3"/>
  <c r="Y2285" i="3" s="1"/>
  <c r="BA2283" i="3"/>
  <c r="AK2283" i="3"/>
  <c r="N2283" i="3"/>
  <c r="R2283" i="3"/>
  <c r="BN2283" i="3" s="1"/>
  <c r="V2283" i="3"/>
  <c r="Z2283" i="3"/>
  <c r="AD2283" i="3"/>
  <c r="AH2283" i="3"/>
  <c r="AL2283" i="3"/>
  <c r="AP2283" i="3"/>
  <c r="AT2283" i="3"/>
  <c r="AX2283" i="3"/>
  <c r="BB2283" i="3"/>
  <c r="BF2283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P2283" i="3"/>
  <c r="BK2283" i="3" s="1"/>
  <c r="T2283" i="3"/>
  <c r="X2283" i="3"/>
  <c r="AB2283" i="3"/>
  <c r="AF2283" i="3"/>
  <c r="AJ2283" i="3"/>
  <c r="AN2283" i="3"/>
  <c r="AR2283" i="3"/>
  <c r="AV2283" i="3"/>
  <c r="AZ2283" i="3"/>
  <c r="BD2283" i="3"/>
  <c r="BH2283" i="3"/>
  <c r="AY2282" i="3"/>
  <c r="AI2282" i="3"/>
  <c r="S2282" i="3"/>
  <c r="BM2282" i="3" s="1"/>
  <c r="BE2281" i="3"/>
  <c r="Y2281" i="3"/>
  <c r="P2280" i="3"/>
  <c r="T2280" i="3"/>
  <c r="BM2280" i="3" s="1"/>
  <c r="X2280" i="3"/>
  <c r="AB2280" i="3"/>
  <c r="BL2280" i="3" s="1"/>
  <c r="AF2280" i="3"/>
  <c r="AJ2280" i="3"/>
  <c r="AN2280" i="3"/>
  <c r="AR2280" i="3"/>
  <c r="AV2280" i="3"/>
  <c r="AZ2280" i="3"/>
  <c r="BD2280" i="3"/>
  <c r="BH2280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BI2279" i="3"/>
  <c r="AS2279" i="3"/>
  <c r="AC2279" i="3"/>
  <c r="BK2279" i="3" s="1"/>
  <c r="AW2277" i="3"/>
  <c r="AG2277" i="3"/>
  <c r="Q2277" i="3"/>
  <c r="N2275" i="3"/>
  <c r="BJ2275" i="3" s="1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BL2275" i="3" s="1"/>
  <c r="S2275" i="3"/>
  <c r="BM2275" i="3" s="1"/>
  <c r="W2275" i="3"/>
  <c r="AA2275" i="3"/>
  <c r="AE2275" i="3"/>
  <c r="AI2275" i="3"/>
  <c r="AM2275" i="3"/>
  <c r="AQ2275" i="3"/>
  <c r="AU2275" i="3"/>
  <c r="AY2275" i="3"/>
  <c r="BC2275" i="3"/>
  <c r="BG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AY2274" i="3"/>
  <c r="AI2274" i="3"/>
  <c r="BL2274" i="3" s="1"/>
  <c r="S2274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H2266" i="3"/>
  <c r="M2266" i="3"/>
  <c r="Q2266" i="3"/>
  <c r="U2266" i="3"/>
  <c r="Y2266" i="3"/>
  <c r="AC2266" i="3"/>
  <c r="AG2266" i="3"/>
  <c r="AK2266" i="3"/>
  <c r="AO2266" i="3"/>
  <c r="AS2266" i="3"/>
  <c r="AW2266" i="3"/>
  <c r="BA2266" i="3"/>
  <c r="BE2266" i="3"/>
  <c r="BI2266" i="3"/>
  <c r="N2266" i="3"/>
  <c r="BJ2266" i="3" s="1"/>
  <c r="R2266" i="3"/>
  <c r="V2266" i="3"/>
  <c r="Z2266" i="3"/>
  <c r="AD2266" i="3"/>
  <c r="AH2266" i="3"/>
  <c r="AL2266" i="3"/>
  <c r="AP2266" i="3"/>
  <c r="AT2266" i="3"/>
  <c r="AX2266" i="3"/>
  <c r="BB2266" i="3"/>
  <c r="BF2266" i="3"/>
  <c r="O2266" i="3"/>
  <c r="BL2266" i="3" s="1"/>
  <c r="S2266" i="3"/>
  <c r="BM2266" i="3" s="1"/>
  <c r="W2266" i="3"/>
  <c r="AA2266" i="3"/>
  <c r="AE2266" i="3"/>
  <c r="AI2266" i="3"/>
  <c r="AM2266" i="3"/>
  <c r="AQ2266" i="3"/>
  <c r="AU2266" i="3"/>
  <c r="AY2266" i="3"/>
  <c r="BC2266" i="3"/>
  <c r="BG2266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AS2265" i="3"/>
  <c r="BI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W2265" i="3"/>
  <c r="BA2265" i="3"/>
  <c r="BE2265" i="3"/>
  <c r="BN2261" i="3"/>
  <c r="BK2261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N2260" i="3"/>
  <c r="BJ2260" i="3" s="1"/>
  <c r="R2260" i="3"/>
  <c r="V2260" i="3"/>
  <c r="Z2260" i="3"/>
  <c r="AD2260" i="3"/>
  <c r="AH2260" i="3"/>
  <c r="AL2260" i="3"/>
  <c r="AP2260" i="3"/>
  <c r="AT2260" i="3"/>
  <c r="AX2260" i="3"/>
  <c r="BB2260" i="3"/>
  <c r="BF2260" i="3"/>
  <c r="O2260" i="3"/>
  <c r="BL2260" i="3" s="1"/>
  <c r="W2260" i="3"/>
  <c r="AE2260" i="3"/>
  <c r="AM2260" i="3"/>
  <c r="AU2260" i="3"/>
  <c r="BC2260" i="3"/>
  <c r="Q2260" i="3"/>
  <c r="Y2260" i="3"/>
  <c r="AG2260" i="3"/>
  <c r="AO2260" i="3"/>
  <c r="AW2260" i="3"/>
  <c r="BE2260" i="3"/>
  <c r="M2260" i="3"/>
  <c r="AC2260" i="3"/>
  <c r="AK2260" i="3"/>
  <c r="BA2260" i="3"/>
  <c r="S2260" i="3"/>
  <c r="BM2260" i="3" s="1"/>
  <c r="AA2260" i="3"/>
  <c r="AI2260" i="3"/>
  <c r="AQ2260" i="3"/>
  <c r="AY2260" i="3"/>
  <c r="BG2260" i="3"/>
  <c r="U2260" i="3"/>
  <c r="AS2260" i="3"/>
  <c r="BI2260" i="3"/>
  <c r="S2272" i="3"/>
  <c r="O2272" i="3"/>
  <c r="BN2182" i="3"/>
  <c r="BK2182" i="3"/>
  <c r="O2180" i="3"/>
  <c r="S2180" i="3"/>
  <c r="W2180" i="3"/>
  <c r="AA2180" i="3"/>
  <c r="AE2180" i="3"/>
  <c r="AI2180" i="3"/>
  <c r="AM2180" i="3"/>
  <c r="AQ2180" i="3"/>
  <c r="AU2180" i="3"/>
  <c r="AY2180" i="3"/>
  <c r="BC2180" i="3"/>
  <c r="BG2180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R2180" i="3"/>
  <c r="Z2180" i="3"/>
  <c r="AH2180" i="3"/>
  <c r="AP2180" i="3"/>
  <c r="AX2180" i="3"/>
  <c r="BF2180" i="3"/>
  <c r="M2180" i="3"/>
  <c r="U2180" i="3"/>
  <c r="AC2180" i="3"/>
  <c r="AK2180" i="3"/>
  <c r="AS2180" i="3"/>
  <c r="BA2180" i="3"/>
  <c r="BI2180" i="3"/>
  <c r="N2180" i="3"/>
  <c r="V2180" i="3"/>
  <c r="AD2180" i="3"/>
  <c r="AL2180" i="3"/>
  <c r="AT2180" i="3"/>
  <c r="BB2180" i="3"/>
  <c r="AO2180" i="3"/>
  <c r="Q2180" i="3"/>
  <c r="AW2180" i="3"/>
  <c r="Y2180" i="3"/>
  <c r="BE2180" i="3"/>
  <c r="X2094" i="3"/>
  <c r="AN2094" i="3"/>
  <c r="BD2094" i="3"/>
  <c r="AV2094" i="3"/>
  <c r="P2094" i="3"/>
  <c r="AF2094" i="3"/>
  <c r="BF2272" i="3"/>
  <c r="BB2272" i="3"/>
  <c r="AX2272" i="3"/>
  <c r="AT2272" i="3"/>
  <c r="AP2272" i="3"/>
  <c r="AL2272" i="3"/>
  <c r="AH2272" i="3"/>
  <c r="AD2272" i="3"/>
  <c r="Z2272" i="3"/>
  <c r="V2272" i="3"/>
  <c r="R2272" i="3"/>
  <c r="N2272" i="3"/>
  <c r="BG2263" i="3"/>
  <c r="BA2263" i="3"/>
  <c r="AU2263" i="3"/>
  <c r="AM2263" i="3"/>
  <c r="AE2263" i="3"/>
  <c r="W2263" i="3"/>
  <c r="O2263" i="3"/>
  <c r="BL2263" i="3" s="1"/>
  <c r="BC2261" i="3"/>
  <c r="AU2261" i="3"/>
  <c r="AM2261" i="3"/>
  <c r="AE2261" i="3"/>
  <c r="W2261" i="3"/>
  <c r="O2261" i="3"/>
  <c r="BL2261" i="3" s="1"/>
  <c r="BC2259" i="3"/>
  <c r="AU2259" i="3"/>
  <c r="AM2259" i="3"/>
  <c r="AE2259" i="3"/>
  <c r="W2259" i="3"/>
  <c r="O2259" i="3"/>
  <c r="BG2258" i="3"/>
  <c r="AY2258" i="3"/>
  <c r="AQ2258" i="3"/>
  <c r="AI2258" i="3"/>
  <c r="AA2258" i="3"/>
  <c r="P2258" i="3"/>
  <c r="T2258" i="3"/>
  <c r="BM2258" i="3" s="1"/>
  <c r="X2258" i="3"/>
  <c r="AB2258" i="3"/>
  <c r="AF2258" i="3"/>
  <c r="AJ2258" i="3"/>
  <c r="AN2258" i="3"/>
  <c r="AR2258" i="3"/>
  <c r="AV2258" i="3"/>
  <c r="AZ2258" i="3"/>
  <c r="BD2258" i="3"/>
  <c r="BH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BG2256" i="3"/>
  <c r="AQ2256" i="3"/>
  <c r="P2256" i="3"/>
  <c r="T2256" i="3"/>
  <c r="X2256" i="3"/>
  <c r="AB2256" i="3"/>
  <c r="BL2256" i="3" s="1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BM2256" i="3" s="1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BM2254" i="3" s="1"/>
  <c r="X2254" i="3"/>
  <c r="AB2254" i="3"/>
  <c r="AF2254" i="3"/>
  <c r="AJ2254" i="3"/>
  <c r="BL2254" i="3" s="1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BL2250" i="3" s="1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BL2248" i="3" s="1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BL2246" i="3" s="1"/>
  <c r="V2246" i="3"/>
  <c r="Z2246" i="3"/>
  <c r="AD2246" i="3"/>
  <c r="AH2246" i="3"/>
  <c r="AL2246" i="3"/>
  <c r="AP2246" i="3"/>
  <c r="AT2246" i="3"/>
  <c r="AX2246" i="3"/>
  <c r="BB2246" i="3"/>
  <c r="BF2246" i="3"/>
  <c r="P2244" i="3"/>
  <c r="T2244" i="3"/>
  <c r="X2244" i="3"/>
  <c r="AB2244" i="3"/>
  <c r="AF2244" i="3"/>
  <c r="AJ2244" i="3"/>
  <c r="AN2244" i="3"/>
  <c r="AR2244" i="3"/>
  <c r="AV2244" i="3"/>
  <c r="AZ2244" i="3"/>
  <c r="BD2244" i="3"/>
  <c r="BH2244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N2244" i="3"/>
  <c r="R2244" i="3"/>
  <c r="BL2244" i="3" s="1"/>
  <c r="V2244" i="3"/>
  <c r="Z2244" i="3"/>
  <c r="AD2244" i="3"/>
  <c r="AH2244" i="3"/>
  <c r="AL2244" i="3"/>
  <c r="AP2244" i="3"/>
  <c r="AT2244" i="3"/>
  <c r="AX2244" i="3"/>
  <c r="BB2244" i="3"/>
  <c r="BF2244" i="3"/>
  <c r="P2242" i="3"/>
  <c r="T2242" i="3"/>
  <c r="X2242" i="3"/>
  <c r="AB2242" i="3"/>
  <c r="AF2242" i="3"/>
  <c r="AJ2242" i="3"/>
  <c r="AN2242" i="3"/>
  <c r="AR2242" i="3"/>
  <c r="AV2242" i="3"/>
  <c r="AZ2242" i="3"/>
  <c r="BD2242" i="3"/>
  <c r="BH2242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N2242" i="3"/>
  <c r="R2242" i="3"/>
  <c r="V2242" i="3"/>
  <c r="Z2242" i="3"/>
  <c r="AD2242" i="3"/>
  <c r="AH2242" i="3"/>
  <c r="AL2242" i="3"/>
  <c r="AP2242" i="3"/>
  <c r="AT2242" i="3"/>
  <c r="AX2242" i="3"/>
  <c r="BB2242" i="3"/>
  <c r="BF2242" i="3"/>
  <c r="P2240" i="3"/>
  <c r="T2240" i="3"/>
  <c r="X2240" i="3"/>
  <c r="AB2240" i="3"/>
  <c r="BL2240" i="3" s="1"/>
  <c r="AF2240" i="3"/>
  <c r="AJ2240" i="3"/>
  <c r="AN2240" i="3"/>
  <c r="AR2240" i="3"/>
  <c r="AV2240" i="3"/>
  <c r="AZ2240" i="3"/>
  <c r="BD2240" i="3"/>
  <c r="BH2240" i="3"/>
  <c r="M2240" i="3"/>
  <c r="Q2240" i="3"/>
  <c r="U2240" i="3"/>
  <c r="Y2240" i="3"/>
  <c r="AC2240" i="3"/>
  <c r="AG2240" i="3"/>
  <c r="AK2240" i="3"/>
  <c r="AO2240" i="3"/>
  <c r="AS2240" i="3"/>
  <c r="AW2240" i="3"/>
  <c r="BA2240" i="3"/>
  <c r="BE2240" i="3"/>
  <c r="BI2240" i="3"/>
  <c r="N2240" i="3"/>
  <c r="R2240" i="3"/>
  <c r="V2240" i="3"/>
  <c r="Z2240" i="3"/>
  <c r="AD2240" i="3"/>
  <c r="AH2240" i="3"/>
  <c r="AL2240" i="3"/>
  <c r="AP2240" i="3"/>
  <c r="AT2240" i="3"/>
  <c r="AX2240" i="3"/>
  <c r="BB2240" i="3"/>
  <c r="BF2240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M2238" i="3"/>
  <c r="Q2238" i="3"/>
  <c r="U2238" i="3"/>
  <c r="Y2238" i="3"/>
  <c r="AC2238" i="3"/>
  <c r="AG2238" i="3"/>
  <c r="AK2238" i="3"/>
  <c r="AO2238" i="3"/>
  <c r="AS2238" i="3"/>
  <c r="AW2238" i="3"/>
  <c r="BA2238" i="3"/>
  <c r="BE2238" i="3"/>
  <c r="BI2238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M2236" i="3"/>
  <c r="Q2236" i="3"/>
  <c r="U2236" i="3"/>
  <c r="Y2236" i="3"/>
  <c r="AC2236" i="3"/>
  <c r="AG2236" i="3"/>
  <c r="AK2236" i="3"/>
  <c r="AO2236" i="3"/>
  <c r="AS2236" i="3"/>
  <c r="AW2236" i="3"/>
  <c r="BA2236" i="3"/>
  <c r="BE2236" i="3"/>
  <c r="BI2236" i="3"/>
  <c r="N2236" i="3"/>
  <c r="BJ2236" i="3" s="1"/>
  <c r="R2236" i="3"/>
  <c r="V2236" i="3"/>
  <c r="Z2236" i="3"/>
  <c r="AD2236" i="3"/>
  <c r="AH2236" i="3"/>
  <c r="AL2236" i="3"/>
  <c r="AP2236" i="3"/>
  <c r="AT2236" i="3"/>
  <c r="AX2236" i="3"/>
  <c r="BB2236" i="3"/>
  <c r="BF2236" i="3"/>
  <c r="P2234" i="3"/>
  <c r="T2234" i="3"/>
  <c r="X2234" i="3"/>
  <c r="AB2234" i="3"/>
  <c r="BL2234" i="3" s="1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4" i="3"/>
  <c r="R2234" i="3"/>
  <c r="V2234" i="3"/>
  <c r="Z2234" i="3"/>
  <c r="AD2234" i="3"/>
  <c r="AH2234" i="3"/>
  <c r="AL2234" i="3"/>
  <c r="AP2234" i="3"/>
  <c r="AT2234" i="3"/>
  <c r="AX2234" i="3"/>
  <c r="BB2234" i="3"/>
  <c r="BF2234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N2232" i="3"/>
  <c r="R2232" i="3"/>
  <c r="BL2232" i="3" s="1"/>
  <c r="V2232" i="3"/>
  <c r="Z2232" i="3"/>
  <c r="AD2232" i="3"/>
  <c r="AH2232" i="3"/>
  <c r="AL2232" i="3"/>
  <c r="AP2232" i="3"/>
  <c r="AT2232" i="3"/>
  <c r="AX2232" i="3"/>
  <c r="BB2232" i="3"/>
  <c r="BF2232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BL2230" i="3" s="1"/>
  <c r="V2230" i="3"/>
  <c r="Z2230" i="3"/>
  <c r="AD2230" i="3"/>
  <c r="AH2230" i="3"/>
  <c r="AL2230" i="3"/>
  <c r="AP2230" i="3"/>
  <c r="AT2230" i="3"/>
  <c r="AX2230" i="3"/>
  <c r="BB2230" i="3"/>
  <c r="BF2230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BL2228" i="3" s="1"/>
  <c r="V2228" i="3"/>
  <c r="Z2228" i="3"/>
  <c r="AD2228" i="3"/>
  <c r="AH2228" i="3"/>
  <c r="AL2228" i="3"/>
  <c r="AP2228" i="3"/>
  <c r="AT2228" i="3"/>
  <c r="AX2228" i="3"/>
  <c r="BB2228" i="3"/>
  <c r="BF2228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N2226" i="3"/>
  <c r="R2226" i="3"/>
  <c r="BL2226" i="3" s="1"/>
  <c r="V2226" i="3"/>
  <c r="Z2226" i="3"/>
  <c r="AD2226" i="3"/>
  <c r="AH2226" i="3"/>
  <c r="AL2226" i="3"/>
  <c r="AP2226" i="3"/>
  <c r="AT2226" i="3"/>
  <c r="AX2226" i="3"/>
  <c r="BB2226" i="3"/>
  <c r="BF2226" i="3"/>
  <c r="AW2222" i="3"/>
  <c r="P2217" i="3"/>
  <c r="T2217" i="3"/>
  <c r="X2217" i="3"/>
  <c r="AB2217" i="3"/>
  <c r="AF2217" i="3"/>
  <c r="AJ2217" i="3"/>
  <c r="AN2217" i="3"/>
  <c r="AR2217" i="3"/>
  <c r="AV2217" i="3"/>
  <c r="AZ2217" i="3"/>
  <c r="BD2217" i="3"/>
  <c r="BH2217" i="3"/>
  <c r="M2217" i="3"/>
  <c r="Q2217" i="3"/>
  <c r="U2217" i="3"/>
  <c r="Y2217" i="3"/>
  <c r="AC2217" i="3"/>
  <c r="AG2217" i="3"/>
  <c r="AK2217" i="3"/>
  <c r="AO2217" i="3"/>
  <c r="AS2217" i="3"/>
  <c r="AW2217" i="3"/>
  <c r="BA2217" i="3"/>
  <c r="BE2217" i="3"/>
  <c r="BI2217" i="3"/>
  <c r="N2217" i="3"/>
  <c r="R2217" i="3"/>
  <c r="V2217" i="3"/>
  <c r="Z2217" i="3"/>
  <c r="AD2217" i="3"/>
  <c r="AH2217" i="3"/>
  <c r="AL2217" i="3"/>
  <c r="AP2217" i="3"/>
  <c r="AT2217" i="3"/>
  <c r="AX2217" i="3"/>
  <c r="BB2217" i="3"/>
  <c r="BF2217" i="3"/>
  <c r="AA2217" i="3"/>
  <c r="AQ2217" i="3"/>
  <c r="BG2217" i="3"/>
  <c r="O2217" i="3"/>
  <c r="AE2217" i="3"/>
  <c r="AU2217" i="3"/>
  <c r="S2217" i="3"/>
  <c r="AI2217" i="3"/>
  <c r="AY2217" i="3"/>
  <c r="P2209" i="3"/>
  <c r="T2209" i="3"/>
  <c r="X2209" i="3"/>
  <c r="AB2209" i="3"/>
  <c r="AF2209" i="3"/>
  <c r="AJ2209" i="3"/>
  <c r="AN2209" i="3"/>
  <c r="AR2209" i="3"/>
  <c r="AV2209" i="3"/>
  <c r="AZ2209" i="3"/>
  <c r="BD2209" i="3"/>
  <c r="BH2209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N2209" i="3"/>
  <c r="R2209" i="3"/>
  <c r="V2209" i="3"/>
  <c r="Z2209" i="3"/>
  <c r="AD2209" i="3"/>
  <c r="AH2209" i="3"/>
  <c r="AL2209" i="3"/>
  <c r="AP2209" i="3"/>
  <c r="AT2209" i="3"/>
  <c r="AX2209" i="3"/>
  <c r="BB2209" i="3"/>
  <c r="BF2209" i="3"/>
  <c r="AA2209" i="3"/>
  <c r="AQ2209" i="3"/>
  <c r="BG2209" i="3"/>
  <c r="O2209" i="3"/>
  <c r="AE2209" i="3"/>
  <c r="AU2209" i="3"/>
  <c r="S2209" i="3"/>
  <c r="AI2209" i="3"/>
  <c r="AY2209" i="3"/>
  <c r="P2201" i="3"/>
  <c r="T2201" i="3"/>
  <c r="X2201" i="3"/>
  <c r="AB2201" i="3"/>
  <c r="AF2201" i="3"/>
  <c r="AJ2201" i="3"/>
  <c r="AN2201" i="3"/>
  <c r="AR2201" i="3"/>
  <c r="AV2201" i="3"/>
  <c r="AZ2201" i="3"/>
  <c r="BD2201" i="3"/>
  <c r="BH2201" i="3"/>
  <c r="M2201" i="3"/>
  <c r="Q2201" i="3"/>
  <c r="U2201" i="3"/>
  <c r="Y2201" i="3"/>
  <c r="AC2201" i="3"/>
  <c r="AG2201" i="3"/>
  <c r="AK2201" i="3"/>
  <c r="AO2201" i="3"/>
  <c r="AS2201" i="3"/>
  <c r="AW2201" i="3"/>
  <c r="BA2201" i="3"/>
  <c r="BE2201" i="3"/>
  <c r="BI2201" i="3"/>
  <c r="N2201" i="3"/>
  <c r="R2201" i="3"/>
  <c r="V2201" i="3"/>
  <c r="Z2201" i="3"/>
  <c r="AD2201" i="3"/>
  <c r="AH2201" i="3"/>
  <c r="AL2201" i="3"/>
  <c r="AP2201" i="3"/>
  <c r="AT2201" i="3"/>
  <c r="AX2201" i="3"/>
  <c r="BB2201" i="3"/>
  <c r="BF2201" i="3"/>
  <c r="AA2201" i="3"/>
  <c r="AQ2201" i="3"/>
  <c r="BG2201" i="3"/>
  <c r="O2201" i="3"/>
  <c r="AE2201" i="3"/>
  <c r="AU2201" i="3"/>
  <c r="S2201" i="3"/>
  <c r="AI2201" i="3"/>
  <c r="AY2201" i="3"/>
  <c r="N2196" i="3"/>
  <c r="R2196" i="3"/>
  <c r="V2196" i="3"/>
  <c r="Z2196" i="3"/>
  <c r="AD2196" i="3"/>
  <c r="AH2196" i="3"/>
  <c r="AL2196" i="3"/>
  <c r="AP2196" i="3"/>
  <c r="AT2196" i="3"/>
  <c r="AX2196" i="3"/>
  <c r="BB2196" i="3"/>
  <c r="BF2196" i="3"/>
  <c r="O2196" i="3"/>
  <c r="S2196" i="3"/>
  <c r="W2196" i="3"/>
  <c r="AA2196" i="3"/>
  <c r="AE2196" i="3"/>
  <c r="AI2196" i="3"/>
  <c r="AM2196" i="3"/>
  <c r="AQ2196" i="3"/>
  <c r="AU2196" i="3"/>
  <c r="AY2196" i="3"/>
  <c r="BC2196" i="3"/>
  <c r="BG2196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Y2196" i="3"/>
  <c r="AO2196" i="3"/>
  <c r="BE2196" i="3"/>
  <c r="M2196" i="3"/>
  <c r="AC2196" i="3"/>
  <c r="AS2196" i="3"/>
  <c r="BI2196" i="3"/>
  <c r="Q2196" i="3"/>
  <c r="AG2196" i="3"/>
  <c r="AW2196" i="3"/>
  <c r="BN2258" i="3"/>
  <c r="BL2242" i="3"/>
  <c r="P2222" i="3"/>
  <c r="T2222" i="3"/>
  <c r="X2222" i="3"/>
  <c r="AB2222" i="3"/>
  <c r="AF2222" i="3"/>
  <c r="AJ2222" i="3"/>
  <c r="AN2222" i="3"/>
  <c r="AR2222" i="3"/>
  <c r="AV2222" i="3"/>
  <c r="AZ2222" i="3"/>
  <c r="BD2222" i="3"/>
  <c r="BH2222" i="3"/>
  <c r="M2222" i="3"/>
  <c r="R2222" i="3"/>
  <c r="W2222" i="3"/>
  <c r="AC2222" i="3"/>
  <c r="AH2222" i="3"/>
  <c r="AM2222" i="3"/>
  <c r="AS2222" i="3"/>
  <c r="AX2222" i="3"/>
  <c r="BC2222" i="3"/>
  <c r="BI2222" i="3"/>
  <c r="N2222" i="3"/>
  <c r="S2222" i="3"/>
  <c r="Y2222" i="3"/>
  <c r="AD2222" i="3"/>
  <c r="AI2222" i="3"/>
  <c r="AO2222" i="3"/>
  <c r="AT2222" i="3"/>
  <c r="AY2222" i="3"/>
  <c r="BE2222" i="3"/>
  <c r="O2222" i="3"/>
  <c r="U2222" i="3"/>
  <c r="Z2222" i="3"/>
  <c r="AE2222" i="3"/>
  <c r="AK2222" i="3"/>
  <c r="AP2222" i="3"/>
  <c r="AU2222" i="3"/>
  <c r="BA2222" i="3"/>
  <c r="BF2222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Y2220" i="3"/>
  <c r="AO2220" i="3"/>
  <c r="BE2220" i="3"/>
  <c r="M2220" i="3"/>
  <c r="AC2220" i="3"/>
  <c r="AS2220" i="3"/>
  <c r="BI2220" i="3"/>
  <c r="Q2220" i="3"/>
  <c r="AG2220" i="3"/>
  <c r="AW2220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O2212" i="3"/>
  <c r="S2212" i="3"/>
  <c r="W2212" i="3"/>
  <c r="AA2212" i="3"/>
  <c r="AE2212" i="3"/>
  <c r="AI2212" i="3"/>
  <c r="AM2212" i="3"/>
  <c r="AQ2212" i="3"/>
  <c r="AU2212" i="3"/>
  <c r="AY2212" i="3"/>
  <c r="BC2212" i="3"/>
  <c r="BG2212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Y2212" i="3"/>
  <c r="AO2212" i="3"/>
  <c r="BE2212" i="3"/>
  <c r="M2212" i="3"/>
  <c r="AC2212" i="3"/>
  <c r="AS2212" i="3"/>
  <c r="BI2212" i="3"/>
  <c r="Q2212" i="3"/>
  <c r="AG2212" i="3"/>
  <c r="AW2212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Y2204" i="3"/>
  <c r="AO2204" i="3"/>
  <c r="BE2204" i="3"/>
  <c r="M2204" i="3"/>
  <c r="AC2204" i="3"/>
  <c r="AS2204" i="3"/>
  <c r="BI2204" i="3"/>
  <c r="Q2204" i="3"/>
  <c r="AG2204" i="3"/>
  <c r="AW2204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O2160" i="3"/>
  <c r="W2160" i="3"/>
  <c r="AE2160" i="3"/>
  <c r="AM2160" i="3"/>
  <c r="AU2160" i="3"/>
  <c r="BC2160" i="3"/>
  <c r="Q2160" i="3"/>
  <c r="Y2160" i="3"/>
  <c r="AG2160" i="3"/>
  <c r="AO2160" i="3"/>
  <c r="AW2160" i="3"/>
  <c r="BE2160" i="3"/>
  <c r="S2160" i="3"/>
  <c r="AA2160" i="3"/>
  <c r="AI2160" i="3"/>
  <c r="AQ2160" i="3"/>
  <c r="AY2160" i="3"/>
  <c r="BG2160" i="3"/>
  <c r="AK2160" i="3"/>
  <c r="M2160" i="3"/>
  <c r="AS2160" i="3"/>
  <c r="U2160" i="3"/>
  <c r="BA2160" i="3"/>
  <c r="AC2160" i="3"/>
  <c r="BI2160" i="3"/>
  <c r="BI2272" i="3"/>
  <c r="BE2272" i="3"/>
  <c r="BA2272" i="3"/>
  <c r="AW2272" i="3"/>
  <c r="AS2272" i="3"/>
  <c r="AO2272" i="3"/>
  <c r="AK2272" i="3"/>
  <c r="AG2272" i="3"/>
  <c r="AC2272" i="3"/>
  <c r="Y2272" i="3"/>
  <c r="U2272" i="3"/>
  <c r="Q2272" i="3"/>
  <c r="M2272" i="3"/>
  <c r="BE2263" i="3"/>
  <c r="AZ2263" i="3"/>
  <c r="AS2263" i="3"/>
  <c r="AK2263" i="3"/>
  <c r="AC2263" i="3"/>
  <c r="U2263" i="3"/>
  <c r="BI2261" i="3"/>
  <c r="BA2261" i="3"/>
  <c r="AS2261" i="3"/>
  <c r="AK2261" i="3"/>
  <c r="AC2261" i="3"/>
  <c r="U2261" i="3"/>
  <c r="BI2259" i="3"/>
  <c r="BA2259" i="3"/>
  <c r="AS2259" i="3"/>
  <c r="AK2259" i="3"/>
  <c r="AC2259" i="3"/>
  <c r="U2259" i="3"/>
  <c r="BE2258" i="3"/>
  <c r="AW2258" i="3"/>
  <c r="AO2258" i="3"/>
  <c r="AG2258" i="3"/>
  <c r="Y2258" i="3"/>
  <c r="Q2258" i="3"/>
  <c r="BE2257" i="3"/>
  <c r="AO2257" i="3"/>
  <c r="BC2256" i="3"/>
  <c r="AM2256" i="3"/>
  <c r="W2256" i="3"/>
  <c r="BE2255" i="3"/>
  <c r="AO2255" i="3"/>
  <c r="BC2254" i="3"/>
  <c r="AM2254" i="3"/>
  <c r="W2254" i="3"/>
  <c r="BE2253" i="3"/>
  <c r="AO2253" i="3"/>
  <c r="BC2252" i="3"/>
  <c r="AM2252" i="3"/>
  <c r="W2252" i="3"/>
  <c r="BE2251" i="3"/>
  <c r="AO2251" i="3"/>
  <c r="BC2250" i="3"/>
  <c r="AM2250" i="3"/>
  <c r="W2250" i="3"/>
  <c r="BE2249" i="3"/>
  <c r="AO2249" i="3"/>
  <c r="BC2248" i="3"/>
  <c r="AM2248" i="3"/>
  <c r="W2248" i="3"/>
  <c r="BE2247" i="3"/>
  <c r="AO2247" i="3"/>
  <c r="BC2246" i="3"/>
  <c r="AM2246" i="3"/>
  <c r="W2246" i="3"/>
  <c r="BE2245" i="3"/>
  <c r="AO2245" i="3"/>
  <c r="BC2244" i="3"/>
  <c r="AM2244" i="3"/>
  <c r="W2244" i="3"/>
  <c r="BE2243" i="3"/>
  <c r="AO2243" i="3"/>
  <c r="BC2242" i="3"/>
  <c r="AM2242" i="3"/>
  <c r="W2242" i="3"/>
  <c r="BE2241" i="3"/>
  <c r="AO2241" i="3"/>
  <c r="BC2240" i="3"/>
  <c r="AM2240" i="3"/>
  <c r="W2240" i="3"/>
  <c r="BE2239" i="3"/>
  <c r="AO2239" i="3"/>
  <c r="BC2238" i="3"/>
  <c r="AM2238" i="3"/>
  <c r="W2238" i="3"/>
  <c r="BE2237" i="3"/>
  <c r="AO2237" i="3"/>
  <c r="BC2236" i="3"/>
  <c r="AM2236" i="3"/>
  <c r="W2236" i="3"/>
  <c r="BE2235" i="3"/>
  <c r="AO2235" i="3"/>
  <c r="BC2234" i="3"/>
  <c r="AM2234" i="3"/>
  <c r="W2234" i="3"/>
  <c r="BE2233" i="3"/>
  <c r="AO2233" i="3"/>
  <c r="BC2232" i="3"/>
  <c r="AM2232" i="3"/>
  <c r="W2232" i="3"/>
  <c r="BE2231" i="3"/>
  <c r="AO2231" i="3"/>
  <c r="BC2230" i="3"/>
  <c r="AM2230" i="3"/>
  <c r="W2230" i="3"/>
  <c r="BE2229" i="3"/>
  <c r="AO2229" i="3"/>
  <c r="BC2228" i="3"/>
  <c r="AM2228" i="3"/>
  <c r="W2228" i="3"/>
  <c r="BE2227" i="3"/>
  <c r="AO2227" i="3"/>
  <c r="BC2226" i="3"/>
  <c r="AM2226" i="3"/>
  <c r="W2226" i="3"/>
  <c r="BE2225" i="3"/>
  <c r="AO2225" i="3"/>
  <c r="P2224" i="3"/>
  <c r="T2224" i="3"/>
  <c r="X2224" i="3"/>
  <c r="AB2224" i="3"/>
  <c r="AF2224" i="3"/>
  <c r="AJ2224" i="3"/>
  <c r="AN2224" i="3"/>
  <c r="AR2224" i="3"/>
  <c r="AV2224" i="3"/>
  <c r="AZ2224" i="3"/>
  <c r="BD2224" i="3"/>
  <c r="M2224" i="3"/>
  <c r="R2224" i="3"/>
  <c r="W2224" i="3"/>
  <c r="AC2224" i="3"/>
  <c r="AH2224" i="3"/>
  <c r="AM2224" i="3"/>
  <c r="AS2224" i="3"/>
  <c r="AX2224" i="3"/>
  <c r="BC2224" i="3"/>
  <c r="BH2224" i="3"/>
  <c r="N2224" i="3"/>
  <c r="BJ2224" i="3" s="1"/>
  <c r="S2224" i="3"/>
  <c r="BM2224" i="3" s="1"/>
  <c r="Y2224" i="3"/>
  <c r="AD2224" i="3"/>
  <c r="AI2224" i="3"/>
  <c r="AO2224" i="3"/>
  <c r="AT2224" i="3"/>
  <c r="AY2224" i="3"/>
  <c r="BE2224" i="3"/>
  <c r="BI2224" i="3"/>
  <c r="O2224" i="3"/>
  <c r="BL2224" i="3" s="1"/>
  <c r="U2224" i="3"/>
  <c r="Z2224" i="3"/>
  <c r="AE2224" i="3"/>
  <c r="AK2224" i="3"/>
  <c r="AP2224" i="3"/>
  <c r="AU2224" i="3"/>
  <c r="BA2224" i="3"/>
  <c r="BF2224" i="3"/>
  <c r="BG2223" i="3"/>
  <c r="AK2223" i="3"/>
  <c r="P2223" i="3"/>
  <c r="AQ2222" i="3"/>
  <c r="V2222" i="3"/>
  <c r="U2220" i="3"/>
  <c r="AM2217" i="3"/>
  <c r="U2212" i="3"/>
  <c r="AM2209" i="3"/>
  <c r="U2204" i="3"/>
  <c r="P2193" i="3"/>
  <c r="T2193" i="3"/>
  <c r="X2193" i="3"/>
  <c r="AB2193" i="3"/>
  <c r="AF2193" i="3"/>
  <c r="AJ2193" i="3"/>
  <c r="AN2193" i="3"/>
  <c r="AR2193" i="3"/>
  <c r="AV2193" i="3"/>
  <c r="AZ2193" i="3"/>
  <c r="BD2193" i="3"/>
  <c r="BH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AA2193" i="3"/>
  <c r="AQ2193" i="3"/>
  <c r="BG2193" i="3"/>
  <c r="O2193" i="3"/>
  <c r="AE2193" i="3"/>
  <c r="AU2193" i="3"/>
  <c r="S2193" i="3"/>
  <c r="AI2193" i="3"/>
  <c r="AY2193" i="3"/>
  <c r="BN2190" i="3"/>
  <c r="BK2190" i="3"/>
  <c r="N2188" i="3"/>
  <c r="R2188" i="3"/>
  <c r="V2188" i="3"/>
  <c r="Z2188" i="3"/>
  <c r="AD2188" i="3"/>
  <c r="AH2188" i="3"/>
  <c r="AL2188" i="3"/>
  <c r="AP2188" i="3"/>
  <c r="AT2188" i="3"/>
  <c r="AX2188" i="3"/>
  <c r="BB2188" i="3"/>
  <c r="BF2188" i="3"/>
  <c r="O2188" i="3"/>
  <c r="S2188" i="3"/>
  <c r="W2188" i="3"/>
  <c r="AA2188" i="3"/>
  <c r="AE2188" i="3"/>
  <c r="AI2188" i="3"/>
  <c r="AM2188" i="3"/>
  <c r="AQ2188" i="3"/>
  <c r="AU2188" i="3"/>
  <c r="AY2188" i="3"/>
  <c r="BC2188" i="3"/>
  <c r="BG2188" i="3"/>
  <c r="P2188" i="3"/>
  <c r="T2188" i="3"/>
  <c r="X2188" i="3"/>
  <c r="AB2188" i="3"/>
  <c r="AF2188" i="3"/>
  <c r="AJ2188" i="3"/>
  <c r="AN2188" i="3"/>
  <c r="AR2188" i="3"/>
  <c r="AV2188" i="3"/>
  <c r="AZ2188" i="3"/>
  <c r="BD2188" i="3"/>
  <c r="BH2188" i="3"/>
  <c r="Y2188" i="3"/>
  <c r="AO2188" i="3"/>
  <c r="BE2188" i="3"/>
  <c r="M2188" i="3"/>
  <c r="AC2188" i="3"/>
  <c r="AS2188" i="3"/>
  <c r="BI2188" i="3"/>
  <c r="Q2188" i="3"/>
  <c r="AG2188" i="3"/>
  <c r="AW2188" i="3"/>
  <c r="AG2180" i="3"/>
  <c r="BH2272" i="3"/>
  <c r="BD2272" i="3"/>
  <c r="AZ2272" i="3"/>
  <c r="AV2272" i="3"/>
  <c r="AR2272" i="3"/>
  <c r="AN2272" i="3"/>
  <c r="AJ2272" i="3"/>
  <c r="AF2272" i="3"/>
  <c r="AB2272" i="3"/>
  <c r="X2272" i="3"/>
  <c r="T2272" i="3"/>
  <c r="N2263" i="3"/>
  <c r="BJ2263" i="3" s="1"/>
  <c r="R2263" i="3"/>
  <c r="V2263" i="3"/>
  <c r="Z2263" i="3"/>
  <c r="AD2263" i="3"/>
  <c r="AH2263" i="3"/>
  <c r="AL2263" i="3"/>
  <c r="AP2263" i="3"/>
  <c r="AT2263" i="3"/>
  <c r="AX2263" i="3"/>
  <c r="BB2263" i="3"/>
  <c r="BF2263" i="3"/>
  <c r="P2263" i="3"/>
  <c r="T2263" i="3"/>
  <c r="X2263" i="3"/>
  <c r="AB2263" i="3"/>
  <c r="AF2263" i="3"/>
  <c r="AJ2263" i="3"/>
  <c r="AN2263" i="3"/>
  <c r="AR2263" i="3"/>
  <c r="AV2263" i="3"/>
  <c r="N2261" i="3"/>
  <c r="BJ2261" i="3" s="1"/>
  <c r="R2261" i="3"/>
  <c r="V2261" i="3"/>
  <c r="Z2261" i="3"/>
  <c r="AD2261" i="3"/>
  <c r="AH2261" i="3"/>
  <c r="AL2261" i="3"/>
  <c r="AP2261" i="3"/>
  <c r="AT2261" i="3"/>
  <c r="AX2261" i="3"/>
  <c r="BB2261" i="3"/>
  <c r="BF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P2259" i="3"/>
  <c r="BK2259" i="3" s="1"/>
  <c r="T2259" i="3"/>
  <c r="X2259" i="3"/>
  <c r="AB2259" i="3"/>
  <c r="AF2259" i="3"/>
  <c r="AJ2259" i="3"/>
  <c r="AN2259" i="3"/>
  <c r="AR2259" i="3"/>
  <c r="AV2259" i="3"/>
  <c r="AZ2259" i="3"/>
  <c r="BD2259" i="3"/>
  <c r="BH2259" i="3"/>
  <c r="BK2258" i="3"/>
  <c r="BL2258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BN2253" i="3" s="1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BK2253" i="3" s="1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BL2252" i="3" s="1"/>
  <c r="S2252" i="3"/>
  <c r="N2251" i="3"/>
  <c r="R2251" i="3"/>
  <c r="BN2251" i="3" s="1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BK2251" i="3" s="1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S2250" i="3"/>
  <c r="BM2250" i="3" s="1"/>
  <c r="N2249" i="3"/>
  <c r="BN2249" i="3" s="1"/>
  <c r="R2249" i="3"/>
  <c r="V2249" i="3"/>
  <c r="BK2249" i="3" s="1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BK2247" i="3" s="1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BN2245" i="3" s="1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BK2245" i="3" s="1"/>
  <c r="T2245" i="3"/>
  <c r="X2245" i="3"/>
  <c r="AB2245" i="3"/>
  <c r="AF2245" i="3"/>
  <c r="AJ2245" i="3"/>
  <c r="AN2245" i="3"/>
  <c r="AR2245" i="3"/>
  <c r="AV2245" i="3"/>
  <c r="AZ2245" i="3"/>
  <c r="BD2245" i="3"/>
  <c r="BH2245" i="3"/>
  <c r="AY2244" i="3"/>
  <c r="AI2244" i="3"/>
  <c r="S2244" i="3"/>
  <c r="N2243" i="3"/>
  <c r="R2243" i="3"/>
  <c r="BN2243" i="3" s="1"/>
  <c r="V2243" i="3"/>
  <c r="Z2243" i="3"/>
  <c r="AD2243" i="3"/>
  <c r="AH2243" i="3"/>
  <c r="AL2243" i="3"/>
  <c r="AP2243" i="3"/>
  <c r="AT2243" i="3"/>
  <c r="AX2243" i="3"/>
  <c r="BB2243" i="3"/>
  <c r="BF2243" i="3"/>
  <c r="O2243" i="3"/>
  <c r="S2243" i="3"/>
  <c r="BK2243" i="3" s="1"/>
  <c r="W2243" i="3"/>
  <c r="AA2243" i="3"/>
  <c r="AE2243" i="3"/>
  <c r="AI2243" i="3"/>
  <c r="AM2243" i="3"/>
  <c r="AQ2243" i="3"/>
  <c r="AU2243" i="3"/>
  <c r="AY2243" i="3"/>
  <c r="BC2243" i="3"/>
  <c r="BG2243" i="3"/>
  <c r="P2243" i="3"/>
  <c r="T2243" i="3"/>
  <c r="X2243" i="3"/>
  <c r="AB2243" i="3"/>
  <c r="AF2243" i="3"/>
  <c r="AJ2243" i="3"/>
  <c r="AN2243" i="3"/>
  <c r="AR2243" i="3"/>
  <c r="AV2243" i="3"/>
  <c r="AZ2243" i="3"/>
  <c r="BD2243" i="3"/>
  <c r="BH2243" i="3"/>
  <c r="AY2242" i="3"/>
  <c r="AI2242" i="3"/>
  <c r="S2242" i="3"/>
  <c r="BM2242" i="3" s="1"/>
  <c r="N2241" i="3"/>
  <c r="BN2241" i="3" s="1"/>
  <c r="R2241" i="3"/>
  <c r="V2241" i="3"/>
  <c r="BK2241" i="3" s="1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AY2240" i="3"/>
  <c r="AI2240" i="3"/>
  <c r="S2240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P2239" i="3"/>
  <c r="BK2239" i="3" s="1"/>
  <c r="T2239" i="3"/>
  <c r="X2239" i="3"/>
  <c r="AB2239" i="3"/>
  <c r="AF2239" i="3"/>
  <c r="AJ2239" i="3"/>
  <c r="AN2239" i="3"/>
  <c r="AR2239" i="3"/>
  <c r="AV2239" i="3"/>
  <c r="AZ2239" i="3"/>
  <c r="BD2239" i="3"/>
  <c r="BH2239" i="3"/>
  <c r="AY2238" i="3"/>
  <c r="AI2238" i="3"/>
  <c r="BL2238" i="3" s="1"/>
  <c r="S2238" i="3"/>
  <c r="N2237" i="3"/>
  <c r="BN2237" i="3" s="1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P2237" i="3"/>
  <c r="BK2237" i="3" s="1"/>
  <c r="T2237" i="3"/>
  <c r="X2237" i="3"/>
  <c r="AB2237" i="3"/>
  <c r="AF2237" i="3"/>
  <c r="AJ2237" i="3"/>
  <c r="AN2237" i="3"/>
  <c r="AR2237" i="3"/>
  <c r="AV2237" i="3"/>
  <c r="AZ2237" i="3"/>
  <c r="BD2237" i="3"/>
  <c r="BH2237" i="3"/>
  <c r="AY2236" i="3"/>
  <c r="AI2236" i="3"/>
  <c r="S2236" i="3"/>
  <c r="BM2236" i="3" s="1"/>
  <c r="N2235" i="3"/>
  <c r="R2235" i="3"/>
  <c r="BN2235" i="3" s="1"/>
  <c r="V2235" i="3"/>
  <c r="Z2235" i="3"/>
  <c r="AD2235" i="3"/>
  <c r="AH2235" i="3"/>
  <c r="AL2235" i="3"/>
  <c r="AP2235" i="3"/>
  <c r="AT2235" i="3"/>
  <c r="AX2235" i="3"/>
  <c r="BB2235" i="3"/>
  <c r="BF2235" i="3"/>
  <c r="O2235" i="3"/>
  <c r="S2235" i="3"/>
  <c r="BK2235" i="3" s="1"/>
  <c r="W2235" i="3"/>
  <c r="AA2235" i="3"/>
  <c r="AE2235" i="3"/>
  <c r="AI2235" i="3"/>
  <c r="AM2235" i="3"/>
  <c r="AQ2235" i="3"/>
  <c r="AU2235" i="3"/>
  <c r="AY2235" i="3"/>
  <c r="BC2235" i="3"/>
  <c r="BG2235" i="3"/>
  <c r="P2235" i="3"/>
  <c r="T2235" i="3"/>
  <c r="X2235" i="3"/>
  <c r="AB2235" i="3"/>
  <c r="AF2235" i="3"/>
  <c r="AJ2235" i="3"/>
  <c r="AN2235" i="3"/>
  <c r="AR2235" i="3"/>
  <c r="AV2235" i="3"/>
  <c r="AZ2235" i="3"/>
  <c r="BD2235" i="3"/>
  <c r="BH2235" i="3"/>
  <c r="AY2234" i="3"/>
  <c r="AI2234" i="3"/>
  <c r="S2234" i="3"/>
  <c r="BM2234" i="3" s="1"/>
  <c r="N2233" i="3"/>
  <c r="BN2233" i="3" s="1"/>
  <c r="R2233" i="3"/>
  <c r="V2233" i="3"/>
  <c r="BK2233" i="3" s="1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3" i="3"/>
  <c r="T2233" i="3"/>
  <c r="X2233" i="3"/>
  <c r="AB2233" i="3"/>
  <c r="AF2233" i="3"/>
  <c r="AJ2233" i="3"/>
  <c r="AN2233" i="3"/>
  <c r="AR2233" i="3"/>
  <c r="AV2233" i="3"/>
  <c r="AZ2233" i="3"/>
  <c r="BD2233" i="3"/>
  <c r="BH2233" i="3"/>
  <c r="AY2232" i="3"/>
  <c r="AI2232" i="3"/>
  <c r="S2232" i="3"/>
  <c r="N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BK2231" i="3" s="1"/>
  <c r="T2231" i="3"/>
  <c r="X2231" i="3"/>
  <c r="AB2231" i="3"/>
  <c r="AF2231" i="3"/>
  <c r="AJ2231" i="3"/>
  <c r="AN2231" i="3"/>
  <c r="AR2231" i="3"/>
  <c r="AV2231" i="3"/>
  <c r="AZ2231" i="3"/>
  <c r="BD2231" i="3"/>
  <c r="BH2231" i="3"/>
  <c r="AY2230" i="3"/>
  <c r="AI2230" i="3"/>
  <c r="S2230" i="3"/>
  <c r="N2229" i="3"/>
  <c r="BN2229" i="3" s="1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BK2229" i="3" s="1"/>
  <c r="T2229" i="3"/>
  <c r="X2229" i="3"/>
  <c r="AB2229" i="3"/>
  <c r="AF2229" i="3"/>
  <c r="AJ2229" i="3"/>
  <c r="AN2229" i="3"/>
  <c r="AR2229" i="3"/>
  <c r="AV2229" i="3"/>
  <c r="AZ2229" i="3"/>
  <c r="BD2229" i="3"/>
  <c r="BH2229" i="3"/>
  <c r="AY2228" i="3"/>
  <c r="AI2228" i="3"/>
  <c r="S2228" i="3"/>
  <c r="N2227" i="3"/>
  <c r="R2227" i="3"/>
  <c r="BN2227" i="3" s="1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BK2227" i="3" s="1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AY2226" i="3"/>
  <c r="AI2226" i="3"/>
  <c r="S2226" i="3"/>
  <c r="BM2226" i="3" s="1"/>
  <c r="N2225" i="3"/>
  <c r="BN2225" i="3" s="1"/>
  <c r="R2225" i="3"/>
  <c r="V2225" i="3"/>
  <c r="BK2225" i="3" s="1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AW2224" i="3"/>
  <c r="AA2224" i="3"/>
  <c r="BA2223" i="3"/>
  <c r="N2223" i="3"/>
  <c r="R2223" i="3"/>
  <c r="V2223" i="3"/>
  <c r="Z2223" i="3"/>
  <c r="AD2223" i="3"/>
  <c r="AH2223" i="3"/>
  <c r="AL2223" i="3"/>
  <c r="AP2223" i="3"/>
  <c r="AT2223" i="3"/>
  <c r="AX2223" i="3"/>
  <c r="BB2223" i="3"/>
  <c r="BF2223" i="3"/>
  <c r="Q2223" i="3"/>
  <c r="W2223" i="3"/>
  <c r="AB2223" i="3"/>
  <c r="AG2223" i="3"/>
  <c r="AM2223" i="3"/>
  <c r="AR2223" i="3"/>
  <c r="AW2223" i="3"/>
  <c r="BC2223" i="3"/>
  <c r="BH2223" i="3"/>
  <c r="M2223" i="3"/>
  <c r="S2223" i="3"/>
  <c r="X2223" i="3"/>
  <c r="AC2223" i="3"/>
  <c r="AI2223" i="3"/>
  <c r="AN2223" i="3"/>
  <c r="AS2223" i="3"/>
  <c r="AY2223" i="3"/>
  <c r="BD2223" i="3"/>
  <c r="BI2223" i="3"/>
  <c r="O2223" i="3"/>
  <c r="T2223" i="3"/>
  <c r="Y2223" i="3"/>
  <c r="AE2223" i="3"/>
  <c r="AJ2223" i="3"/>
  <c r="AO2223" i="3"/>
  <c r="AU2223" i="3"/>
  <c r="AZ2223" i="3"/>
  <c r="BE2223" i="3"/>
  <c r="BG2222" i="3"/>
  <c r="AL2222" i="3"/>
  <c r="Q2222" i="3"/>
  <c r="W2217" i="3"/>
  <c r="W2209" i="3"/>
  <c r="W2201" i="3"/>
  <c r="AM2193" i="3"/>
  <c r="BN2192" i="3"/>
  <c r="BK2192" i="3"/>
  <c r="AK2188" i="3"/>
  <c r="M2179" i="3"/>
  <c r="Q2179" i="3"/>
  <c r="U2179" i="3"/>
  <c r="Y2179" i="3"/>
  <c r="AC2179" i="3"/>
  <c r="AG2179" i="3"/>
  <c r="AK2179" i="3"/>
  <c r="AO2179" i="3"/>
  <c r="AS2179" i="3"/>
  <c r="AW2179" i="3"/>
  <c r="BA2179" i="3"/>
  <c r="BE2179" i="3"/>
  <c r="BI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T2179" i="3"/>
  <c r="AB2179" i="3"/>
  <c r="AJ2179" i="3"/>
  <c r="AR2179" i="3"/>
  <c r="AZ2179" i="3"/>
  <c r="BH2179" i="3"/>
  <c r="O2179" i="3"/>
  <c r="W2179" i="3"/>
  <c r="AE2179" i="3"/>
  <c r="AM2179" i="3"/>
  <c r="AU2179" i="3"/>
  <c r="BC2179" i="3"/>
  <c r="P2179" i="3"/>
  <c r="X2179" i="3"/>
  <c r="AF2179" i="3"/>
  <c r="AN2179" i="3"/>
  <c r="AV2179" i="3"/>
  <c r="BD2179" i="3"/>
  <c r="AQ2179" i="3"/>
  <c r="S2179" i="3"/>
  <c r="AY2179" i="3"/>
  <c r="AA2179" i="3"/>
  <c r="BG2179" i="3"/>
  <c r="BH2221" i="3"/>
  <c r="AZ2221" i="3"/>
  <c r="AR2221" i="3"/>
  <c r="AJ2221" i="3"/>
  <c r="AB2221" i="3"/>
  <c r="AU2219" i="3"/>
  <c r="AE2219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P2218" i="3"/>
  <c r="BK2218" i="3" s="1"/>
  <c r="T2218" i="3"/>
  <c r="X2218" i="3"/>
  <c r="AB2218" i="3"/>
  <c r="AF2218" i="3"/>
  <c r="AJ2218" i="3"/>
  <c r="AN2218" i="3"/>
  <c r="AR2218" i="3"/>
  <c r="AV2218" i="3"/>
  <c r="AZ2218" i="3"/>
  <c r="BD2218" i="3"/>
  <c r="BH2218" i="3"/>
  <c r="BE2216" i="3"/>
  <c r="AO2216" i="3"/>
  <c r="P2215" i="3"/>
  <c r="T2215" i="3"/>
  <c r="X2215" i="3"/>
  <c r="AB2215" i="3"/>
  <c r="AF2215" i="3"/>
  <c r="AJ2215" i="3"/>
  <c r="AN2215" i="3"/>
  <c r="AR2215" i="3"/>
  <c r="AV2215" i="3"/>
  <c r="AZ2215" i="3"/>
  <c r="BD2215" i="3"/>
  <c r="BH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N2215" i="3"/>
  <c r="R2215" i="3"/>
  <c r="BL2215" i="3" s="1"/>
  <c r="V2215" i="3"/>
  <c r="Z2215" i="3"/>
  <c r="AD2215" i="3"/>
  <c r="AH2215" i="3"/>
  <c r="AL2215" i="3"/>
  <c r="AP2215" i="3"/>
  <c r="AT2215" i="3"/>
  <c r="AX2215" i="3"/>
  <c r="BB2215" i="3"/>
  <c r="BF2215" i="3"/>
  <c r="BI2214" i="3"/>
  <c r="AS2214" i="3"/>
  <c r="AC2214" i="3"/>
  <c r="BG2213" i="3"/>
  <c r="AQ2213" i="3"/>
  <c r="AU2211" i="3"/>
  <c r="AE2211" i="3"/>
  <c r="N2210" i="3"/>
  <c r="R2210" i="3"/>
  <c r="V2210" i="3"/>
  <c r="Z2210" i="3"/>
  <c r="AD2210" i="3"/>
  <c r="AH2210" i="3"/>
  <c r="AL2210" i="3"/>
  <c r="AP2210" i="3"/>
  <c r="AT2210" i="3"/>
  <c r="AX2210" i="3"/>
  <c r="BB2210" i="3"/>
  <c r="BF2210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T2210" i="3"/>
  <c r="X2210" i="3"/>
  <c r="AB2210" i="3"/>
  <c r="AF2210" i="3"/>
  <c r="AJ2210" i="3"/>
  <c r="AN2210" i="3"/>
  <c r="AR2210" i="3"/>
  <c r="AV2210" i="3"/>
  <c r="AZ2210" i="3"/>
  <c r="BD2210" i="3"/>
  <c r="BH2210" i="3"/>
  <c r="BE2208" i="3"/>
  <c r="AO2208" i="3"/>
  <c r="P2207" i="3"/>
  <c r="T2207" i="3"/>
  <c r="X2207" i="3"/>
  <c r="AB2207" i="3"/>
  <c r="BL2207" i="3" s="1"/>
  <c r="AF2207" i="3"/>
  <c r="AJ2207" i="3"/>
  <c r="AN2207" i="3"/>
  <c r="AR2207" i="3"/>
  <c r="AV2207" i="3"/>
  <c r="AZ2207" i="3"/>
  <c r="BD2207" i="3"/>
  <c r="BH2207" i="3"/>
  <c r="M2207" i="3"/>
  <c r="Q2207" i="3"/>
  <c r="U2207" i="3"/>
  <c r="Y2207" i="3"/>
  <c r="AC2207" i="3"/>
  <c r="AG2207" i="3"/>
  <c r="AK2207" i="3"/>
  <c r="AO2207" i="3"/>
  <c r="AS2207" i="3"/>
  <c r="AW2207" i="3"/>
  <c r="BA2207" i="3"/>
  <c r="BE2207" i="3"/>
  <c r="BI2207" i="3"/>
  <c r="N2207" i="3"/>
  <c r="R2207" i="3"/>
  <c r="V2207" i="3"/>
  <c r="BM2207" i="3" s="1"/>
  <c r="Z2207" i="3"/>
  <c r="AD2207" i="3"/>
  <c r="AH2207" i="3"/>
  <c r="AL2207" i="3"/>
  <c r="AP2207" i="3"/>
  <c r="AT2207" i="3"/>
  <c r="AX2207" i="3"/>
  <c r="BB2207" i="3"/>
  <c r="BF2207" i="3"/>
  <c r="BI2206" i="3"/>
  <c r="AS2206" i="3"/>
  <c r="AC2206" i="3"/>
  <c r="BG2205" i="3"/>
  <c r="AQ2205" i="3"/>
  <c r="AU2203" i="3"/>
  <c r="AE2203" i="3"/>
  <c r="N2202" i="3"/>
  <c r="R2202" i="3"/>
  <c r="V2202" i="3"/>
  <c r="Z2202" i="3"/>
  <c r="AD2202" i="3"/>
  <c r="AH2202" i="3"/>
  <c r="AL2202" i="3"/>
  <c r="AP2202" i="3"/>
  <c r="AT2202" i="3"/>
  <c r="AX2202" i="3"/>
  <c r="BB2202" i="3"/>
  <c r="BF2202" i="3"/>
  <c r="O2202" i="3"/>
  <c r="S2202" i="3"/>
  <c r="W2202" i="3"/>
  <c r="AA2202" i="3"/>
  <c r="AE2202" i="3"/>
  <c r="AI2202" i="3"/>
  <c r="AM2202" i="3"/>
  <c r="AQ2202" i="3"/>
  <c r="AU2202" i="3"/>
  <c r="AY2202" i="3"/>
  <c r="BC2202" i="3"/>
  <c r="BG2202" i="3"/>
  <c r="P2202" i="3"/>
  <c r="BK2202" i="3" s="1"/>
  <c r="T2202" i="3"/>
  <c r="X2202" i="3"/>
  <c r="AB2202" i="3"/>
  <c r="AF2202" i="3"/>
  <c r="AJ2202" i="3"/>
  <c r="AN2202" i="3"/>
  <c r="AR2202" i="3"/>
  <c r="AV2202" i="3"/>
  <c r="AZ2202" i="3"/>
  <c r="BD2202" i="3"/>
  <c r="BH2202" i="3"/>
  <c r="BE2200" i="3"/>
  <c r="AO2200" i="3"/>
  <c r="P2199" i="3"/>
  <c r="T2199" i="3"/>
  <c r="X2199" i="3"/>
  <c r="AB2199" i="3"/>
  <c r="AF2199" i="3"/>
  <c r="AJ2199" i="3"/>
  <c r="AN2199" i="3"/>
  <c r="AR2199" i="3"/>
  <c r="AV2199" i="3"/>
  <c r="AZ2199" i="3"/>
  <c r="BD2199" i="3"/>
  <c r="BH2199" i="3"/>
  <c r="M2199" i="3"/>
  <c r="Q2199" i="3"/>
  <c r="U2199" i="3"/>
  <c r="Y2199" i="3"/>
  <c r="AC2199" i="3"/>
  <c r="AG2199" i="3"/>
  <c r="AK2199" i="3"/>
  <c r="AO2199" i="3"/>
  <c r="AS2199" i="3"/>
  <c r="AW2199" i="3"/>
  <c r="BA2199" i="3"/>
  <c r="BE2199" i="3"/>
  <c r="BI2199" i="3"/>
  <c r="N2199" i="3"/>
  <c r="R2199" i="3"/>
  <c r="BL2199" i="3" s="1"/>
  <c r="V2199" i="3"/>
  <c r="Z2199" i="3"/>
  <c r="AD2199" i="3"/>
  <c r="AH2199" i="3"/>
  <c r="AL2199" i="3"/>
  <c r="AP2199" i="3"/>
  <c r="AT2199" i="3"/>
  <c r="AX2199" i="3"/>
  <c r="BB2199" i="3"/>
  <c r="BF2199" i="3"/>
  <c r="BI2198" i="3"/>
  <c r="AS2198" i="3"/>
  <c r="AC2198" i="3"/>
  <c r="BG2197" i="3"/>
  <c r="AQ2197" i="3"/>
  <c r="AU2195" i="3"/>
  <c r="AE2195" i="3"/>
  <c r="N2194" i="3"/>
  <c r="R2194" i="3"/>
  <c r="V2194" i="3"/>
  <c r="Z2194" i="3"/>
  <c r="AD2194" i="3"/>
  <c r="AH2194" i="3"/>
  <c r="AL2194" i="3"/>
  <c r="AP2194" i="3"/>
  <c r="AT2194" i="3"/>
  <c r="AX2194" i="3"/>
  <c r="BB2194" i="3"/>
  <c r="BF2194" i="3"/>
  <c r="O2194" i="3"/>
  <c r="S2194" i="3"/>
  <c r="W2194" i="3"/>
  <c r="AA2194" i="3"/>
  <c r="AE2194" i="3"/>
  <c r="AI2194" i="3"/>
  <c r="AM2194" i="3"/>
  <c r="AQ2194" i="3"/>
  <c r="AU2194" i="3"/>
  <c r="AY2194" i="3"/>
  <c r="BC2194" i="3"/>
  <c r="BG2194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BE2192" i="3"/>
  <c r="AO2192" i="3"/>
  <c r="P2191" i="3"/>
  <c r="T2191" i="3"/>
  <c r="X2191" i="3"/>
  <c r="AB2191" i="3"/>
  <c r="BL2191" i="3" s="1"/>
  <c r="AF2191" i="3"/>
  <c r="AJ2191" i="3"/>
  <c r="AN2191" i="3"/>
  <c r="AR2191" i="3"/>
  <c r="AV2191" i="3"/>
  <c r="AZ2191" i="3"/>
  <c r="BD2191" i="3"/>
  <c r="BH2191" i="3"/>
  <c r="M2191" i="3"/>
  <c r="Q2191" i="3"/>
  <c r="U2191" i="3"/>
  <c r="Y2191" i="3"/>
  <c r="AC2191" i="3"/>
  <c r="AG2191" i="3"/>
  <c r="AK2191" i="3"/>
  <c r="AO2191" i="3"/>
  <c r="AS2191" i="3"/>
  <c r="AW2191" i="3"/>
  <c r="BA2191" i="3"/>
  <c r="BE2191" i="3"/>
  <c r="BI2191" i="3"/>
  <c r="N2191" i="3"/>
  <c r="R2191" i="3"/>
  <c r="V2191" i="3"/>
  <c r="Z2191" i="3"/>
  <c r="AD2191" i="3"/>
  <c r="AH2191" i="3"/>
  <c r="AL2191" i="3"/>
  <c r="AP2191" i="3"/>
  <c r="AT2191" i="3"/>
  <c r="AX2191" i="3"/>
  <c r="BB2191" i="3"/>
  <c r="BF2191" i="3"/>
  <c r="BI2190" i="3"/>
  <c r="AS2190" i="3"/>
  <c r="AC2190" i="3"/>
  <c r="BG2189" i="3"/>
  <c r="AQ2189" i="3"/>
  <c r="AE2187" i="3"/>
  <c r="N2186" i="3"/>
  <c r="R2186" i="3"/>
  <c r="V2186" i="3"/>
  <c r="Z2186" i="3"/>
  <c r="AD2186" i="3"/>
  <c r="AH2186" i="3"/>
  <c r="AL2186" i="3"/>
  <c r="AP2186" i="3"/>
  <c r="AT2186" i="3"/>
  <c r="AX2186" i="3"/>
  <c r="BB2186" i="3"/>
  <c r="BF2186" i="3"/>
  <c r="O2186" i="3"/>
  <c r="S2186" i="3"/>
  <c r="W2186" i="3"/>
  <c r="AA2186" i="3"/>
  <c r="AE2186" i="3"/>
  <c r="AI2186" i="3"/>
  <c r="AM2186" i="3"/>
  <c r="AQ2186" i="3"/>
  <c r="AU2186" i="3"/>
  <c r="AY2186" i="3"/>
  <c r="BC2186" i="3"/>
  <c r="BG2186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BE2184" i="3"/>
  <c r="AO2184" i="3"/>
  <c r="P2183" i="3"/>
  <c r="T2183" i="3"/>
  <c r="X2183" i="3"/>
  <c r="AB2183" i="3"/>
  <c r="AF2183" i="3"/>
  <c r="AJ2183" i="3"/>
  <c r="AN2183" i="3"/>
  <c r="AR2183" i="3"/>
  <c r="AV2183" i="3"/>
  <c r="AZ2183" i="3"/>
  <c r="BD2183" i="3"/>
  <c r="BH2183" i="3"/>
  <c r="M2183" i="3"/>
  <c r="Q2183" i="3"/>
  <c r="U2183" i="3"/>
  <c r="Y2183" i="3"/>
  <c r="AC2183" i="3"/>
  <c r="AG2183" i="3"/>
  <c r="AK2183" i="3"/>
  <c r="AO2183" i="3"/>
  <c r="AS2183" i="3"/>
  <c r="AW2183" i="3"/>
  <c r="BA2183" i="3"/>
  <c r="BE2183" i="3"/>
  <c r="BI2183" i="3"/>
  <c r="N2183" i="3"/>
  <c r="BJ2183" i="3" s="1"/>
  <c r="R2183" i="3"/>
  <c r="V2183" i="3"/>
  <c r="Z2183" i="3"/>
  <c r="AD2183" i="3"/>
  <c r="AH2183" i="3"/>
  <c r="AL2183" i="3"/>
  <c r="AP2183" i="3"/>
  <c r="AT2183" i="3"/>
  <c r="AX2183" i="3"/>
  <c r="BB2183" i="3"/>
  <c r="BF2183" i="3"/>
  <c r="BI2182" i="3"/>
  <c r="AS2182" i="3"/>
  <c r="AC2182" i="3"/>
  <c r="M2181" i="3"/>
  <c r="Q2181" i="3"/>
  <c r="U2181" i="3"/>
  <c r="Y2181" i="3"/>
  <c r="AC2181" i="3"/>
  <c r="AG2181" i="3"/>
  <c r="AK2181" i="3"/>
  <c r="AO2181" i="3"/>
  <c r="AS2181" i="3"/>
  <c r="AW2181" i="3"/>
  <c r="BA2181" i="3"/>
  <c r="BE2181" i="3"/>
  <c r="BI2181" i="3"/>
  <c r="N2181" i="3"/>
  <c r="R2181" i="3"/>
  <c r="V2181" i="3"/>
  <c r="Z2181" i="3"/>
  <c r="AD2181" i="3"/>
  <c r="AH2181" i="3"/>
  <c r="T2181" i="3"/>
  <c r="AB2181" i="3"/>
  <c r="AJ2181" i="3"/>
  <c r="AP2181" i="3"/>
  <c r="AU2181" i="3"/>
  <c r="AZ2181" i="3"/>
  <c r="BF2181" i="3"/>
  <c r="O2181" i="3"/>
  <c r="W2181" i="3"/>
  <c r="AE2181" i="3"/>
  <c r="AL2181" i="3"/>
  <c r="AQ2181" i="3"/>
  <c r="AV2181" i="3"/>
  <c r="BB2181" i="3"/>
  <c r="BG2181" i="3"/>
  <c r="P2181" i="3"/>
  <c r="X2181" i="3"/>
  <c r="AF2181" i="3"/>
  <c r="AM2181" i="3"/>
  <c r="AR2181" i="3"/>
  <c r="AX2181" i="3"/>
  <c r="BC2181" i="3"/>
  <c r="BH2181" i="3"/>
  <c r="AW2178" i="3"/>
  <c r="M2221" i="3"/>
  <c r="Q2221" i="3"/>
  <c r="U2221" i="3"/>
  <c r="Y2221" i="3"/>
  <c r="AC2221" i="3"/>
  <c r="AG2221" i="3"/>
  <c r="AK2221" i="3"/>
  <c r="AO2221" i="3"/>
  <c r="AS2221" i="3"/>
  <c r="AW2221" i="3"/>
  <c r="BA2221" i="3"/>
  <c r="BE2221" i="3"/>
  <c r="BI2221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P2216" i="3"/>
  <c r="BK2216" i="3" s="1"/>
  <c r="T2216" i="3"/>
  <c r="X2216" i="3"/>
  <c r="AB2216" i="3"/>
  <c r="AF2216" i="3"/>
  <c r="AJ2216" i="3"/>
  <c r="AN2216" i="3"/>
  <c r="AR2216" i="3"/>
  <c r="AV2216" i="3"/>
  <c r="AZ2216" i="3"/>
  <c r="BD2216" i="3"/>
  <c r="BH2216" i="3"/>
  <c r="BM2215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N2213" i="3"/>
  <c r="R2213" i="3"/>
  <c r="BL2213" i="3" s="1"/>
  <c r="V2213" i="3"/>
  <c r="Z2213" i="3"/>
  <c r="AD2213" i="3"/>
  <c r="AH2213" i="3"/>
  <c r="AL2213" i="3"/>
  <c r="AP2213" i="3"/>
  <c r="AT2213" i="3"/>
  <c r="AX2213" i="3"/>
  <c r="BB2213" i="3"/>
  <c r="BF2213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P2208" i="3"/>
  <c r="BK2208" i="3" s="1"/>
  <c r="T2208" i="3"/>
  <c r="X2208" i="3"/>
  <c r="AB2208" i="3"/>
  <c r="AF2208" i="3"/>
  <c r="AJ2208" i="3"/>
  <c r="AN2208" i="3"/>
  <c r="AR2208" i="3"/>
  <c r="AV2208" i="3"/>
  <c r="AZ2208" i="3"/>
  <c r="BD2208" i="3"/>
  <c r="BH2208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Y2205" i="3"/>
  <c r="AC2205" i="3"/>
  <c r="AG2205" i="3"/>
  <c r="AK2205" i="3"/>
  <c r="AO2205" i="3"/>
  <c r="AS2205" i="3"/>
  <c r="AW2205" i="3"/>
  <c r="BA2205" i="3"/>
  <c r="BE2205" i="3"/>
  <c r="BI2205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N2200" i="3"/>
  <c r="R2200" i="3"/>
  <c r="V2200" i="3"/>
  <c r="Z2200" i="3"/>
  <c r="AD2200" i="3"/>
  <c r="AH2200" i="3"/>
  <c r="AL2200" i="3"/>
  <c r="AP2200" i="3"/>
  <c r="AT2200" i="3"/>
  <c r="AX2200" i="3"/>
  <c r="BB2200" i="3"/>
  <c r="BF2200" i="3"/>
  <c r="O2200" i="3"/>
  <c r="S2200" i="3"/>
  <c r="W2200" i="3"/>
  <c r="AA2200" i="3"/>
  <c r="AE2200" i="3"/>
  <c r="AI2200" i="3"/>
  <c r="AM2200" i="3"/>
  <c r="AQ2200" i="3"/>
  <c r="AU2200" i="3"/>
  <c r="AY2200" i="3"/>
  <c r="BC2200" i="3"/>
  <c r="BG2200" i="3"/>
  <c r="P2200" i="3"/>
  <c r="BK2200" i="3" s="1"/>
  <c r="T2200" i="3"/>
  <c r="X2200" i="3"/>
  <c r="AB2200" i="3"/>
  <c r="AF2200" i="3"/>
  <c r="AJ2200" i="3"/>
  <c r="AN2200" i="3"/>
  <c r="AR2200" i="3"/>
  <c r="AV2200" i="3"/>
  <c r="AZ2200" i="3"/>
  <c r="BD2200" i="3"/>
  <c r="BH2200" i="3"/>
  <c r="BM2199" i="3"/>
  <c r="BE2198" i="3"/>
  <c r="AO2198" i="3"/>
  <c r="P2197" i="3"/>
  <c r="T2197" i="3"/>
  <c r="X2197" i="3"/>
  <c r="AB2197" i="3"/>
  <c r="AF2197" i="3"/>
  <c r="AJ2197" i="3"/>
  <c r="AN2197" i="3"/>
  <c r="AR2197" i="3"/>
  <c r="AV2197" i="3"/>
  <c r="AZ2197" i="3"/>
  <c r="BD2197" i="3"/>
  <c r="BH2197" i="3"/>
  <c r="M2197" i="3"/>
  <c r="Q2197" i="3"/>
  <c r="U2197" i="3"/>
  <c r="Y2197" i="3"/>
  <c r="AC2197" i="3"/>
  <c r="AG2197" i="3"/>
  <c r="AK2197" i="3"/>
  <c r="AO2197" i="3"/>
  <c r="AS2197" i="3"/>
  <c r="AW2197" i="3"/>
  <c r="BA2197" i="3"/>
  <c r="BE2197" i="3"/>
  <c r="BI2197" i="3"/>
  <c r="N2197" i="3"/>
  <c r="R2197" i="3"/>
  <c r="V2197" i="3"/>
  <c r="Z2197" i="3"/>
  <c r="AD2197" i="3"/>
  <c r="AH2197" i="3"/>
  <c r="AL2197" i="3"/>
  <c r="AP2197" i="3"/>
  <c r="AT2197" i="3"/>
  <c r="AX2197" i="3"/>
  <c r="BB2197" i="3"/>
  <c r="BF2197" i="3"/>
  <c r="N2192" i="3"/>
  <c r="BJ2192" i="3" s="1"/>
  <c r="R2192" i="3"/>
  <c r="V2192" i="3"/>
  <c r="Z2192" i="3"/>
  <c r="AD2192" i="3"/>
  <c r="AH2192" i="3"/>
  <c r="AL2192" i="3"/>
  <c r="AP2192" i="3"/>
  <c r="AT2192" i="3"/>
  <c r="AX2192" i="3"/>
  <c r="BB2192" i="3"/>
  <c r="BF2192" i="3"/>
  <c r="O2192" i="3"/>
  <c r="BL2192" i="3" s="1"/>
  <c r="S2192" i="3"/>
  <c r="BM2192" i="3" s="1"/>
  <c r="W2192" i="3"/>
  <c r="AA2192" i="3"/>
  <c r="AE2192" i="3"/>
  <c r="AI2192" i="3"/>
  <c r="AM2192" i="3"/>
  <c r="AQ2192" i="3"/>
  <c r="AU2192" i="3"/>
  <c r="AY2192" i="3"/>
  <c r="BC2192" i="3"/>
  <c r="BG2192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BM2191" i="3"/>
  <c r="BE2190" i="3"/>
  <c r="AO2190" i="3"/>
  <c r="P2189" i="3"/>
  <c r="T2189" i="3"/>
  <c r="X2189" i="3"/>
  <c r="AB2189" i="3"/>
  <c r="AF2189" i="3"/>
  <c r="AJ2189" i="3"/>
  <c r="AN2189" i="3"/>
  <c r="AR2189" i="3"/>
  <c r="AV2189" i="3"/>
  <c r="AZ2189" i="3"/>
  <c r="BD2189" i="3"/>
  <c r="BH2189" i="3"/>
  <c r="M2189" i="3"/>
  <c r="Q2189" i="3"/>
  <c r="U2189" i="3"/>
  <c r="Y2189" i="3"/>
  <c r="AC2189" i="3"/>
  <c r="AG2189" i="3"/>
  <c r="AK2189" i="3"/>
  <c r="AO2189" i="3"/>
  <c r="AS2189" i="3"/>
  <c r="AW2189" i="3"/>
  <c r="BA2189" i="3"/>
  <c r="BE2189" i="3"/>
  <c r="BI2189" i="3"/>
  <c r="N2189" i="3"/>
  <c r="R2189" i="3"/>
  <c r="BL2189" i="3" s="1"/>
  <c r="V2189" i="3"/>
  <c r="Z2189" i="3"/>
  <c r="AD2189" i="3"/>
  <c r="AH2189" i="3"/>
  <c r="AL2189" i="3"/>
  <c r="AP2189" i="3"/>
  <c r="AT2189" i="3"/>
  <c r="AX2189" i="3"/>
  <c r="BB2189" i="3"/>
  <c r="BF2189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O2184" i="3"/>
  <c r="S2184" i="3"/>
  <c r="W2184" i="3"/>
  <c r="AA2184" i="3"/>
  <c r="AE2184" i="3"/>
  <c r="AI2184" i="3"/>
  <c r="AM2184" i="3"/>
  <c r="AQ2184" i="3"/>
  <c r="AU2184" i="3"/>
  <c r="AY2184" i="3"/>
  <c r="BC2184" i="3"/>
  <c r="BG2184" i="3"/>
  <c r="P2184" i="3"/>
  <c r="BK2184" i="3" s="1"/>
  <c r="T2184" i="3"/>
  <c r="X2184" i="3"/>
  <c r="AB2184" i="3"/>
  <c r="AF2184" i="3"/>
  <c r="AJ2184" i="3"/>
  <c r="AN2184" i="3"/>
  <c r="AR2184" i="3"/>
  <c r="AV2184" i="3"/>
  <c r="AZ2184" i="3"/>
  <c r="BD2184" i="3"/>
  <c r="BH2184" i="3"/>
  <c r="BE2182" i="3"/>
  <c r="AO2182" i="3"/>
  <c r="O2176" i="3"/>
  <c r="S2176" i="3"/>
  <c r="W2176" i="3"/>
  <c r="AA2176" i="3"/>
  <c r="AE2176" i="3"/>
  <c r="AI2176" i="3"/>
  <c r="AM2176" i="3"/>
  <c r="AQ2176" i="3"/>
  <c r="AU2176" i="3"/>
  <c r="AY2176" i="3"/>
  <c r="BC2176" i="3"/>
  <c r="BG217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R2176" i="3"/>
  <c r="Z2176" i="3"/>
  <c r="AH2176" i="3"/>
  <c r="AP2176" i="3"/>
  <c r="AX2176" i="3"/>
  <c r="BF2176" i="3"/>
  <c r="M2176" i="3"/>
  <c r="U2176" i="3"/>
  <c r="AC2176" i="3"/>
  <c r="AK2176" i="3"/>
  <c r="AS2176" i="3"/>
  <c r="BA2176" i="3"/>
  <c r="BI2176" i="3"/>
  <c r="N2176" i="3"/>
  <c r="V2176" i="3"/>
  <c r="AD2176" i="3"/>
  <c r="AL2176" i="3"/>
  <c r="AT2176" i="3"/>
  <c r="BB2176" i="3"/>
  <c r="P2173" i="3"/>
  <c r="T2173" i="3"/>
  <c r="X2173" i="3"/>
  <c r="AB2173" i="3"/>
  <c r="AF2173" i="3"/>
  <c r="AJ2173" i="3"/>
  <c r="AN2173" i="3"/>
  <c r="AR2173" i="3"/>
  <c r="AV2173" i="3"/>
  <c r="AZ2173" i="3"/>
  <c r="BD2173" i="3"/>
  <c r="BH2173" i="3"/>
  <c r="M2173" i="3"/>
  <c r="Q2173" i="3"/>
  <c r="U2173" i="3"/>
  <c r="Y2173" i="3"/>
  <c r="AC2173" i="3"/>
  <c r="AG2173" i="3"/>
  <c r="AK2173" i="3"/>
  <c r="AO2173" i="3"/>
  <c r="AS2173" i="3"/>
  <c r="AW2173" i="3"/>
  <c r="BA2173" i="3"/>
  <c r="BE2173" i="3"/>
  <c r="BI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AA2173" i="3"/>
  <c r="AQ2173" i="3"/>
  <c r="BG2173" i="3"/>
  <c r="O2173" i="3"/>
  <c r="AE2173" i="3"/>
  <c r="AU2173" i="3"/>
  <c r="S2173" i="3"/>
  <c r="BM2173" i="3" s="1"/>
  <c r="AI2173" i="3"/>
  <c r="AY2173" i="3"/>
  <c r="N2168" i="3"/>
  <c r="R2168" i="3"/>
  <c r="V2168" i="3"/>
  <c r="Z2168" i="3"/>
  <c r="AD2168" i="3"/>
  <c r="AH2168" i="3"/>
  <c r="AL2168" i="3"/>
  <c r="AP2168" i="3"/>
  <c r="AT2168" i="3"/>
  <c r="AX2168" i="3"/>
  <c r="BB2168" i="3"/>
  <c r="BF2168" i="3"/>
  <c r="O2168" i="3"/>
  <c r="S2168" i="3"/>
  <c r="W2168" i="3"/>
  <c r="AA2168" i="3"/>
  <c r="AE2168" i="3"/>
  <c r="AI2168" i="3"/>
  <c r="AM2168" i="3"/>
  <c r="AQ2168" i="3"/>
  <c r="AU2168" i="3"/>
  <c r="AY2168" i="3"/>
  <c r="BC2168" i="3"/>
  <c r="BG2168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Y2168" i="3"/>
  <c r="AO2168" i="3"/>
  <c r="BE2168" i="3"/>
  <c r="M2168" i="3"/>
  <c r="AC2168" i="3"/>
  <c r="AS2168" i="3"/>
  <c r="BI2168" i="3"/>
  <c r="Q2168" i="3"/>
  <c r="AG2168" i="3"/>
  <c r="AW2168" i="3"/>
  <c r="BN2164" i="3"/>
  <c r="BD2221" i="3"/>
  <c r="AV2221" i="3"/>
  <c r="AN2221" i="3"/>
  <c r="AF2221" i="3"/>
  <c r="X2221" i="3"/>
  <c r="P2221" i="3"/>
  <c r="P2219" i="3"/>
  <c r="T2219" i="3"/>
  <c r="X2219" i="3"/>
  <c r="AB2219" i="3"/>
  <c r="AF2219" i="3"/>
  <c r="AJ2219" i="3"/>
  <c r="AN2219" i="3"/>
  <c r="AR2219" i="3"/>
  <c r="AV2219" i="3"/>
  <c r="AZ2219" i="3"/>
  <c r="BD2219" i="3"/>
  <c r="BH2219" i="3"/>
  <c r="M2219" i="3"/>
  <c r="Q2219" i="3"/>
  <c r="U2219" i="3"/>
  <c r="Y2219" i="3"/>
  <c r="AC2219" i="3"/>
  <c r="AG2219" i="3"/>
  <c r="AK2219" i="3"/>
  <c r="AO2219" i="3"/>
  <c r="AS2219" i="3"/>
  <c r="AW2219" i="3"/>
  <c r="BA2219" i="3"/>
  <c r="BE2219" i="3"/>
  <c r="BI2219" i="3"/>
  <c r="N2219" i="3"/>
  <c r="BJ2219" i="3" s="1"/>
  <c r="R2219" i="3"/>
  <c r="V2219" i="3"/>
  <c r="Z2219" i="3"/>
  <c r="AD2219" i="3"/>
  <c r="AH2219" i="3"/>
  <c r="AL2219" i="3"/>
  <c r="AP2219" i="3"/>
  <c r="AT2219" i="3"/>
  <c r="AX2219" i="3"/>
  <c r="BB2219" i="3"/>
  <c r="BF2219" i="3"/>
  <c r="AW2216" i="3"/>
  <c r="AG2216" i="3"/>
  <c r="Q2216" i="3"/>
  <c r="N2214" i="3"/>
  <c r="R2214" i="3"/>
  <c r="V2214" i="3"/>
  <c r="Z2214" i="3"/>
  <c r="AD2214" i="3"/>
  <c r="AH2214" i="3"/>
  <c r="AL2214" i="3"/>
  <c r="AP2214" i="3"/>
  <c r="AT2214" i="3"/>
  <c r="AX2214" i="3"/>
  <c r="BB2214" i="3"/>
  <c r="BF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P2214" i="3"/>
  <c r="BK2214" i="3" s="1"/>
  <c r="T2214" i="3"/>
  <c r="X2214" i="3"/>
  <c r="AB2214" i="3"/>
  <c r="AF2214" i="3"/>
  <c r="AJ2214" i="3"/>
  <c r="AN2214" i="3"/>
  <c r="AR2214" i="3"/>
  <c r="AV2214" i="3"/>
  <c r="AZ2214" i="3"/>
  <c r="BD2214" i="3"/>
  <c r="BH2214" i="3"/>
  <c r="AY2213" i="3"/>
  <c r="AI2213" i="3"/>
  <c r="S2213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BN2210" i="3"/>
  <c r="AW2208" i="3"/>
  <c r="AG2208" i="3"/>
  <c r="Q2208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P2206" i="3"/>
  <c r="BK2206" i="3" s="1"/>
  <c r="T2206" i="3"/>
  <c r="X2206" i="3"/>
  <c r="AB2206" i="3"/>
  <c r="AF2206" i="3"/>
  <c r="AJ2206" i="3"/>
  <c r="AN2206" i="3"/>
  <c r="AR2206" i="3"/>
  <c r="AV2206" i="3"/>
  <c r="AZ2206" i="3"/>
  <c r="BD2206" i="3"/>
  <c r="BH2206" i="3"/>
  <c r="AY2205" i="3"/>
  <c r="AI2205" i="3"/>
  <c r="BL2205" i="3" s="1"/>
  <c r="S2205" i="3"/>
  <c r="BM2205" i="3" s="1"/>
  <c r="P2203" i="3"/>
  <c r="T2203" i="3"/>
  <c r="BM2203" i="3" s="1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N2203" i="3"/>
  <c r="R2203" i="3"/>
  <c r="V2203" i="3"/>
  <c r="Z2203" i="3"/>
  <c r="AD2203" i="3"/>
  <c r="AH2203" i="3"/>
  <c r="AL2203" i="3"/>
  <c r="AP2203" i="3"/>
  <c r="AT2203" i="3"/>
  <c r="AX2203" i="3"/>
  <c r="BB2203" i="3"/>
  <c r="BF2203" i="3"/>
  <c r="AW2200" i="3"/>
  <c r="AG2200" i="3"/>
  <c r="Q2200" i="3"/>
  <c r="N2198" i="3"/>
  <c r="R2198" i="3"/>
  <c r="V2198" i="3"/>
  <c r="Z2198" i="3"/>
  <c r="AD2198" i="3"/>
  <c r="AH2198" i="3"/>
  <c r="AL2198" i="3"/>
  <c r="AP2198" i="3"/>
  <c r="AT2198" i="3"/>
  <c r="AX2198" i="3"/>
  <c r="BB2198" i="3"/>
  <c r="BF2198" i="3"/>
  <c r="O2198" i="3"/>
  <c r="S2198" i="3"/>
  <c r="W2198" i="3"/>
  <c r="AA2198" i="3"/>
  <c r="AE2198" i="3"/>
  <c r="AI2198" i="3"/>
  <c r="AM2198" i="3"/>
  <c r="AQ2198" i="3"/>
  <c r="AU2198" i="3"/>
  <c r="AY2198" i="3"/>
  <c r="BC2198" i="3"/>
  <c r="BG2198" i="3"/>
  <c r="P2198" i="3"/>
  <c r="BK2198" i="3" s="1"/>
  <c r="T2198" i="3"/>
  <c r="X2198" i="3"/>
  <c r="AB2198" i="3"/>
  <c r="AF2198" i="3"/>
  <c r="AJ2198" i="3"/>
  <c r="AN2198" i="3"/>
  <c r="AR2198" i="3"/>
  <c r="AV2198" i="3"/>
  <c r="AZ2198" i="3"/>
  <c r="BD2198" i="3"/>
  <c r="BH2198" i="3"/>
  <c r="AY2197" i="3"/>
  <c r="AI2197" i="3"/>
  <c r="BL2197" i="3" s="1"/>
  <c r="S2197" i="3"/>
  <c r="P2195" i="3"/>
  <c r="T2195" i="3"/>
  <c r="X2195" i="3"/>
  <c r="AB2195" i="3"/>
  <c r="AF2195" i="3"/>
  <c r="AJ2195" i="3"/>
  <c r="AN2195" i="3"/>
  <c r="AR2195" i="3"/>
  <c r="AV2195" i="3"/>
  <c r="AZ2195" i="3"/>
  <c r="BD2195" i="3"/>
  <c r="BH2195" i="3"/>
  <c r="M2195" i="3"/>
  <c r="Q2195" i="3"/>
  <c r="U2195" i="3"/>
  <c r="Y2195" i="3"/>
  <c r="AC2195" i="3"/>
  <c r="AG2195" i="3"/>
  <c r="AK2195" i="3"/>
  <c r="AO2195" i="3"/>
  <c r="AS2195" i="3"/>
  <c r="AW2195" i="3"/>
  <c r="BA2195" i="3"/>
  <c r="BE2195" i="3"/>
  <c r="BI2195" i="3"/>
  <c r="N2195" i="3"/>
  <c r="R2195" i="3"/>
  <c r="V2195" i="3"/>
  <c r="Z2195" i="3"/>
  <c r="AD2195" i="3"/>
  <c r="AH2195" i="3"/>
  <c r="AL2195" i="3"/>
  <c r="AP2195" i="3"/>
  <c r="AT2195" i="3"/>
  <c r="AX2195" i="3"/>
  <c r="BB2195" i="3"/>
  <c r="BF2195" i="3"/>
  <c r="BN2194" i="3"/>
  <c r="AW2192" i="3"/>
  <c r="AG2192" i="3"/>
  <c r="Q2192" i="3"/>
  <c r="N2190" i="3"/>
  <c r="BJ2190" i="3" s="1"/>
  <c r="R2190" i="3"/>
  <c r="V2190" i="3"/>
  <c r="Z2190" i="3"/>
  <c r="AD2190" i="3"/>
  <c r="AH2190" i="3"/>
  <c r="AL2190" i="3"/>
  <c r="AP2190" i="3"/>
  <c r="AT2190" i="3"/>
  <c r="AX2190" i="3"/>
  <c r="BB2190" i="3"/>
  <c r="BF2190" i="3"/>
  <c r="O2190" i="3"/>
  <c r="BL2190" i="3" s="1"/>
  <c r="S2190" i="3"/>
  <c r="BM2190" i="3" s="1"/>
  <c r="W2190" i="3"/>
  <c r="AA2190" i="3"/>
  <c r="AE2190" i="3"/>
  <c r="AI2190" i="3"/>
  <c r="AM2190" i="3"/>
  <c r="AQ2190" i="3"/>
  <c r="AU2190" i="3"/>
  <c r="AY2190" i="3"/>
  <c r="BC2190" i="3"/>
  <c r="BG2190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AY2189" i="3"/>
  <c r="AI2189" i="3"/>
  <c r="S2189" i="3"/>
  <c r="BM2189" i="3" s="1"/>
  <c r="P2187" i="3"/>
  <c r="T2187" i="3"/>
  <c r="BM2187" i="3" s="1"/>
  <c r="X2187" i="3"/>
  <c r="AB2187" i="3"/>
  <c r="AF2187" i="3"/>
  <c r="AJ2187" i="3"/>
  <c r="AN2187" i="3"/>
  <c r="AR2187" i="3"/>
  <c r="AV2187" i="3"/>
  <c r="AZ2187" i="3"/>
  <c r="BD2187" i="3"/>
  <c r="BH2187" i="3"/>
  <c r="M2187" i="3"/>
  <c r="Q2187" i="3"/>
  <c r="U2187" i="3"/>
  <c r="Y2187" i="3"/>
  <c r="AC2187" i="3"/>
  <c r="AG2187" i="3"/>
  <c r="AK2187" i="3"/>
  <c r="AO2187" i="3"/>
  <c r="AS2187" i="3"/>
  <c r="AW2187" i="3"/>
  <c r="BA2187" i="3"/>
  <c r="BE2187" i="3"/>
  <c r="BI2187" i="3"/>
  <c r="N2187" i="3"/>
  <c r="R2187" i="3"/>
  <c r="BL2187" i="3" s="1"/>
  <c r="V2187" i="3"/>
  <c r="Z2187" i="3"/>
  <c r="AD2187" i="3"/>
  <c r="AH2187" i="3"/>
  <c r="AL2187" i="3"/>
  <c r="AP2187" i="3"/>
  <c r="AT2187" i="3"/>
  <c r="AX2187" i="3"/>
  <c r="BB2187" i="3"/>
  <c r="BF2187" i="3"/>
  <c r="BI2186" i="3"/>
  <c r="AS2186" i="3"/>
  <c r="AC2186" i="3"/>
  <c r="AW2184" i="3"/>
  <c r="AG2184" i="3"/>
  <c r="Q2184" i="3"/>
  <c r="N2182" i="3"/>
  <c r="BJ2182" i="3" s="1"/>
  <c r="R2182" i="3"/>
  <c r="V2182" i="3"/>
  <c r="Z2182" i="3"/>
  <c r="AD2182" i="3"/>
  <c r="AH2182" i="3"/>
  <c r="AL2182" i="3"/>
  <c r="AP2182" i="3"/>
  <c r="AT2182" i="3"/>
  <c r="AX2182" i="3"/>
  <c r="BB2182" i="3"/>
  <c r="BF2182" i="3"/>
  <c r="O2182" i="3"/>
  <c r="BL2182" i="3" s="1"/>
  <c r="S2182" i="3"/>
  <c r="BM2182" i="3" s="1"/>
  <c r="W2182" i="3"/>
  <c r="AA2182" i="3"/>
  <c r="AE2182" i="3"/>
  <c r="AI2182" i="3"/>
  <c r="AM2182" i="3"/>
  <c r="AQ2182" i="3"/>
  <c r="AU2182" i="3"/>
  <c r="AY2182" i="3"/>
  <c r="BC2182" i="3"/>
  <c r="BG2182" i="3"/>
  <c r="P2182" i="3"/>
  <c r="T2182" i="3"/>
  <c r="X2182" i="3"/>
  <c r="AB2182" i="3"/>
  <c r="AF2182" i="3"/>
  <c r="AJ2182" i="3"/>
  <c r="AN2182" i="3"/>
  <c r="AR2182" i="3"/>
  <c r="AV2182" i="3"/>
  <c r="AZ2182" i="3"/>
  <c r="BD2182" i="3"/>
  <c r="BH2182" i="3"/>
  <c r="BM2181" i="3"/>
  <c r="O2178" i="3"/>
  <c r="S2178" i="3"/>
  <c r="W2178" i="3"/>
  <c r="AA2178" i="3"/>
  <c r="AE2178" i="3"/>
  <c r="AI2178" i="3"/>
  <c r="AM2178" i="3"/>
  <c r="AQ2178" i="3"/>
  <c r="AU2178" i="3"/>
  <c r="AY2178" i="3"/>
  <c r="BC2178" i="3"/>
  <c r="BG2178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R2178" i="3"/>
  <c r="Z2178" i="3"/>
  <c r="AH2178" i="3"/>
  <c r="AP2178" i="3"/>
  <c r="AX2178" i="3"/>
  <c r="BF2178" i="3"/>
  <c r="M2178" i="3"/>
  <c r="U2178" i="3"/>
  <c r="AC2178" i="3"/>
  <c r="AK2178" i="3"/>
  <c r="AS2178" i="3"/>
  <c r="BA2178" i="3"/>
  <c r="BI2178" i="3"/>
  <c r="N2178" i="3"/>
  <c r="V2178" i="3"/>
  <c r="AD2178" i="3"/>
  <c r="AL2178" i="3"/>
  <c r="AT2178" i="3"/>
  <c r="BB2178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T2177" i="3"/>
  <c r="AB2177" i="3"/>
  <c r="AJ2177" i="3"/>
  <c r="AR2177" i="3"/>
  <c r="AZ2177" i="3"/>
  <c r="BH2177" i="3"/>
  <c r="O2177" i="3"/>
  <c r="W2177" i="3"/>
  <c r="AE2177" i="3"/>
  <c r="AM2177" i="3"/>
  <c r="AU2177" i="3"/>
  <c r="BC2177" i="3"/>
  <c r="P2177" i="3"/>
  <c r="X2177" i="3"/>
  <c r="AF2177" i="3"/>
  <c r="AN2177" i="3"/>
  <c r="AV2177" i="3"/>
  <c r="BD2177" i="3"/>
  <c r="BE2176" i="3"/>
  <c r="Y2176" i="3"/>
  <c r="AM2173" i="3"/>
  <c r="AK2168" i="3"/>
  <c r="N2174" i="3"/>
  <c r="R2174" i="3"/>
  <c r="V2174" i="3"/>
  <c r="Z2174" i="3"/>
  <c r="AD2174" i="3"/>
  <c r="AH2174" i="3"/>
  <c r="AL2174" i="3"/>
  <c r="AP2174" i="3"/>
  <c r="AT2174" i="3"/>
  <c r="AX2174" i="3"/>
  <c r="BB2174" i="3"/>
  <c r="BF2174" i="3"/>
  <c r="O2174" i="3"/>
  <c r="S2174" i="3"/>
  <c r="W2174" i="3"/>
  <c r="AA2174" i="3"/>
  <c r="AE2174" i="3"/>
  <c r="AI2174" i="3"/>
  <c r="AM2174" i="3"/>
  <c r="AQ2174" i="3"/>
  <c r="AU2174" i="3"/>
  <c r="AY2174" i="3"/>
  <c r="BC2174" i="3"/>
  <c r="BG2174" i="3"/>
  <c r="P2174" i="3"/>
  <c r="T2174" i="3"/>
  <c r="X2174" i="3"/>
  <c r="AB2174" i="3"/>
  <c r="AF2174" i="3"/>
  <c r="AJ2174" i="3"/>
  <c r="AN2174" i="3"/>
  <c r="AR2174" i="3"/>
  <c r="AV2174" i="3"/>
  <c r="AZ2174" i="3"/>
  <c r="BD2174" i="3"/>
  <c r="BH2174" i="3"/>
  <c r="BE2172" i="3"/>
  <c r="AO2172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1" i="3"/>
  <c r="Q2171" i="3"/>
  <c r="U2171" i="3"/>
  <c r="Y2171" i="3"/>
  <c r="AC2171" i="3"/>
  <c r="AG2171" i="3"/>
  <c r="AK2171" i="3"/>
  <c r="AO2171" i="3"/>
  <c r="AS2171" i="3"/>
  <c r="AW2171" i="3"/>
  <c r="BA2171" i="3"/>
  <c r="BE2171" i="3"/>
  <c r="BI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BI2170" i="3"/>
  <c r="AS2170" i="3"/>
  <c r="AC2170" i="3"/>
  <c r="BG2169" i="3"/>
  <c r="AQ2169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O2166" i="3"/>
  <c r="S2166" i="3"/>
  <c r="W2166" i="3"/>
  <c r="AA2166" i="3"/>
  <c r="AE2166" i="3"/>
  <c r="AI2166" i="3"/>
  <c r="AM2166" i="3"/>
  <c r="AQ2166" i="3"/>
  <c r="AU2166" i="3"/>
  <c r="AY2166" i="3"/>
  <c r="BC2166" i="3"/>
  <c r="BG2166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Q2165" i="3"/>
  <c r="BF2164" i="3"/>
  <c r="N2172" i="3"/>
  <c r="R2172" i="3"/>
  <c r="V2172" i="3"/>
  <c r="Z2172" i="3"/>
  <c r="AD2172" i="3"/>
  <c r="AH2172" i="3"/>
  <c r="AL2172" i="3"/>
  <c r="AP2172" i="3"/>
  <c r="AT2172" i="3"/>
  <c r="AX2172" i="3"/>
  <c r="BB2172" i="3"/>
  <c r="BF2172" i="3"/>
  <c r="O2172" i="3"/>
  <c r="S2172" i="3"/>
  <c r="W2172" i="3"/>
  <c r="AA2172" i="3"/>
  <c r="AE2172" i="3"/>
  <c r="AI2172" i="3"/>
  <c r="AM2172" i="3"/>
  <c r="AQ2172" i="3"/>
  <c r="AU2172" i="3"/>
  <c r="AY2172" i="3"/>
  <c r="BC2172" i="3"/>
  <c r="BG2172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P2169" i="3"/>
  <c r="T2169" i="3"/>
  <c r="X2169" i="3"/>
  <c r="AB2169" i="3"/>
  <c r="AF2169" i="3"/>
  <c r="AJ2169" i="3"/>
  <c r="AN2169" i="3"/>
  <c r="AR2169" i="3"/>
  <c r="AV2169" i="3"/>
  <c r="AZ2169" i="3"/>
  <c r="BD2169" i="3"/>
  <c r="BH2169" i="3"/>
  <c r="M2169" i="3"/>
  <c r="Q2169" i="3"/>
  <c r="U2169" i="3"/>
  <c r="Y2169" i="3"/>
  <c r="AC2169" i="3"/>
  <c r="AG2169" i="3"/>
  <c r="AK2169" i="3"/>
  <c r="AO2169" i="3"/>
  <c r="AS2169" i="3"/>
  <c r="AW2169" i="3"/>
  <c r="BA2169" i="3"/>
  <c r="BE2169" i="3"/>
  <c r="BI2169" i="3"/>
  <c r="N2169" i="3"/>
  <c r="R2169" i="3"/>
  <c r="V2169" i="3"/>
  <c r="Z2169" i="3"/>
  <c r="AD2169" i="3"/>
  <c r="AH2169" i="3"/>
  <c r="AL2169" i="3"/>
  <c r="AP2169" i="3"/>
  <c r="AT2169" i="3"/>
  <c r="AX2169" i="3"/>
  <c r="BB2169" i="3"/>
  <c r="BF2169" i="3"/>
  <c r="P2164" i="3"/>
  <c r="T2164" i="3"/>
  <c r="X2164" i="3"/>
  <c r="AB2164" i="3"/>
  <c r="AF2164" i="3"/>
  <c r="AJ2164" i="3"/>
  <c r="AN2164" i="3"/>
  <c r="AR2164" i="3"/>
  <c r="AV2164" i="3"/>
  <c r="AZ2164" i="3"/>
  <c r="BD2164" i="3"/>
  <c r="BH2164" i="3"/>
  <c r="N2164" i="3"/>
  <c r="R2164" i="3"/>
  <c r="V2164" i="3"/>
  <c r="Z2164" i="3"/>
  <c r="AD2164" i="3"/>
  <c r="AH2164" i="3"/>
  <c r="O2164" i="3"/>
  <c r="W2164" i="3"/>
  <c r="AE2164" i="3"/>
  <c r="AL2164" i="3"/>
  <c r="AQ2164" i="3"/>
  <c r="AW2164" i="3"/>
  <c r="BB2164" i="3"/>
  <c r="BG2164" i="3"/>
  <c r="Q2164" i="3"/>
  <c r="Y2164" i="3"/>
  <c r="AG2164" i="3"/>
  <c r="AM2164" i="3"/>
  <c r="AS2164" i="3"/>
  <c r="AX2164" i="3"/>
  <c r="BC2164" i="3"/>
  <c r="BI2164" i="3"/>
  <c r="S2164" i="3"/>
  <c r="AA2164" i="3"/>
  <c r="AI2164" i="3"/>
  <c r="AO2164" i="3"/>
  <c r="AT2164" i="3"/>
  <c r="AY2164" i="3"/>
  <c r="BE2164" i="3"/>
  <c r="P2148" i="3"/>
  <c r="T2148" i="3"/>
  <c r="X2148" i="3"/>
  <c r="AB2148" i="3"/>
  <c r="AF2148" i="3"/>
  <c r="AJ2148" i="3"/>
  <c r="AN2148" i="3"/>
  <c r="AR2148" i="3"/>
  <c r="AV2148" i="3"/>
  <c r="O2148" i="3"/>
  <c r="U2148" i="3"/>
  <c r="Z2148" i="3"/>
  <c r="AE2148" i="3"/>
  <c r="AK2148" i="3"/>
  <c r="AP2148" i="3"/>
  <c r="AU2148" i="3"/>
  <c r="AZ2148" i="3"/>
  <c r="BD2148" i="3"/>
  <c r="BH2148" i="3"/>
  <c r="Q2148" i="3"/>
  <c r="V2148" i="3"/>
  <c r="AA2148" i="3"/>
  <c r="AG2148" i="3"/>
  <c r="AL2148" i="3"/>
  <c r="AQ2148" i="3"/>
  <c r="AW2148" i="3"/>
  <c r="BA2148" i="3"/>
  <c r="BE2148" i="3"/>
  <c r="BI2148" i="3"/>
  <c r="M2148" i="3"/>
  <c r="R2148" i="3"/>
  <c r="W2148" i="3"/>
  <c r="AC2148" i="3"/>
  <c r="AH2148" i="3"/>
  <c r="AM2148" i="3"/>
  <c r="AS2148" i="3"/>
  <c r="AX2148" i="3"/>
  <c r="BB2148" i="3"/>
  <c r="BF2148" i="3"/>
  <c r="AD2148" i="3"/>
  <c r="AY2148" i="3"/>
  <c r="N2148" i="3"/>
  <c r="AI2148" i="3"/>
  <c r="BC2148" i="3"/>
  <c r="S2148" i="3"/>
  <c r="AO2148" i="3"/>
  <c r="BG2148" i="3"/>
  <c r="N2147" i="3"/>
  <c r="R2147" i="3"/>
  <c r="V2147" i="3"/>
  <c r="Z2147" i="3"/>
  <c r="AD2147" i="3"/>
  <c r="AH2147" i="3"/>
  <c r="AL2147" i="3"/>
  <c r="AP2147" i="3"/>
  <c r="AT2147" i="3"/>
  <c r="AX2147" i="3"/>
  <c r="BB2147" i="3"/>
  <c r="BF2147" i="3"/>
  <c r="O2147" i="3"/>
  <c r="T2147" i="3"/>
  <c r="Y2147" i="3"/>
  <c r="AE2147" i="3"/>
  <c r="AJ2147" i="3"/>
  <c r="AO2147" i="3"/>
  <c r="AU2147" i="3"/>
  <c r="AZ2147" i="3"/>
  <c r="BE2147" i="3"/>
  <c r="P2147" i="3"/>
  <c r="U2147" i="3"/>
  <c r="AA2147" i="3"/>
  <c r="AF2147" i="3"/>
  <c r="AK2147" i="3"/>
  <c r="AQ2147" i="3"/>
  <c r="AV2147" i="3"/>
  <c r="BA2147" i="3"/>
  <c r="BG2147" i="3"/>
  <c r="Q2147" i="3"/>
  <c r="W2147" i="3"/>
  <c r="AB2147" i="3"/>
  <c r="AG2147" i="3"/>
  <c r="AM2147" i="3"/>
  <c r="AR2147" i="3"/>
  <c r="AW2147" i="3"/>
  <c r="BC2147" i="3"/>
  <c r="BH2147" i="3"/>
  <c r="AC2147" i="3"/>
  <c r="AY2147" i="3"/>
  <c r="M2147" i="3"/>
  <c r="AI2147" i="3"/>
  <c r="BD2147" i="3"/>
  <c r="S2147" i="3"/>
  <c r="AN2147" i="3"/>
  <c r="BI2147" i="3"/>
  <c r="P2175" i="3"/>
  <c r="T2175" i="3"/>
  <c r="X2175" i="3"/>
  <c r="AB2175" i="3"/>
  <c r="AF2175" i="3"/>
  <c r="AJ2175" i="3"/>
  <c r="AN2175" i="3"/>
  <c r="AR2175" i="3"/>
  <c r="AV2175" i="3"/>
  <c r="AZ2175" i="3"/>
  <c r="BD2175" i="3"/>
  <c r="BH2175" i="3"/>
  <c r="M2175" i="3"/>
  <c r="Q2175" i="3"/>
  <c r="U2175" i="3"/>
  <c r="Y2175" i="3"/>
  <c r="AC2175" i="3"/>
  <c r="AG2175" i="3"/>
  <c r="AK2175" i="3"/>
  <c r="AO2175" i="3"/>
  <c r="AS2175" i="3"/>
  <c r="AW2175" i="3"/>
  <c r="BA2175" i="3"/>
  <c r="BE2175" i="3"/>
  <c r="BI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BI2174" i="3"/>
  <c r="AS2174" i="3"/>
  <c r="AC2174" i="3"/>
  <c r="M2174" i="3"/>
  <c r="AW2172" i="3"/>
  <c r="AG2172" i="3"/>
  <c r="Q2172" i="3"/>
  <c r="AU2171" i="3"/>
  <c r="AE2171" i="3"/>
  <c r="O2171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O2170" i="3"/>
  <c r="S2170" i="3"/>
  <c r="W2170" i="3"/>
  <c r="AA2170" i="3"/>
  <c r="AE2170" i="3"/>
  <c r="AI2170" i="3"/>
  <c r="AM2170" i="3"/>
  <c r="AQ2170" i="3"/>
  <c r="AU2170" i="3"/>
  <c r="AY2170" i="3"/>
  <c r="BC2170" i="3"/>
  <c r="BG2170" i="3"/>
  <c r="P2170" i="3"/>
  <c r="BK2170" i="3" s="1"/>
  <c r="T2170" i="3"/>
  <c r="X2170" i="3"/>
  <c r="AB2170" i="3"/>
  <c r="AF2170" i="3"/>
  <c r="AJ2170" i="3"/>
  <c r="AN2170" i="3"/>
  <c r="AR2170" i="3"/>
  <c r="AV2170" i="3"/>
  <c r="AZ2170" i="3"/>
  <c r="BD2170" i="3"/>
  <c r="BH2170" i="3"/>
  <c r="AY2169" i="3"/>
  <c r="AI2169" i="3"/>
  <c r="S2169" i="3"/>
  <c r="P2167" i="3"/>
  <c r="T2167" i="3"/>
  <c r="X2167" i="3"/>
  <c r="AB2167" i="3"/>
  <c r="AF2167" i="3"/>
  <c r="AJ2167" i="3"/>
  <c r="AN2167" i="3"/>
  <c r="AR2167" i="3"/>
  <c r="AV2167" i="3"/>
  <c r="AZ2167" i="3"/>
  <c r="BD2167" i="3"/>
  <c r="BH2167" i="3"/>
  <c r="M2167" i="3"/>
  <c r="Q2167" i="3"/>
  <c r="U2167" i="3"/>
  <c r="Y2167" i="3"/>
  <c r="AC2167" i="3"/>
  <c r="AG2167" i="3"/>
  <c r="AK2167" i="3"/>
  <c r="AO2167" i="3"/>
  <c r="AS2167" i="3"/>
  <c r="AW2167" i="3"/>
  <c r="BA2167" i="3"/>
  <c r="BE2167" i="3"/>
  <c r="BI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BI2166" i="3"/>
  <c r="AS2166" i="3"/>
  <c r="AC2166" i="3"/>
  <c r="M2166" i="3"/>
  <c r="P2165" i="3"/>
  <c r="U2165" i="3"/>
  <c r="AA2165" i="3"/>
  <c r="AF2165" i="3"/>
  <c r="AK2165" i="3"/>
  <c r="AQ2165" i="3"/>
  <c r="AV2165" i="3"/>
  <c r="AZ2165" i="3"/>
  <c r="BD2165" i="3"/>
  <c r="BH2165" i="3"/>
  <c r="AU2164" i="3"/>
  <c r="U2164" i="3"/>
  <c r="P2162" i="3"/>
  <c r="T2162" i="3"/>
  <c r="X2162" i="3"/>
  <c r="AB2162" i="3"/>
  <c r="AF2162" i="3"/>
  <c r="AJ2162" i="3"/>
  <c r="AN2162" i="3"/>
  <c r="AR2162" i="3"/>
  <c r="AV2162" i="3"/>
  <c r="AZ2162" i="3"/>
  <c r="BD2162" i="3"/>
  <c r="BH2162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2" i="3"/>
  <c r="W2162" i="3"/>
  <c r="AE2162" i="3"/>
  <c r="AM2162" i="3"/>
  <c r="AU2162" i="3"/>
  <c r="BC2162" i="3"/>
  <c r="Q2162" i="3"/>
  <c r="Y2162" i="3"/>
  <c r="AG2162" i="3"/>
  <c r="AO2162" i="3"/>
  <c r="AW2162" i="3"/>
  <c r="BE2162" i="3"/>
  <c r="S2162" i="3"/>
  <c r="AA2162" i="3"/>
  <c r="AI2162" i="3"/>
  <c r="AQ2162" i="3"/>
  <c r="AY2162" i="3"/>
  <c r="BG2162" i="3"/>
  <c r="AT2148" i="3"/>
  <c r="AS2147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V2128" i="3"/>
  <c r="AL2128" i="3"/>
  <c r="BB2128" i="3"/>
  <c r="Z2128" i="3"/>
  <c r="AP2128" i="3"/>
  <c r="BF2128" i="3"/>
  <c r="N2128" i="3"/>
  <c r="AD2128" i="3"/>
  <c r="AT2128" i="3"/>
  <c r="AX2128" i="3"/>
  <c r="R2128" i="3"/>
  <c r="BF2165" i="3"/>
  <c r="BB2165" i="3"/>
  <c r="AX2165" i="3"/>
  <c r="AS2165" i="3"/>
  <c r="AN2165" i="3"/>
  <c r="AI2165" i="3"/>
  <c r="AC2165" i="3"/>
  <c r="X2165" i="3"/>
  <c r="S2165" i="3"/>
  <c r="M2165" i="3"/>
  <c r="BC2163" i="3"/>
  <c r="AU2163" i="3"/>
  <c r="AM2163" i="3"/>
  <c r="AE2163" i="3"/>
  <c r="W2163" i="3"/>
  <c r="O2163" i="3"/>
  <c r="BC2161" i="3"/>
  <c r="AU2161" i="3"/>
  <c r="AM2161" i="3"/>
  <c r="AE2161" i="3"/>
  <c r="W2161" i="3"/>
  <c r="O2161" i="3"/>
  <c r="BC2159" i="3"/>
  <c r="AU2159" i="3"/>
  <c r="AM2159" i="3"/>
  <c r="AE2159" i="3"/>
  <c r="W2159" i="3"/>
  <c r="O2159" i="3"/>
  <c r="BG2158" i="3"/>
  <c r="AY2158" i="3"/>
  <c r="AQ2158" i="3"/>
  <c r="AI2158" i="3"/>
  <c r="AA2158" i="3"/>
  <c r="S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BI2155" i="3"/>
  <c r="AS2155" i="3"/>
  <c r="AC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BL2154" i="3" s="1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BG2152" i="3"/>
  <c r="AQ2152" i="3"/>
  <c r="P2152" i="3"/>
  <c r="T2152" i="3"/>
  <c r="BM2152" i="3" s="1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BL2152" i="3" s="1"/>
  <c r="V2152" i="3"/>
  <c r="Z2152" i="3"/>
  <c r="AD2152" i="3"/>
  <c r="AH2152" i="3"/>
  <c r="AL2152" i="3"/>
  <c r="AP2152" i="3"/>
  <c r="AT2152" i="3"/>
  <c r="AX2152" i="3"/>
  <c r="BB2152" i="3"/>
  <c r="BF2152" i="3"/>
  <c r="BI2151" i="3"/>
  <c r="AS2151" i="3"/>
  <c r="AC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BL2150" i="3" s="1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N2126" i="3"/>
  <c r="Z2126" i="3"/>
  <c r="AD2126" i="3"/>
  <c r="AP2126" i="3"/>
  <c r="AT2126" i="3"/>
  <c r="BF2126" i="3"/>
  <c r="O2126" i="3"/>
  <c r="AA2126" i="3"/>
  <c r="AE2126" i="3"/>
  <c r="AQ2126" i="3"/>
  <c r="AU2126" i="3"/>
  <c r="BG2126" i="3"/>
  <c r="Q2126" i="3"/>
  <c r="AO2126" i="3"/>
  <c r="AW2126" i="3"/>
  <c r="AB2126" i="3"/>
  <c r="AJ2126" i="3"/>
  <c r="BH2126" i="3"/>
  <c r="M2126" i="3"/>
  <c r="AK2126" i="3"/>
  <c r="AS2126" i="3"/>
  <c r="AN2126" i="3"/>
  <c r="P2126" i="3"/>
  <c r="BD2126" i="3"/>
  <c r="BI2165" i="3"/>
  <c r="BE2165" i="3"/>
  <c r="BA2165" i="3"/>
  <c r="AW2165" i="3"/>
  <c r="AR2165" i="3"/>
  <c r="AM2165" i="3"/>
  <c r="AG2165" i="3"/>
  <c r="AB2165" i="3"/>
  <c r="W2165" i="3"/>
  <c r="BI2163" i="3"/>
  <c r="BA2163" i="3"/>
  <c r="AS2163" i="3"/>
  <c r="AK2163" i="3"/>
  <c r="AC2163" i="3"/>
  <c r="U2163" i="3"/>
  <c r="BI2161" i="3"/>
  <c r="BA2161" i="3"/>
  <c r="AS2161" i="3"/>
  <c r="AK2161" i="3"/>
  <c r="AC2161" i="3"/>
  <c r="U2161" i="3"/>
  <c r="BI2159" i="3"/>
  <c r="BA2159" i="3"/>
  <c r="AS2159" i="3"/>
  <c r="AK2159" i="3"/>
  <c r="AC2159" i="3"/>
  <c r="U2159" i="3"/>
  <c r="BE2158" i="3"/>
  <c r="BL2158" i="3" s="1"/>
  <c r="AW2158" i="3"/>
  <c r="AO2158" i="3"/>
  <c r="AG2158" i="3"/>
  <c r="Y2158" i="3"/>
  <c r="BE2157" i="3"/>
  <c r="AO2157" i="3"/>
  <c r="T2145" i="3"/>
  <c r="AB2145" i="3"/>
  <c r="AJ2145" i="3"/>
  <c r="AR2145" i="3"/>
  <c r="AZ2145" i="3"/>
  <c r="BH2145" i="3"/>
  <c r="U2145" i="3"/>
  <c r="AC2145" i="3"/>
  <c r="AK2145" i="3"/>
  <c r="AS2145" i="3"/>
  <c r="BA2145" i="3"/>
  <c r="BI2145" i="3"/>
  <c r="X2145" i="3"/>
  <c r="AF2145" i="3"/>
  <c r="AN2145" i="3"/>
  <c r="AV2145" i="3"/>
  <c r="BD2145" i="3"/>
  <c r="T2143" i="3"/>
  <c r="AJ2143" i="3"/>
  <c r="AZ2143" i="3"/>
  <c r="X2143" i="3"/>
  <c r="AN2143" i="3"/>
  <c r="BD2143" i="3"/>
  <c r="AB2143" i="3"/>
  <c r="AR2143" i="3"/>
  <c r="BH2143" i="3"/>
  <c r="T2141" i="3"/>
  <c r="AJ2141" i="3"/>
  <c r="AZ2141" i="3"/>
  <c r="X2141" i="3"/>
  <c r="AN2141" i="3"/>
  <c r="BD2141" i="3"/>
  <c r="AB2141" i="3"/>
  <c r="AR2141" i="3"/>
  <c r="BH2141" i="3"/>
  <c r="N2140" i="3"/>
  <c r="T2139" i="3"/>
  <c r="AJ2139" i="3"/>
  <c r="AZ2139" i="3"/>
  <c r="X2139" i="3"/>
  <c r="AN2139" i="3"/>
  <c r="BD2139" i="3"/>
  <c r="AB2139" i="3"/>
  <c r="AR2139" i="3"/>
  <c r="BH2139" i="3"/>
  <c r="T2137" i="3"/>
  <c r="AJ2137" i="3"/>
  <c r="AZ2137" i="3"/>
  <c r="X2137" i="3"/>
  <c r="AN2137" i="3"/>
  <c r="BD2137" i="3"/>
  <c r="AB2137" i="3"/>
  <c r="AR2137" i="3"/>
  <c r="BH2137" i="3"/>
  <c r="T2135" i="3"/>
  <c r="AJ2135" i="3"/>
  <c r="AZ2135" i="3"/>
  <c r="X2135" i="3"/>
  <c r="AN2135" i="3"/>
  <c r="BD2135" i="3"/>
  <c r="AB2135" i="3"/>
  <c r="AR2135" i="3"/>
  <c r="BH2135" i="3"/>
  <c r="T2133" i="3"/>
  <c r="AJ2133" i="3"/>
  <c r="AZ2133" i="3"/>
  <c r="X2133" i="3"/>
  <c r="AN2133" i="3"/>
  <c r="BD2133" i="3"/>
  <c r="AB2133" i="3"/>
  <c r="AR2133" i="3"/>
  <c r="BH2133" i="3"/>
  <c r="N2132" i="3"/>
  <c r="T2131" i="3"/>
  <c r="AJ2131" i="3"/>
  <c r="AZ2131" i="3"/>
  <c r="X2131" i="3"/>
  <c r="AN2131" i="3"/>
  <c r="BD2131" i="3"/>
  <c r="AB2131" i="3"/>
  <c r="AR2131" i="3"/>
  <c r="BH2131" i="3"/>
  <c r="T2129" i="3"/>
  <c r="AJ2129" i="3"/>
  <c r="AZ2129" i="3"/>
  <c r="X2129" i="3"/>
  <c r="AN2129" i="3"/>
  <c r="BD2129" i="3"/>
  <c r="AB2129" i="3"/>
  <c r="AR2129" i="3"/>
  <c r="BH2129" i="3"/>
  <c r="N2165" i="3"/>
  <c r="R2165" i="3"/>
  <c r="V2165" i="3"/>
  <c r="Z2165" i="3"/>
  <c r="AD2165" i="3"/>
  <c r="AH2165" i="3"/>
  <c r="AL2165" i="3"/>
  <c r="AP2165" i="3"/>
  <c r="AT2165" i="3"/>
  <c r="N2163" i="3"/>
  <c r="R2163" i="3"/>
  <c r="V2163" i="3"/>
  <c r="Z2163" i="3"/>
  <c r="AD2163" i="3"/>
  <c r="AH2163" i="3"/>
  <c r="AL2163" i="3"/>
  <c r="AP2163" i="3"/>
  <c r="AT2163" i="3"/>
  <c r="AX2163" i="3"/>
  <c r="BB2163" i="3"/>
  <c r="BF2163" i="3"/>
  <c r="P2163" i="3"/>
  <c r="BK2163" i="3" s="1"/>
  <c r="T2163" i="3"/>
  <c r="X2163" i="3"/>
  <c r="AB2163" i="3"/>
  <c r="AF2163" i="3"/>
  <c r="AJ2163" i="3"/>
  <c r="AN2163" i="3"/>
  <c r="AR2163" i="3"/>
  <c r="AV2163" i="3"/>
  <c r="AZ2163" i="3"/>
  <c r="BD2163" i="3"/>
  <c r="BH2163" i="3"/>
  <c r="N2161" i="3"/>
  <c r="R2161" i="3"/>
  <c r="V2161" i="3"/>
  <c r="Z2161" i="3"/>
  <c r="AD2161" i="3"/>
  <c r="AH2161" i="3"/>
  <c r="AL2161" i="3"/>
  <c r="AP2161" i="3"/>
  <c r="AT2161" i="3"/>
  <c r="AX2161" i="3"/>
  <c r="BB2161" i="3"/>
  <c r="BF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P2159" i="3"/>
  <c r="BK2159" i="3" s="1"/>
  <c r="T2159" i="3"/>
  <c r="X2159" i="3"/>
  <c r="AB2159" i="3"/>
  <c r="AF2159" i="3"/>
  <c r="AJ2159" i="3"/>
  <c r="AN2159" i="3"/>
  <c r="AR2159" i="3"/>
  <c r="AV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BN2155" i="3" s="1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BK2153" i="3" s="1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R2151" i="3"/>
  <c r="V2151" i="3"/>
  <c r="Z2151" i="3"/>
  <c r="AD2151" i="3"/>
  <c r="AH2151" i="3"/>
  <c r="AL2151" i="3"/>
  <c r="AP2151" i="3"/>
  <c r="AT2151" i="3"/>
  <c r="AX2151" i="3"/>
  <c r="BB2151" i="3"/>
  <c r="BF2151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BK2151" i="3" s="1"/>
  <c r="T2151" i="3"/>
  <c r="X2151" i="3"/>
  <c r="AB2151" i="3"/>
  <c r="AF2151" i="3"/>
  <c r="AJ2151" i="3"/>
  <c r="AN2151" i="3"/>
  <c r="AR2151" i="3"/>
  <c r="AV2151" i="3"/>
  <c r="AZ2151" i="3"/>
  <c r="BD2151" i="3"/>
  <c r="BH2151" i="3"/>
  <c r="BM2150" i="3"/>
  <c r="N2149" i="3"/>
  <c r="R2149" i="3"/>
  <c r="V2149" i="3"/>
  <c r="Z2149" i="3"/>
  <c r="AD2149" i="3"/>
  <c r="AH2149" i="3"/>
  <c r="AL2149" i="3"/>
  <c r="AP2149" i="3"/>
  <c r="AT2149" i="3"/>
  <c r="AX2149" i="3"/>
  <c r="BB2149" i="3"/>
  <c r="BF2149" i="3"/>
  <c r="O2149" i="3"/>
  <c r="S2149" i="3"/>
  <c r="W2149" i="3"/>
  <c r="AA2149" i="3"/>
  <c r="AE2149" i="3"/>
  <c r="AI2149" i="3"/>
  <c r="AM2149" i="3"/>
  <c r="AQ2149" i="3"/>
  <c r="AU2149" i="3"/>
  <c r="AY2149" i="3"/>
  <c r="BC2149" i="3"/>
  <c r="BG2149" i="3"/>
  <c r="P2149" i="3"/>
  <c r="BK2149" i="3" s="1"/>
  <c r="T2149" i="3"/>
  <c r="X2149" i="3"/>
  <c r="AB2149" i="3"/>
  <c r="AF2149" i="3"/>
  <c r="AJ2149" i="3"/>
  <c r="AN2149" i="3"/>
  <c r="AR2149" i="3"/>
  <c r="AV2149" i="3"/>
  <c r="AZ2149" i="3"/>
  <c r="BD2149" i="3"/>
  <c r="BH2149" i="3"/>
  <c r="X2146" i="3"/>
  <c r="AB2146" i="3"/>
  <c r="AN2146" i="3"/>
  <c r="AR2146" i="3"/>
  <c r="BD2146" i="3"/>
  <c r="BH2146" i="3"/>
  <c r="U2146" i="3"/>
  <c r="Z2146" i="3"/>
  <c r="AP2146" i="3"/>
  <c r="AU2146" i="3"/>
  <c r="Q2146" i="3"/>
  <c r="V2146" i="3"/>
  <c r="AL2146" i="3"/>
  <c r="AQ2146" i="3"/>
  <c r="BG2146" i="3"/>
  <c r="R2146" i="3"/>
  <c r="AH2146" i="3"/>
  <c r="AM2146" i="3"/>
  <c r="BC2146" i="3"/>
  <c r="BI2146" i="3"/>
  <c r="AW2145" i="3"/>
  <c r="P2145" i="3"/>
  <c r="P2143" i="3"/>
  <c r="P2141" i="3"/>
  <c r="P2139" i="3"/>
  <c r="P2137" i="3"/>
  <c r="P2135" i="3"/>
  <c r="P2133" i="3"/>
  <c r="P2131" i="3"/>
  <c r="P2129" i="3"/>
  <c r="AF2126" i="3"/>
  <c r="AT2140" i="3"/>
  <c r="AD2138" i="3"/>
  <c r="AD2134" i="3"/>
  <c r="AT2132" i="3"/>
  <c r="P2127" i="3"/>
  <c r="T2127" i="3"/>
  <c r="AF2127" i="3"/>
  <c r="AJ2127" i="3"/>
  <c r="AV2127" i="3"/>
  <c r="AZ2127" i="3"/>
  <c r="M2127" i="3"/>
  <c r="Q2127" i="3"/>
  <c r="AC2127" i="3"/>
  <c r="AG2127" i="3"/>
  <c r="V2127" i="3"/>
  <c r="AD2127" i="3"/>
  <c r="AW2127" i="3"/>
  <c r="BB2127" i="3"/>
  <c r="W2127" i="3"/>
  <c r="AE2127" i="3"/>
  <c r="AX2127" i="3"/>
  <c r="BC2127" i="3"/>
  <c r="Z2127" i="3"/>
  <c r="AH2127" i="3"/>
  <c r="AY2127" i="3"/>
  <c r="BE2127" i="3"/>
  <c r="L2126" i="3"/>
  <c r="R2126" i="3" s="1"/>
  <c r="P2124" i="3"/>
  <c r="AF2124" i="3"/>
  <c r="AV2124" i="3"/>
  <c r="T2124" i="3"/>
  <c r="AJ2124" i="3"/>
  <c r="AZ2124" i="3"/>
  <c r="X2124" i="3"/>
  <c r="AN2124" i="3"/>
  <c r="BD2124" i="3"/>
  <c r="N2118" i="3"/>
  <c r="R2118" i="3"/>
  <c r="V2118" i="3"/>
  <c r="Z2118" i="3"/>
  <c r="AD2118" i="3"/>
  <c r="AH2118" i="3"/>
  <c r="AL2118" i="3"/>
  <c r="AP2118" i="3"/>
  <c r="AT2118" i="3"/>
  <c r="AX2118" i="3"/>
  <c r="BB2118" i="3"/>
  <c r="BF2118" i="3"/>
  <c r="M2118" i="3"/>
  <c r="S2118" i="3"/>
  <c r="X2118" i="3"/>
  <c r="AC2118" i="3"/>
  <c r="AI2118" i="3"/>
  <c r="AN2118" i="3"/>
  <c r="AS2118" i="3"/>
  <c r="AY2118" i="3"/>
  <c r="BD2118" i="3"/>
  <c r="BI2118" i="3"/>
  <c r="O2118" i="3"/>
  <c r="T2118" i="3"/>
  <c r="Y2118" i="3"/>
  <c r="AE2118" i="3"/>
  <c r="AJ2118" i="3"/>
  <c r="AO2118" i="3"/>
  <c r="AU2118" i="3"/>
  <c r="AZ2118" i="3"/>
  <c r="BE2118" i="3"/>
  <c r="P2118" i="3"/>
  <c r="U2118" i="3"/>
  <c r="AA2118" i="3"/>
  <c r="AF2118" i="3"/>
  <c r="AK2118" i="3"/>
  <c r="AQ2118" i="3"/>
  <c r="AV2118" i="3"/>
  <c r="BA2118" i="3"/>
  <c r="BG2118" i="3"/>
  <c r="AB2118" i="3"/>
  <c r="AW2118" i="3"/>
  <c r="AG2118" i="3"/>
  <c r="BC2118" i="3"/>
  <c r="Q2118" i="3"/>
  <c r="AM2118" i="3"/>
  <c r="BH2118" i="3"/>
  <c r="N2117" i="3"/>
  <c r="R2117" i="3"/>
  <c r="O2117" i="3"/>
  <c r="T2117" i="3"/>
  <c r="X2117" i="3"/>
  <c r="AB2117" i="3"/>
  <c r="AF2117" i="3"/>
  <c r="AJ2117" i="3"/>
  <c r="AN2117" i="3"/>
  <c r="AR2117" i="3"/>
  <c r="AV2117" i="3"/>
  <c r="AZ2117" i="3"/>
  <c r="BD2117" i="3"/>
  <c r="BH2117" i="3"/>
  <c r="S2117" i="3"/>
  <c r="Y2117" i="3"/>
  <c r="AD2117" i="3"/>
  <c r="AI2117" i="3"/>
  <c r="AO2117" i="3"/>
  <c r="AT2117" i="3"/>
  <c r="AY2117" i="3"/>
  <c r="BE2117" i="3"/>
  <c r="M2117" i="3"/>
  <c r="U2117" i="3"/>
  <c r="Z2117" i="3"/>
  <c r="AE2117" i="3"/>
  <c r="AK2117" i="3"/>
  <c r="AP2117" i="3"/>
  <c r="AU2117" i="3"/>
  <c r="BA2117" i="3"/>
  <c r="BF2117" i="3"/>
  <c r="P2117" i="3"/>
  <c r="V2117" i="3"/>
  <c r="AA2117" i="3"/>
  <c r="AG2117" i="3"/>
  <c r="AL2117" i="3"/>
  <c r="AQ2117" i="3"/>
  <c r="AW2117" i="3"/>
  <c r="BB2117" i="3"/>
  <c r="BG2117" i="3"/>
  <c r="AH2117" i="3"/>
  <c r="BC2117" i="3"/>
  <c r="Q2117" i="3"/>
  <c r="AM2117" i="3"/>
  <c r="BI2117" i="3"/>
  <c r="W2117" i="3"/>
  <c r="AS2117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N2116" i="3"/>
  <c r="S2116" i="3"/>
  <c r="Y2116" i="3"/>
  <c r="AD2116" i="3"/>
  <c r="AI2116" i="3"/>
  <c r="AO2116" i="3"/>
  <c r="AT2116" i="3"/>
  <c r="AY2116" i="3"/>
  <c r="BE2116" i="3"/>
  <c r="O2116" i="3"/>
  <c r="U2116" i="3"/>
  <c r="Z2116" i="3"/>
  <c r="AE2116" i="3"/>
  <c r="AK2116" i="3"/>
  <c r="AP2116" i="3"/>
  <c r="AU2116" i="3"/>
  <c r="BA2116" i="3"/>
  <c r="BF2116" i="3"/>
  <c r="M2116" i="3"/>
  <c r="W2116" i="3"/>
  <c r="AH2116" i="3"/>
  <c r="AS2116" i="3"/>
  <c r="BC2116" i="3"/>
  <c r="Q2116" i="3"/>
  <c r="AA2116" i="3"/>
  <c r="AL2116" i="3"/>
  <c r="AW2116" i="3"/>
  <c r="BG2116" i="3"/>
  <c r="R2116" i="3"/>
  <c r="AC2116" i="3"/>
  <c r="AM2116" i="3"/>
  <c r="AX2116" i="3"/>
  <c r="BI2116" i="3"/>
  <c r="V2116" i="3"/>
  <c r="AG2116" i="3"/>
  <c r="AQ2116" i="3"/>
  <c r="O2140" i="3"/>
  <c r="AA2140" i="3"/>
  <c r="AE2140" i="3"/>
  <c r="AQ2140" i="3"/>
  <c r="AU2140" i="3"/>
  <c r="BG2140" i="3"/>
  <c r="P2140" i="3"/>
  <c r="AB2140" i="3"/>
  <c r="AF2140" i="3"/>
  <c r="AR2140" i="3"/>
  <c r="AV2140" i="3"/>
  <c r="BH2140" i="3"/>
  <c r="M2140" i="3"/>
  <c r="Y2140" i="3"/>
  <c r="AC2140" i="3"/>
  <c r="AO2140" i="3"/>
  <c r="AS2140" i="3"/>
  <c r="BE2140" i="3"/>
  <c r="BI2140" i="3"/>
  <c r="W2138" i="3"/>
  <c r="AA2138" i="3"/>
  <c r="AM2138" i="3"/>
  <c r="AQ2138" i="3"/>
  <c r="BC2138" i="3"/>
  <c r="BG2138" i="3"/>
  <c r="X2138" i="3"/>
  <c r="AB2138" i="3"/>
  <c r="AN2138" i="3"/>
  <c r="AR2138" i="3"/>
  <c r="BD2138" i="3"/>
  <c r="BH2138" i="3"/>
  <c r="U2138" i="3"/>
  <c r="Y2138" i="3"/>
  <c r="AK2138" i="3"/>
  <c r="AO2138" i="3"/>
  <c r="BA2138" i="3"/>
  <c r="BE2138" i="3"/>
  <c r="AE2134" i="3"/>
  <c r="AI2134" i="3"/>
  <c r="P2134" i="3"/>
  <c r="T2134" i="3"/>
  <c r="AV2134" i="3"/>
  <c r="AZ2134" i="3"/>
  <c r="AC2134" i="3"/>
  <c r="AG2134" i="3"/>
  <c r="BI2134" i="3"/>
  <c r="O2132" i="3"/>
  <c r="AA2132" i="3"/>
  <c r="AE2132" i="3"/>
  <c r="AQ2132" i="3"/>
  <c r="AU2132" i="3"/>
  <c r="BG2132" i="3"/>
  <c r="P2132" i="3"/>
  <c r="AB2132" i="3"/>
  <c r="AF2132" i="3"/>
  <c r="AR2132" i="3"/>
  <c r="AV2132" i="3"/>
  <c r="BH2132" i="3"/>
  <c r="M2132" i="3"/>
  <c r="Y2132" i="3"/>
  <c r="AC2132" i="3"/>
  <c r="AO2132" i="3"/>
  <c r="AS2132" i="3"/>
  <c r="BE2132" i="3"/>
  <c r="BI2132" i="3"/>
  <c r="W2130" i="3"/>
  <c r="AA2130" i="3"/>
  <c r="AM2130" i="3"/>
  <c r="AQ2130" i="3"/>
  <c r="BC2130" i="3"/>
  <c r="BG2130" i="3"/>
  <c r="X2130" i="3"/>
  <c r="AB2130" i="3"/>
  <c r="AN2130" i="3"/>
  <c r="AR2130" i="3"/>
  <c r="BD2130" i="3"/>
  <c r="BH2130" i="3"/>
  <c r="U2130" i="3"/>
  <c r="Y2130" i="3"/>
  <c r="AK2130" i="3"/>
  <c r="AO2130" i="3"/>
  <c r="BA2130" i="3"/>
  <c r="BE2130" i="3"/>
  <c r="P2128" i="3"/>
  <c r="BF2127" i="3"/>
  <c r="AI2127" i="3"/>
  <c r="BH2124" i="3"/>
  <c r="Q2120" i="3"/>
  <c r="AM2120" i="3"/>
  <c r="BH2120" i="3"/>
  <c r="W2120" i="3"/>
  <c r="AR2120" i="3"/>
  <c r="W2118" i="3"/>
  <c r="AX2117" i="3"/>
  <c r="L2146" i="3"/>
  <c r="T2146" i="3" s="1"/>
  <c r="M2145" i="3"/>
  <c r="Q2145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BB2144" i="3"/>
  <c r="L2144" i="3"/>
  <c r="S2144" i="3" s="1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L2142" i="3"/>
  <c r="AD2142" i="3" s="1"/>
  <c r="M2141" i="3"/>
  <c r="Q2141" i="3"/>
  <c r="U2141" i="3"/>
  <c r="Y2141" i="3"/>
  <c r="AC2141" i="3"/>
  <c r="AG2141" i="3"/>
  <c r="AK2141" i="3"/>
  <c r="AO2141" i="3"/>
  <c r="AS2141" i="3"/>
  <c r="AW2141" i="3"/>
  <c r="BA2141" i="3"/>
  <c r="BE2141" i="3"/>
  <c r="BI2141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BB2140" i="3"/>
  <c r="AL2140" i="3"/>
  <c r="V2140" i="3"/>
  <c r="L2140" i="3"/>
  <c r="W2140" i="3" s="1"/>
  <c r="M2139" i="3"/>
  <c r="Q2139" i="3"/>
  <c r="U2139" i="3"/>
  <c r="Y2139" i="3"/>
  <c r="AC2139" i="3"/>
  <c r="AG2139" i="3"/>
  <c r="AK2139" i="3"/>
  <c r="AO2139" i="3"/>
  <c r="AS2139" i="3"/>
  <c r="AW2139" i="3"/>
  <c r="BA2139" i="3"/>
  <c r="BE2139" i="3"/>
  <c r="BI2139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BB2138" i="3"/>
  <c r="AL2138" i="3"/>
  <c r="L2138" i="3"/>
  <c r="M2137" i="3"/>
  <c r="Q2137" i="3"/>
  <c r="U2137" i="3"/>
  <c r="Y2137" i="3"/>
  <c r="AC2137" i="3"/>
  <c r="AG2137" i="3"/>
  <c r="AK2137" i="3"/>
  <c r="AO2137" i="3"/>
  <c r="AS2137" i="3"/>
  <c r="AW2137" i="3"/>
  <c r="BA2137" i="3"/>
  <c r="BE2137" i="3"/>
  <c r="BI2137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L2136" i="3"/>
  <c r="W2136" i="3" s="1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V2134" i="3"/>
  <c r="L2134" i="3"/>
  <c r="O2134" i="3" s="1"/>
  <c r="M2133" i="3"/>
  <c r="Q2133" i="3"/>
  <c r="U2133" i="3"/>
  <c r="Y2133" i="3"/>
  <c r="AC2133" i="3"/>
  <c r="AG2133" i="3"/>
  <c r="AK2133" i="3"/>
  <c r="AO2133" i="3"/>
  <c r="AS2133" i="3"/>
  <c r="AW2133" i="3"/>
  <c r="BA2133" i="3"/>
  <c r="BE2133" i="3"/>
  <c r="BI2133" i="3"/>
  <c r="N2133" i="3"/>
  <c r="R2133" i="3"/>
  <c r="V2133" i="3"/>
  <c r="Z2133" i="3"/>
  <c r="AD2133" i="3"/>
  <c r="AH2133" i="3"/>
  <c r="AL2133" i="3"/>
  <c r="AP2133" i="3"/>
  <c r="AT2133" i="3"/>
  <c r="AX2133" i="3"/>
  <c r="BB2133" i="3"/>
  <c r="BF2133" i="3"/>
  <c r="O2133" i="3"/>
  <c r="S2133" i="3"/>
  <c r="W2133" i="3"/>
  <c r="AA2133" i="3"/>
  <c r="AE2133" i="3"/>
  <c r="AI2133" i="3"/>
  <c r="AM2133" i="3"/>
  <c r="AQ2133" i="3"/>
  <c r="AU2133" i="3"/>
  <c r="AY2133" i="3"/>
  <c r="BC2133" i="3"/>
  <c r="BG2133" i="3"/>
  <c r="BB2132" i="3"/>
  <c r="AL2132" i="3"/>
  <c r="V2132" i="3"/>
  <c r="L2132" i="3"/>
  <c r="W2132" i="3" s="1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BB2130" i="3"/>
  <c r="AL2130" i="3"/>
  <c r="L2130" i="3"/>
  <c r="M2129" i="3"/>
  <c r="Q2129" i="3"/>
  <c r="U2129" i="3"/>
  <c r="Y2129" i="3"/>
  <c r="AC2129" i="3"/>
  <c r="AG2129" i="3"/>
  <c r="AK2129" i="3"/>
  <c r="AO2129" i="3"/>
  <c r="AS2129" i="3"/>
  <c r="AW2129" i="3"/>
  <c r="BA2129" i="3"/>
  <c r="BE2129" i="3"/>
  <c r="BI2129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BA2127" i="3"/>
  <c r="T2125" i="3"/>
  <c r="X2125" i="3"/>
  <c r="AJ2125" i="3"/>
  <c r="AN2125" i="3"/>
  <c r="AZ2125" i="3"/>
  <c r="BD2125" i="3"/>
  <c r="Q2125" i="3"/>
  <c r="U2125" i="3"/>
  <c r="AG2125" i="3"/>
  <c r="AK2125" i="3"/>
  <c r="AW2125" i="3"/>
  <c r="BA2125" i="3"/>
  <c r="N2125" i="3"/>
  <c r="V2125" i="3"/>
  <c r="AT2125" i="3"/>
  <c r="BB2125" i="3"/>
  <c r="AE2125" i="3"/>
  <c r="AM2125" i="3"/>
  <c r="R2125" i="3"/>
  <c r="Z2125" i="3"/>
  <c r="AX2125" i="3"/>
  <c r="BF2125" i="3"/>
  <c r="AR2124" i="3"/>
  <c r="N2122" i="3"/>
  <c r="R2122" i="3"/>
  <c r="V2122" i="3"/>
  <c r="Z2122" i="3"/>
  <c r="AD2122" i="3"/>
  <c r="AH2122" i="3"/>
  <c r="AL2122" i="3"/>
  <c r="AP2122" i="3"/>
  <c r="M2122" i="3"/>
  <c r="S2122" i="3"/>
  <c r="X2122" i="3"/>
  <c r="AC2122" i="3"/>
  <c r="AI2122" i="3"/>
  <c r="AN2122" i="3"/>
  <c r="AS2122" i="3"/>
  <c r="AW2122" i="3"/>
  <c r="BA2122" i="3"/>
  <c r="BE2122" i="3"/>
  <c r="BI2122" i="3"/>
  <c r="O2122" i="3"/>
  <c r="T2122" i="3"/>
  <c r="Y2122" i="3"/>
  <c r="AE2122" i="3"/>
  <c r="AJ2122" i="3"/>
  <c r="AO2122" i="3"/>
  <c r="AT2122" i="3"/>
  <c r="AX2122" i="3"/>
  <c r="BB2122" i="3"/>
  <c r="BF2122" i="3"/>
  <c r="P2122" i="3"/>
  <c r="U2122" i="3"/>
  <c r="AA2122" i="3"/>
  <c r="AF2122" i="3"/>
  <c r="AK2122" i="3"/>
  <c r="AQ2122" i="3"/>
  <c r="AU2122" i="3"/>
  <c r="AY2122" i="3"/>
  <c r="BC2122" i="3"/>
  <c r="BG2122" i="3"/>
  <c r="AB2122" i="3"/>
  <c r="AV2122" i="3"/>
  <c r="AG2122" i="3"/>
  <c r="AZ2122" i="3"/>
  <c r="Q2122" i="3"/>
  <c r="AM2122" i="3"/>
  <c r="BD2122" i="3"/>
  <c r="AC2117" i="3"/>
  <c r="BI2128" i="3"/>
  <c r="BE2128" i="3"/>
  <c r="BA2128" i="3"/>
  <c r="AW2128" i="3"/>
  <c r="AS2128" i="3"/>
  <c r="AO2128" i="3"/>
  <c r="AK2128" i="3"/>
  <c r="AG2128" i="3"/>
  <c r="AC2128" i="3"/>
  <c r="Y2128" i="3"/>
  <c r="U2128" i="3"/>
  <c r="Q2128" i="3"/>
  <c r="M2128" i="3"/>
  <c r="P2121" i="3"/>
  <c r="T2121" i="3"/>
  <c r="X2121" i="3"/>
  <c r="AB2121" i="3"/>
  <c r="AF2121" i="3"/>
  <c r="AJ2121" i="3"/>
  <c r="AN2121" i="3"/>
  <c r="AR2121" i="3"/>
  <c r="AV2121" i="3"/>
  <c r="AZ2121" i="3"/>
  <c r="BD2121" i="3"/>
  <c r="BH2121" i="3"/>
  <c r="N2121" i="3"/>
  <c r="S2121" i="3"/>
  <c r="Y2121" i="3"/>
  <c r="AD2121" i="3"/>
  <c r="AI2121" i="3"/>
  <c r="AO2121" i="3"/>
  <c r="AT2121" i="3"/>
  <c r="AY2121" i="3"/>
  <c r="BE2121" i="3"/>
  <c r="O2121" i="3"/>
  <c r="U2121" i="3"/>
  <c r="Z2121" i="3"/>
  <c r="AE2121" i="3"/>
  <c r="AK2121" i="3"/>
  <c r="AP2121" i="3"/>
  <c r="AU2121" i="3"/>
  <c r="BA2121" i="3"/>
  <c r="BF2121" i="3"/>
  <c r="Q2121" i="3"/>
  <c r="V2121" i="3"/>
  <c r="AA2121" i="3"/>
  <c r="AG2121" i="3"/>
  <c r="AL2121" i="3"/>
  <c r="AQ2121" i="3"/>
  <c r="AW2121" i="3"/>
  <c r="BB2121" i="3"/>
  <c r="BG2121" i="3"/>
  <c r="AW2120" i="3"/>
  <c r="BC2119" i="3"/>
  <c r="AH2119" i="3"/>
  <c r="M2119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M2115" i="3"/>
  <c r="S2115" i="3"/>
  <c r="X2115" i="3"/>
  <c r="AC2115" i="3"/>
  <c r="AI2115" i="3"/>
  <c r="AN2115" i="3"/>
  <c r="AS2115" i="3"/>
  <c r="AY2115" i="3"/>
  <c r="BD2115" i="3"/>
  <c r="BI2115" i="3"/>
  <c r="O2115" i="3"/>
  <c r="T2115" i="3"/>
  <c r="Y2115" i="3"/>
  <c r="AE2115" i="3"/>
  <c r="AJ2115" i="3"/>
  <c r="AO2115" i="3"/>
  <c r="AU2115" i="3"/>
  <c r="AZ2115" i="3"/>
  <c r="BE2115" i="3"/>
  <c r="W2115" i="3"/>
  <c r="AG2115" i="3"/>
  <c r="AR2115" i="3"/>
  <c r="BC2115" i="3"/>
  <c r="P2115" i="3"/>
  <c r="AA2115" i="3"/>
  <c r="AK2115" i="3"/>
  <c r="AV2115" i="3"/>
  <c r="BG2115" i="3"/>
  <c r="Q2115" i="3"/>
  <c r="AB2115" i="3"/>
  <c r="AM2115" i="3"/>
  <c r="AW2115" i="3"/>
  <c r="BH2115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N2114" i="3"/>
  <c r="S2114" i="3"/>
  <c r="Y2114" i="3"/>
  <c r="AD2114" i="3"/>
  <c r="AI2114" i="3"/>
  <c r="AO2114" i="3"/>
  <c r="AT2114" i="3"/>
  <c r="AY2114" i="3"/>
  <c r="BE2114" i="3"/>
  <c r="O2114" i="3"/>
  <c r="U2114" i="3"/>
  <c r="Z2114" i="3"/>
  <c r="AE2114" i="3"/>
  <c r="AK2114" i="3"/>
  <c r="AP2114" i="3"/>
  <c r="AU2114" i="3"/>
  <c r="BA2114" i="3"/>
  <c r="BF2114" i="3"/>
  <c r="M2114" i="3"/>
  <c r="W2114" i="3"/>
  <c r="AH2114" i="3"/>
  <c r="AS2114" i="3"/>
  <c r="BC2114" i="3"/>
  <c r="Q2114" i="3"/>
  <c r="AA2114" i="3"/>
  <c r="AL2114" i="3"/>
  <c r="AW2114" i="3"/>
  <c r="BG2114" i="3"/>
  <c r="R2114" i="3"/>
  <c r="AC2114" i="3"/>
  <c r="AM2114" i="3"/>
  <c r="AX2114" i="3"/>
  <c r="BI2114" i="3"/>
  <c r="U2111" i="3"/>
  <c r="AG2110" i="3"/>
  <c r="BH2128" i="3"/>
  <c r="BD2128" i="3"/>
  <c r="AZ2128" i="3"/>
  <c r="AV2128" i="3"/>
  <c r="AR2128" i="3"/>
  <c r="AN2128" i="3"/>
  <c r="AJ2128" i="3"/>
  <c r="AF2128" i="3"/>
  <c r="AB2128" i="3"/>
  <c r="X2128" i="3"/>
  <c r="T2128" i="3"/>
  <c r="L2127" i="3"/>
  <c r="AB2127" i="3" s="1"/>
  <c r="L2125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N2124" i="3"/>
  <c r="R2124" i="3"/>
  <c r="V2124" i="3"/>
  <c r="Z2124" i="3"/>
  <c r="AD2124" i="3"/>
  <c r="AH2124" i="3"/>
  <c r="AL2124" i="3"/>
  <c r="AP2124" i="3"/>
  <c r="AT2124" i="3"/>
  <c r="AX2124" i="3"/>
  <c r="BB2124" i="3"/>
  <c r="BF2124" i="3"/>
  <c r="O2124" i="3"/>
  <c r="S2124" i="3"/>
  <c r="W2124" i="3"/>
  <c r="AA2124" i="3"/>
  <c r="AE2124" i="3"/>
  <c r="AI2124" i="3"/>
  <c r="AM2124" i="3"/>
  <c r="AQ2124" i="3"/>
  <c r="AU2124" i="3"/>
  <c r="AY2124" i="3"/>
  <c r="BC2124" i="3"/>
  <c r="BG2124" i="3"/>
  <c r="L2123" i="3"/>
  <c r="S2123" i="3" s="1"/>
  <c r="N2120" i="3"/>
  <c r="BJ2120" i="3" s="1"/>
  <c r="R2120" i="3"/>
  <c r="V2120" i="3"/>
  <c r="Z2120" i="3"/>
  <c r="AD2120" i="3"/>
  <c r="AH2120" i="3"/>
  <c r="AL2120" i="3"/>
  <c r="AP2120" i="3"/>
  <c r="AT2120" i="3"/>
  <c r="AX2120" i="3"/>
  <c r="BB2120" i="3"/>
  <c r="BF2120" i="3"/>
  <c r="M2120" i="3"/>
  <c r="S2120" i="3"/>
  <c r="BM2120" i="3" s="1"/>
  <c r="X2120" i="3"/>
  <c r="AC2120" i="3"/>
  <c r="AI2120" i="3"/>
  <c r="AN2120" i="3"/>
  <c r="AS2120" i="3"/>
  <c r="AY2120" i="3"/>
  <c r="BD2120" i="3"/>
  <c r="BI2120" i="3"/>
  <c r="O2120" i="3"/>
  <c r="BL2120" i="3" s="1"/>
  <c r="T2120" i="3"/>
  <c r="Y2120" i="3"/>
  <c r="AE2120" i="3"/>
  <c r="AJ2120" i="3"/>
  <c r="AO2120" i="3"/>
  <c r="AU2120" i="3"/>
  <c r="AZ2120" i="3"/>
  <c r="BE2120" i="3"/>
  <c r="P2120" i="3"/>
  <c r="U2120" i="3"/>
  <c r="AA2120" i="3"/>
  <c r="AF2120" i="3"/>
  <c r="AK2120" i="3"/>
  <c r="AQ2120" i="3"/>
  <c r="AV2120" i="3"/>
  <c r="BA2120" i="3"/>
  <c r="BG2120" i="3"/>
  <c r="AX2119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M2113" i="3"/>
  <c r="S2113" i="3"/>
  <c r="X2113" i="3"/>
  <c r="AC2113" i="3"/>
  <c r="AI2113" i="3"/>
  <c r="AN2113" i="3"/>
  <c r="AS2113" i="3"/>
  <c r="AY2113" i="3"/>
  <c r="BD2113" i="3"/>
  <c r="BI2113" i="3"/>
  <c r="O2113" i="3"/>
  <c r="T2113" i="3"/>
  <c r="Y2113" i="3"/>
  <c r="AE2113" i="3"/>
  <c r="AJ2113" i="3"/>
  <c r="AO2113" i="3"/>
  <c r="AU2113" i="3"/>
  <c r="AZ2113" i="3"/>
  <c r="BE2113" i="3"/>
  <c r="W2113" i="3"/>
  <c r="AG2113" i="3"/>
  <c r="AR2113" i="3"/>
  <c r="BC2113" i="3"/>
  <c r="P2113" i="3"/>
  <c r="AA2113" i="3"/>
  <c r="AK2113" i="3"/>
  <c r="AV2113" i="3"/>
  <c r="BG2113" i="3"/>
  <c r="Q2113" i="3"/>
  <c r="AB2113" i="3"/>
  <c r="AM2113" i="3"/>
  <c r="AW2113" i="3"/>
  <c r="BH2113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N2112" i="3"/>
  <c r="S2112" i="3"/>
  <c r="Y2112" i="3"/>
  <c r="AD2112" i="3"/>
  <c r="AI2112" i="3"/>
  <c r="AO2112" i="3"/>
  <c r="AT2112" i="3"/>
  <c r="AY2112" i="3"/>
  <c r="BE2112" i="3"/>
  <c r="O2112" i="3"/>
  <c r="U2112" i="3"/>
  <c r="Z2112" i="3"/>
  <c r="AE2112" i="3"/>
  <c r="AK2112" i="3"/>
  <c r="AP2112" i="3"/>
  <c r="AU2112" i="3"/>
  <c r="BA2112" i="3"/>
  <c r="BF2112" i="3"/>
  <c r="M2112" i="3"/>
  <c r="W2112" i="3"/>
  <c r="AH2112" i="3"/>
  <c r="AS2112" i="3"/>
  <c r="BC2112" i="3"/>
  <c r="Q2112" i="3"/>
  <c r="AA2112" i="3"/>
  <c r="AL2112" i="3"/>
  <c r="AW2112" i="3"/>
  <c r="BG2112" i="3"/>
  <c r="R2112" i="3"/>
  <c r="AC2112" i="3"/>
  <c r="AM2112" i="3"/>
  <c r="AX2112" i="3"/>
  <c r="BI2112" i="3"/>
  <c r="BK2121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N2119" i="3"/>
  <c r="S2119" i="3"/>
  <c r="Y2119" i="3"/>
  <c r="AD2119" i="3"/>
  <c r="AI2119" i="3"/>
  <c r="AO2119" i="3"/>
  <c r="AT2119" i="3"/>
  <c r="AY2119" i="3"/>
  <c r="BE2119" i="3"/>
  <c r="O2119" i="3"/>
  <c r="U2119" i="3"/>
  <c r="Z2119" i="3"/>
  <c r="AE2119" i="3"/>
  <c r="AK2119" i="3"/>
  <c r="AP2119" i="3"/>
  <c r="AU2119" i="3"/>
  <c r="BA2119" i="3"/>
  <c r="BF2119" i="3"/>
  <c r="Q2119" i="3"/>
  <c r="V2119" i="3"/>
  <c r="AA2119" i="3"/>
  <c r="AG2119" i="3"/>
  <c r="AL2119" i="3"/>
  <c r="AQ2119" i="3"/>
  <c r="AW2119" i="3"/>
  <c r="BB2119" i="3"/>
  <c r="BG2119" i="3"/>
  <c r="N2111" i="3"/>
  <c r="BJ2111" i="3" s="1"/>
  <c r="R2111" i="3"/>
  <c r="V2111" i="3"/>
  <c r="Z2111" i="3"/>
  <c r="AD2111" i="3"/>
  <c r="AH2111" i="3"/>
  <c r="AL2111" i="3"/>
  <c r="AP2111" i="3"/>
  <c r="AT2111" i="3"/>
  <c r="AX2111" i="3"/>
  <c r="BB2111" i="3"/>
  <c r="BF2111" i="3"/>
  <c r="M2111" i="3"/>
  <c r="S2111" i="3"/>
  <c r="BM2111" i="3" s="1"/>
  <c r="X2111" i="3"/>
  <c r="AC2111" i="3"/>
  <c r="AI2111" i="3"/>
  <c r="AN2111" i="3"/>
  <c r="AS2111" i="3"/>
  <c r="AY2111" i="3"/>
  <c r="BD2111" i="3"/>
  <c r="BI2111" i="3"/>
  <c r="O2111" i="3"/>
  <c r="BL2111" i="3" s="1"/>
  <c r="T2111" i="3"/>
  <c r="Y2111" i="3"/>
  <c r="AE2111" i="3"/>
  <c r="AJ2111" i="3"/>
  <c r="AO2111" i="3"/>
  <c r="AU2111" i="3"/>
  <c r="AZ2111" i="3"/>
  <c r="BE2111" i="3"/>
  <c r="W2111" i="3"/>
  <c r="AG2111" i="3"/>
  <c r="AR2111" i="3"/>
  <c r="BC2111" i="3"/>
  <c r="P2111" i="3"/>
  <c r="AA2111" i="3"/>
  <c r="AK2111" i="3"/>
  <c r="AV2111" i="3"/>
  <c r="BG2111" i="3"/>
  <c r="Q2111" i="3"/>
  <c r="AB2111" i="3"/>
  <c r="AM2111" i="3"/>
  <c r="AW2111" i="3"/>
  <c r="BH2111" i="3"/>
  <c r="P2110" i="3"/>
  <c r="T2110" i="3"/>
  <c r="X2110" i="3"/>
  <c r="AB2110" i="3"/>
  <c r="AF2110" i="3"/>
  <c r="AJ2110" i="3"/>
  <c r="AN2110" i="3"/>
  <c r="AR2110" i="3"/>
  <c r="AV2110" i="3"/>
  <c r="AZ2110" i="3"/>
  <c r="BD2110" i="3"/>
  <c r="BH2110" i="3"/>
  <c r="N2110" i="3"/>
  <c r="S2110" i="3"/>
  <c r="Y2110" i="3"/>
  <c r="AD2110" i="3"/>
  <c r="AI2110" i="3"/>
  <c r="AO2110" i="3"/>
  <c r="AT2110" i="3"/>
  <c r="AY2110" i="3"/>
  <c r="BE2110" i="3"/>
  <c r="O2110" i="3"/>
  <c r="U2110" i="3"/>
  <c r="Z2110" i="3"/>
  <c r="AE2110" i="3"/>
  <c r="AK2110" i="3"/>
  <c r="AP2110" i="3"/>
  <c r="AU2110" i="3"/>
  <c r="BA2110" i="3"/>
  <c r="BF2110" i="3"/>
  <c r="M2110" i="3"/>
  <c r="W2110" i="3"/>
  <c r="AH2110" i="3"/>
  <c r="AS2110" i="3"/>
  <c r="BC2110" i="3"/>
  <c r="Q2110" i="3"/>
  <c r="AA2110" i="3"/>
  <c r="AL2110" i="3"/>
  <c r="AW2110" i="3"/>
  <c r="BG2110" i="3"/>
  <c r="R2110" i="3"/>
  <c r="AC2110" i="3"/>
  <c r="AM2110" i="3"/>
  <c r="AX2110" i="3"/>
  <c r="BI2110" i="3"/>
  <c r="BE2109" i="3"/>
  <c r="AO2109" i="3"/>
  <c r="N2109" i="3"/>
  <c r="R2109" i="3"/>
  <c r="V2109" i="3"/>
  <c r="Z2109" i="3"/>
  <c r="AD2109" i="3"/>
  <c r="AH2109" i="3"/>
  <c r="AL2109" i="3"/>
  <c r="AP2109" i="3"/>
  <c r="AT2109" i="3"/>
  <c r="AX2109" i="3"/>
  <c r="BB2109" i="3"/>
  <c r="BF2109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T2109" i="3"/>
  <c r="AB2109" i="3"/>
  <c r="AJ2109" i="3"/>
  <c r="AR2109" i="3"/>
  <c r="AZ2109" i="3"/>
  <c r="BH2109" i="3"/>
  <c r="M2109" i="3"/>
  <c r="U2109" i="3"/>
  <c r="AC2109" i="3"/>
  <c r="AK2109" i="3"/>
  <c r="AS2109" i="3"/>
  <c r="BA2109" i="3"/>
  <c r="BI2109" i="3"/>
  <c r="AW2109" i="3"/>
  <c r="AG2109" i="3"/>
  <c r="Q2109" i="3"/>
  <c r="M2106" i="3"/>
  <c r="Q2106" i="3"/>
  <c r="U2106" i="3"/>
  <c r="Y2106" i="3"/>
  <c r="AC2106" i="3"/>
  <c r="AG2106" i="3"/>
  <c r="AK2106" i="3"/>
  <c r="AO2106" i="3"/>
  <c r="AS2106" i="3"/>
  <c r="AW2106" i="3"/>
  <c r="BA2106" i="3"/>
  <c r="BE2106" i="3"/>
  <c r="BI2106" i="3"/>
  <c r="P2106" i="3"/>
  <c r="V2106" i="3"/>
  <c r="AA2106" i="3"/>
  <c r="BL2106" i="3" s="1"/>
  <c r="AF2106" i="3"/>
  <c r="AL2106" i="3"/>
  <c r="AQ2106" i="3"/>
  <c r="AV2106" i="3"/>
  <c r="BB2106" i="3"/>
  <c r="BG2106" i="3"/>
  <c r="R2106" i="3"/>
  <c r="W2106" i="3"/>
  <c r="AB2106" i="3"/>
  <c r="AH2106" i="3"/>
  <c r="AM2106" i="3"/>
  <c r="AR2106" i="3"/>
  <c r="AX2106" i="3"/>
  <c r="BC2106" i="3"/>
  <c r="BH2106" i="3"/>
  <c r="N2106" i="3"/>
  <c r="S2106" i="3"/>
  <c r="X2106" i="3"/>
  <c r="AD2106" i="3"/>
  <c r="AI2106" i="3"/>
  <c r="AN2106" i="3"/>
  <c r="AT2106" i="3"/>
  <c r="AY2106" i="3"/>
  <c r="BD2106" i="3"/>
  <c r="BF2108" i="3"/>
  <c r="AX2108" i="3"/>
  <c r="AP2108" i="3"/>
  <c r="AH2108" i="3"/>
  <c r="X2108" i="3"/>
  <c r="AU2106" i="3"/>
  <c r="Z2106" i="3"/>
  <c r="M2108" i="3"/>
  <c r="Q2108" i="3"/>
  <c r="BJ2108" i="3" s="1"/>
  <c r="U2108" i="3"/>
  <c r="Y2108" i="3"/>
  <c r="AC2108" i="3"/>
  <c r="P2108" i="3"/>
  <c r="V2108" i="3"/>
  <c r="AA2108" i="3"/>
  <c r="AF2108" i="3"/>
  <c r="AJ2108" i="3"/>
  <c r="AN2108" i="3"/>
  <c r="AR2108" i="3"/>
  <c r="AV2108" i="3"/>
  <c r="AZ2108" i="3"/>
  <c r="BD2108" i="3"/>
  <c r="BH2108" i="3"/>
  <c r="R2108" i="3"/>
  <c r="W2108" i="3"/>
  <c r="AB2108" i="3"/>
  <c r="AG2108" i="3"/>
  <c r="AK2108" i="3"/>
  <c r="AO2108" i="3"/>
  <c r="AS2108" i="3"/>
  <c r="AW2108" i="3"/>
  <c r="BA2108" i="3"/>
  <c r="BE2108" i="3"/>
  <c r="BI2108" i="3"/>
  <c r="L2107" i="3"/>
  <c r="AP2106" i="3"/>
  <c r="T2106" i="3"/>
  <c r="L2105" i="3"/>
  <c r="K2107" i="3"/>
  <c r="W2105" i="3"/>
  <c r="AA2105" i="3"/>
  <c r="AM2105" i="3"/>
  <c r="AQ2105" i="3"/>
  <c r="BC2105" i="3"/>
  <c r="BG2105" i="3"/>
  <c r="BG2104" i="3"/>
  <c r="AY2104" i="3"/>
  <c r="AQ2104" i="3"/>
  <c r="AH2104" i="3"/>
  <c r="W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P2103" i="3"/>
  <c r="T2103" i="3"/>
  <c r="X2103" i="3"/>
  <c r="AB2103" i="3"/>
  <c r="AF2103" i="3"/>
  <c r="AJ2103" i="3"/>
  <c r="AN2103" i="3"/>
  <c r="AR2103" i="3"/>
  <c r="AV2103" i="3"/>
  <c r="AZ2103" i="3"/>
  <c r="BD2103" i="3"/>
  <c r="BH2103" i="3"/>
  <c r="S2103" i="3"/>
  <c r="AA2103" i="3"/>
  <c r="AI2103" i="3"/>
  <c r="AQ2103" i="3"/>
  <c r="AY2103" i="3"/>
  <c r="BG2103" i="3"/>
  <c r="M2103" i="3"/>
  <c r="U2103" i="3"/>
  <c r="AC2103" i="3"/>
  <c r="AK2103" i="3"/>
  <c r="AS2103" i="3"/>
  <c r="BA2103" i="3"/>
  <c r="BI2103" i="3"/>
  <c r="O2103" i="3"/>
  <c r="W2103" i="3"/>
  <c r="AE2103" i="3"/>
  <c r="AM2103" i="3"/>
  <c r="AU2103" i="3"/>
  <c r="BC2103" i="3"/>
  <c r="P2104" i="3"/>
  <c r="T2104" i="3"/>
  <c r="X2104" i="3"/>
  <c r="AB2104" i="3"/>
  <c r="AF2104" i="3"/>
  <c r="AJ2104" i="3"/>
  <c r="N2104" i="3"/>
  <c r="S2104" i="3"/>
  <c r="Y2104" i="3"/>
  <c r="AD2104" i="3"/>
  <c r="AI2104" i="3"/>
  <c r="AN2104" i="3"/>
  <c r="AR2104" i="3"/>
  <c r="AV2104" i="3"/>
  <c r="AZ2104" i="3"/>
  <c r="BD2104" i="3"/>
  <c r="BH2104" i="3"/>
  <c r="O2104" i="3"/>
  <c r="U2104" i="3"/>
  <c r="Z2104" i="3"/>
  <c r="AE2104" i="3"/>
  <c r="AK2104" i="3"/>
  <c r="AO2104" i="3"/>
  <c r="AS2104" i="3"/>
  <c r="AW2104" i="3"/>
  <c r="BA2104" i="3"/>
  <c r="BE2104" i="3"/>
  <c r="BI2104" i="3"/>
  <c r="BN2102" i="3"/>
  <c r="BK2102" i="3"/>
  <c r="BH2105" i="3"/>
  <c r="AR2105" i="3"/>
  <c r="AL2105" i="3"/>
  <c r="V2105" i="3"/>
  <c r="Q2105" i="3"/>
  <c r="BC2104" i="3"/>
  <c r="AU2104" i="3"/>
  <c r="AM2104" i="3"/>
  <c r="AC2104" i="3"/>
  <c r="BK2104" i="3" s="1"/>
  <c r="R2104" i="3"/>
  <c r="AW2103" i="3"/>
  <c r="Q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N2102" i="3"/>
  <c r="BJ2102" i="3" s="1"/>
  <c r="R2102" i="3"/>
  <c r="V2102" i="3"/>
  <c r="Z2102" i="3"/>
  <c r="AD2102" i="3"/>
  <c r="AH2102" i="3"/>
  <c r="AL2102" i="3"/>
  <c r="AP2102" i="3"/>
  <c r="AT2102" i="3"/>
  <c r="AX2102" i="3"/>
  <c r="BB2102" i="3"/>
  <c r="BF2102" i="3"/>
  <c r="P2100" i="3"/>
  <c r="T2100" i="3"/>
  <c r="AF2100" i="3"/>
  <c r="AJ2100" i="3"/>
  <c r="AV2100" i="3"/>
  <c r="AZ2100" i="3"/>
  <c r="M2100" i="3"/>
  <c r="Q2100" i="3"/>
  <c r="AC2100" i="3"/>
  <c r="AG2100" i="3"/>
  <c r="AS2100" i="3"/>
  <c r="AW2100" i="3"/>
  <c r="BI2100" i="3"/>
  <c r="N2100" i="3"/>
  <c r="Z2100" i="3"/>
  <c r="AD2100" i="3"/>
  <c r="AP2100" i="3"/>
  <c r="AT2100" i="3"/>
  <c r="BF2100" i="3"/>
  <c r="X2096" i="3"/>
  <c r="AN2096" i="3"/>
  <c r="BD2096" i="3"/>
  <c r="BE2102" i="3"/>
  <c r="AW2102" i="3"/>
  <c r="AO2102" i="3"/>
  <c r="AG2102" i="3"/>
  <c r="Y2102" i="3"/>
  <c r="Q2102" i="3"/>
  <c r="BE2101" i="3"/>
  <c r="AO2101" i="3"/>
  <c r="BC2100" i="3"/>
  <c r="R2099" i="3"/>
  <c r="Z2099" i="3"/>
  <c r="AH2099" i="3"/>
  <c r="AP2099" i="3"/>
  <c r="AX2099" i="3"/>
  <c r="BF2099" i="3"/>
  <c r="T2099" i="3"/>
  <c r="T2098" i="3"/>
  <c r="AJ2098" i="3"/>
  <c r="AZ2098" i="3"/>
  <c r="X2098" i="3"/>
  <c r="AN2098" i="3"/>
  <c r="BD2098" i="3"/>
  <c r="AB2098" i="3"/>
  <c r="AR2098" i="3"/>
  <c r="BH2098" i="3"/>
  <c r="P2096" i="3"/>
  <c r="AB2094" i="3"/>
  <c r="BC2102" i="3"/>
  <c r="AU2102" i="3"/>
  <c r="AM2102" i="3"/>
  <c r="AE2102" i="3"/>
  <c r="W2102" i="3"/>
  <c r="O2102" i="3"/>
  <c r="BL2102" i="3" s="1"/>
  <c r="N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O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P2101" i="3"/>
  <c r="BK2101" i="3" s="1"/>
  <c r="T2101" i="3"/>
  <c r="X2101" i="3"/>
  <c r="AB2101" i="3"/>
  <c r="AF2101" i="3"/>
  <c r="AJ2101" i="3"/>
  <c r="AN2101" i="3"/>
  <c r="AR2101" i="3"/>
  <c r="AV2101" i="3"/>
  <c r="AZ2101" i="3"/>
  <c r="BD2101" i="3"/>
  <c r="BH2101" i="3"/>
  <c r="AY2100" i="3"/>
  <c r="AI2100" i="3"/>
  <c r="L2100" i="3"/>
  <c r="AD2099" i="3"/>
  <c r="P2098" i="3"/>
  <c r="AB2096" i="3"/>
  <c r="BH2099" i="3"/>
  <c r="AZ2099" i="3"/>
  <c r="AR2099" i="3"/>
  <c r="AJ2099" i="3"/>
  <c r="AB2099" i="3"/>
  <c r="AT2097" i="3"/>
  <c r="AD2097" i="3"/>
  <c r="BH2096" i="3"/>
  <c r="AR2096" i="3"/>
  <c r="AT2095" i="3"/>
  <c r="AD2095" i="3"/>
  <c r="BH2094" i="3"/>
  <c r="AR2094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O2097" i="3"/>
  <c r="S2097" i="3"/>
  <c r="W2097" i="3"/>
  <c r="AA2097" i="3"/>
  <c r="AE2097" i="3"/>
  <c r="AI2097" i="3"/>
  <c r="AM2097" i="3"/>
  <c r="AQ2097" i="3"/>
  <c r="AU2097" i="3"/>
  <c r="AY2097" i="3"/>
  <c r="BC2097" i="3"/>
  <c r="BG2097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BJ2097" i="3" s="1"/>
  <c r="AC2097" i="3"/>
  <c r="AG2097" i="3"/>
  <c r="AK2097" i="3"/>
  <c r="AO2097" i="3"/>
  <c r="AS2097" i="3"/>
  <c r="AW2097" i="3"/>
  <c r="BA2097" i="3"/>
  <c r="BE2097" i="3"/>
  <c r="BI2097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N2096" i="3"/>
  <c r="BJ2096" i="3" s="1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BL2096" i="3" s="1"/>
  <c r="S2096" i="3"/>
  <c r="BM2096" i="3" s="1"/>
  <c r="W2096" i="3"/>
  <c r="AA2096" i="3"/>
  <c r="AE2096" i="3"/>
  <c r="AI2096" i="3"/>
  <c r="AM2096" i="3"/>
  <c r="AQ2096" i="3"/>
  <c r="AU2096" i="3"/>
  <c r="AY2096" i="3"/>
  <c r="BC2096" i="3"/>
  <c r="BG2096" i="3"/>
  <c r="O2095" i="3"/>
  <c r="S2095" i="3"/>
  <c r="W2095" i="3"/>
  <c r="AA2095" i="3"/>
  <c r="AE2095" i="3"/>
  <c r="AI2095" i="3"/>
  <c r="AM2095" i="3"/>
  <c r="AQ2095" i="3"/>
  <c r="AU2095" i="3"/>
  <c r="AY2095" i="3"/>
  <c r="BC2095" i="3"/>
  <c r="BG2095" i="3"/>
  <c r="P2095" i="3"/>
  <c r="T2095" i="3"/>
  <c r="X2095" i="3"/>
  <c r="AB2095" i="3"/>
  <c r="AF2095" i="3"/>
  <c r="AJ2095" i="3"/>
  <c r="AN2095" i="3"/>
  <c r="AR2095" i="3"/>
  <c r="AV2095" i="3"/>
  <c r="AZ2095" i="3"/>
  <c r="BD2095" i="3"/>
  <c r="BH2095" i="3"/>
  <c r="M2095" i="3"/>
  <c r="Q2095" i="3"/>
  <c r="BJ2095" i="3" s="1"/>
  <c r="U2095" i="3"/>
  <c r="Y2095" i="3"/>
  <c r="AC2095" i="3"/>
  <c r="AG2095" i="3"/>
  <c r="AK2095" i="3"/>
  <c r="AO2095" i="3"/>
  <c r="AS2095" i="3"/>
  <c r="AW2095" i="3"/>
  <c r="BA2095" i="3"/>
  <c r="BE2095" i="3"/>
  <c r="BI2095" i="3"/>
  <c r="M2094" i="3"/>
  <c r="Q2094" i="3"/>
  <c r="U2094" i="3"/>
  <c r="Y2094" i="3"/>
  <c r="AC2094" i="3"/>
  <c r="AG2094" i="3"/>
  <c r="AK2094" i="3"/>
  <c r="AO2094" i="3"/>
  <c r="AS2094" i="3"/>
  <c r="AW2094" i="3"/>
  <c r="BA2094" i="3"/>
  <c r="BE2094" i="3"/>
  <c r="BI2094" i="3"/>
  <c r="N2094" i="3"/>
  <c r="BJ2094" i="3" s="1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BL2094" i="3" s="1"/>
  <c r="S2094" i="3"/>
  <c r="BM2094" i="3" s="1"/>
  <c r="W2094" i="3"/>
  <c r="AA2094" i="3"/>
  <c r="AE2094" i="3"/>
  <c r="AI2094" i="3"/>
  <c r="AM2094" i="3"/>
  <c r="AQ2094" i="3"/>
  <c r="AU2094" i="3"/>
  <c r="AY2094" i="3"/>
  <c r="BC2094" i="3"/>
  <c r="BG2094" i="3"/>
  <c r="BD2099" i="3"/>
  <c r="AV2099" i="3"/>
  <c r="AN2099" i="3"/>
  <c r="AF2099" i="3"/>
  <c r="X2099" i="3"/>
  <c r="P2099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BM2098" i="3" s="1"/>
  <c r="W2098" i="3"/>
  <c r="AA2098" i="3"/>
  <c r="AE2098" i="3"/>
  <c r="AI2098" i="3"/>
  <c r="AM2098" i="3"/>
  <c r="AQ2098" i="3"/>
  <c r="AU2098" i="3"/>
  <c r="AY2098" i="3"/>
  <c r="BC2098" i="3"/>
  <c r="BG2098" i="3"/>
  <c r="BB2097" i="3"/>
  <c r="AL2097" i="3"/>
  <c r="V2097" i="3"/>
  <c r="AZ2096" i="3"/>
  <c r="AJ2096" i="3"/>
  <c r="T2096" i="3"/>
  <c r="BB2095" i="3"/>
  <c r="AL2095" i="3"/>
  <c r="V2095" i="3"/>
  <c r="AZ2094" i="3"/>
  <c r="AJ2094" i="3"/>
  <c r="T2094" i="3"/>
  <c r="E2093" i="3"/>
  <c r="F2093" i="3"/>
  <c r="G2093" i="3"/>
  <c r="H2093" i="3"/>
  <c r="I2093" i="3"/>
  <c r="J2093" i="3"/>
  <c r="K2093" i="3"/>
  <c r="L2093" i="3"/>
  <c r="BK2386" i="3" l="1"/>
  <c r="BN2386" i="3"/>
  <c r="BK2359" i="3"/>
  <c r="BN2359" i="3"/>
  <c r="BL2359" i="3"/>
  <c r="BM2386" i="3"/>
  <c r="BM2371" i="3"/>
  <c r="BM2345" i="3"/>
  <c r="BJ2337" i="3"/>
  <c r="BM2385" i="3"/>
  <c r="BK2351" i="3"/>
  <c r="BN2351" i="3"/>
  <c r="BK2341" i="3"/>
  <c r="BN2341" i="3"/>
  <c r="BK2368" i="3"/>
  <c r="BN2368" i="3"/>
  <c r="BL2345" i="3"/>
  <c r="BM2347" i="3"/>
  <c r="BM2301" i="3"/>
  <c r="BJ2301" i="3"/>
  <c r="BL2386" i="3"/>
  <c r="BK2353" i="3"/>
  <c r="BN2353" i="3"/>
  <c r="BJ2363" i="3"/>
  <c r="BM2363" i="3"/>
  <c r="BL2298" i="3"/>
  <c r="BJ2371" i="3"/>
  <c r="BK2371" i="3"/>
  <c r="BN2371" i="3"/>
  <c r="BL2371" i="3"/>
  <c r="BM2337" i="3"/>
  <c r="BK2355" i="3"/>
  <c r="BN2355" i="3"/>
  <c r="BJ2385" i="3"/>
  <c r="BL2385" i="3"/>
  <c r="BK2293" i="3"/>
  <c r="BN2293" i="3"/>
  <c r="BJ2368" i="3"/>
  <c r="BM2368" i="3"/>
  <c r="BL2368" i="3"/>
  <c r="BL2347" i="3"/>
  <c r="BN2301" i="3"/>
  <c r="BK2301" i="3"/>
  <c r="BJ2367" i="3"/>
  <c r="BM2367" i="3"/>
  <c r="BM2369" i="3"/>
  <c r="BJ2382" i="3"/>
  <c r="BK2363" i="3"/>
  <c r="BN2363" i="3"/>
  <c r="BL2363" i="3"/>
  <c r="BN2382" i="3"/>
  <c r="BJ2361" i="3"/>
  <c r="BM2361" i="3"/>
  <c r="BK2337" i="3"/>
  <c r="BN2337" i="3"/>
  <c r="BJ2349" i="3"/>
  <c r="BK2385" i="3"/>
  <c r="BN2385" i="3"/>
  <c r="BJ2365" i="3"/>
  <c r="BM2365" i="3"/>
  <c r="BJ2291" i="3"/>
  <c r="BK2343" i="3"/>
  <c r="BN2343" i="3"/>
  <c r="BN2291" i="3"/>
  <c r="BK2367" i="3"/>
  <c r="BN2367" i="3"/>
  <c r="BL2367" i="3"/>
  <c r="BJ2359" i="3"/>
  <c r="BM2359" i="3"/>
  <c r="BJ2369" i="3"/>
  <c r="BK2369" i="3"/>
  <c r="BN2369" i="3"/>
  <c r="BL2369" i="3"/>
  <c r="BN2390" i="3"/>
  <c r="BK2390" i="3"/>
  <c r="BK2339" i="3"/>
  <c r="BN2339" i="3"/>
  <c r="BK2361" i="3"/>
  <c r="BN2361" i="3"/>
  <c r="BL2361" i="3"/>
  <c r="BK2349" i="3"/>
  <c r="BN2349" i="3"/>
  <c r="BK2298" i="3"/>
  <c r="BN2298" i="3"/>
  <c r="BL2337" i="3"/>
  <c r="BM2349" i="3"/>
  <c r="BJ2345" i="3"/>
  <c r="BK2365" i="3"/>
  <c r="BN2365" i="3"/>
  <c r="BL2365" i="3"/>
  <c r="BL2293" i="3"/>
  <c r="BK2345" i="3"/>
  <c r="BN2345" i="3"/>
  <c r="BJ2347" i="3"/>
  <c r="BK2347" i="3"/>
  <c r="BN2347" i="3"/>
  <c r="BL2301" i="3"/>
  <c r="BK2291" i="3"/>
  <c r="BJ2099" i="3"/>
  <c r="BM2095" i="3"/>
  <c r="BJ2104" i="3"/>
  <c r="BK2110" i="3"/>
  <c r="BN2110" i="3"/>
  <c r="BN2098" i="3"/>
  <c r="BK2098" i="3"/>
  <c r="BM2101" i="3"/>
  <c r="M2105" i="3"/>
  <c r="R2105" i="3"/>
  <c r="X2105" i="3"/>
  <c r="AC2105" i="3"/>
  <c r="AH2105" i="3"/>
  <c r="AN2105" i="3"/>
  <c r="AS2105" i="3"/>
  <c r="AX2105" i="3"/>
  <c r="BD2105" i="3"/>
  <c r="BI2105" i="3"/>
  <c r="N2105" i="3"/>
  <c r="T2105" i="3"/>
  <c r="Y2105" i="3"/>
  <c r="AD2105" i="3"/>
  <c r="AJ2105" i="3"/>
  <c r="AO2105" i="3"/>
  <c r="AT2105" i="3"/>
  <c r="AZ2105" i="3"/>
  <c r="BE2105" i="3"/>
  <c r="U2105" i="3"/>
  <c r="AP2105" i="3"/>
  <c r="Z2105" i="3"/>
  <c r="AV2105" i="3"/>
  <c r="AF2105" i="3"/>
  <c r="BA2105" i="3"/>
  <c r="P2105" i="3"/>
  <c r="AK2105" i="3"/>
  <c r="BF2105" i="3"/>
  <c r="O2105" i="3"/>
  <c r="AE2105" i="3"/>
  <c r="AU2105" i="3"/>
  <c r="BB2105" i="3"/>
  <c r="AG2105" i="3"/>
  <c r="S2105" i="3"/>
  <c r="AI2105" i="3"/>
  <c r="AY2105" i="3"/>
  <c r="AW2105" i="3"/>
  <c r="AB2105" i="3"/>
  <c r="BM2108" i="3"/>
  <c r="BJ2106" i="3"/>
  <c r="BL2108" i="3"/>
  <c r="AW2123" i="3"/>
  <c r="Q2123" i="3"/>
  <c r="AJ2123" i="3"/>
  <c r="AY2123" i="3"/>
  <c r="BL2129" i="3"/>
  <c r="BJ2129" i="3"/>
  <c r="BL2131" i="3"/>
  <c r="BJ2131" i="3"/>
  <c r="BM2133" i="3"/>
  <c r="BN2137" i="3"/>
  <c r="BK2137" i="3"/>
  <c r="BN2143" i="3"/>
  <c r="BK2143" i="3"/>
  <c r="AS2134" i="3"/>
  <c r="M2134" i="3"/>
  <c r="AF2134" i="3"/>
  <c r="AU2134" i="3"/>
  <c r="AG2136" i="3"/>
  <c r="AZ2136" i="3"/>
  <c r="T2136" i="3"/>
  <c r="AI2136" i="3"/>
  <c r="BI2142" i="3"/>
  <c r="AC2142" i="3"/>
  <c r="AV2142" i="3"/>
  <c r="P2142" i="3"/>
  <c r="AE2142" i="3"/>
  <c r="AW2144" i="3"/>
  <c r="Q2144" i="3"/>
  <c r="AJ2144" i="3"/>
  <c r="AY2144" i="3"/>
  <c r="BJ2159" i="3"/>
  <c r="BN2159" i="3"/>
  <c r="BK2161" i="3"/>
  <c r="BJ2161" i="3"/>
  <c r="BJ2163" i="3"/>
  <c r="BN2163" i="3"/>
  <c r="BL2165" i="3"/>
  <c r="BN2150" i="3"/>
  <c r="BK2150" i="3"/>
  <c r="BN2154" i="3"/>
  <c r="BK2154" i="3"/>
  <c r="BL2156" i="3"/>
  <c r="BJ2158" i="3"/>
  <c r="BN2158" i="3"/>
  <c r="BK2158" i="3"/>
  <c r="BM2128" i="3"/>
  <c r="BM2175" i="3"/>
  <c r="BL2169" i="3"/>
  <c r="BN2161" i="3"/>
  <c r="BL2101" i="3"/>
  <c r="BJ2101" i="3"/>
  <c r="BN2101" i="3"/>
  <c r="BN2103" i="3"/>
  <c r="BK2103" i="3"/>
  <c r="BN2111" i="3"/>
  <c r="BK2111" i="3"/>
  <c r="BL2112" i="3"/>
  <c r="BM2112" i="3"/>
  <c r="BL2113" i="3"/>
  <c r="R2123" i="3"/>
  <c r="AH2123" i="3"/>
  <c r="AX2123" i="3"/>
  <c r="V2123" i="3"/>
  <c r="AL2123" i="3"/>
  <c r="BB2123" i="3"/>
  <c r="Z2123" i="3"/>
  <c r="AP2123" i="3"/>
  <c r="BF2123" i="3"/>
  <c r="N2123" i="3"/>
  <c r="AD2123" i="3"/>
  <c r="AT2123" i="3"/>
  <c r="AA2123" i="3"/>
  <c r="AQ2123" i="3"/>
  <c r="BG2123" i="3"/>
  <c r="AB2123" i="3"/>
  <c r="AR2123" i="3"/>
  <c r="BH2123" i="3"/>
  <c r="Y2123" i="3"/>
  <c r="AO2123" i="3"/>
  <c r="BE2123" i="3"/>
  <c r="O2123" i="3"/>
  <c r="AE2123" i="3"/>
  <c r="AU2123" i="3"/>
  <c r="P2123" i="3"/>
  <c r="AF2123" i="3"/>
  <c r="AV2123" i="3"/>
  <c r="M2123" i="3"/>
  <c r="AC2123" i="3"/>
  <c r="AS2123" i="3"/>
  <c r="BI2123" i="3"/>
  <c r="BL2124" i="3"/>
  <c r="BJ2124" i="3"/>
  <c r="BL2114" i="3"/>
  <c r="BM2114" i="3"/>
  <c r="BL2115" i="3"/>
  <c r="BL2121" i="3"/>
  <c r="BM2121" i="3"/>
  <c r="AK2123" i="3"/>
  <c r="BD2123" i="3"/>
  <c r="X2123" i="3"/>
  <c r="AM2123" i="3"/>
  <c r="BN2129" i="3"/>
  <c r="BK2129" i="3"/>
  <c r="BN2135" i="3"/>
  <c r="BK2135" i="3"/>
  <c r="Z2144" i="3"/>
  <c r="AP2144" i="3"/>
  <c r="BF2144" i="3"/>
  <c r="AX2144" i="3"/>
  <c r="R2144" i="3"/>
  <c r="AH2144" i="3"/>
  <c r="AD2144" i="3"/>
  <c r="AA2144" i="3"/>
  <c r="AQ2144" i="3"/>
  <c r="BG2144" i="3"/>
  <c r="AB2144" i="3"/>
  <c r="AR2144" i="3"/>
  <c r="BH2144" i="3"/>
  <c r="Y2144" i="3"/>
  <c r="AO2144" i="3"/>
  <c r="BE2144" i="3"/>
  <c r="AL2144" i="3"/>
  <c r="O2144" i="3"/>
  <c r="AE2144" i="3"/>
  <c r="AU2144" i="3"/>
  <c r="P2144" i="3"/>
  <c r="AF2144" i="3"/>
  <c r="AV2144" i="3"/>
  <c r="M2144" i="3"/>
  <c r="AC2144" i="3"/>
  <c r="AS2144" i="3"/>
  <c r="BI2144" i="3"/>
  <c r="V2144" i="3"/>
  <c r="BA2136" i="3"/>
  <c r="U2136" i="3"/>
  <c r="AN2136" i="3"/>
  <c r="BC2136" i="3"/>
  <c r="AW2142" i="3"/>
  <c r="Q2142" i="3"/>
  <c r="AJ2142" i="3"/>
  <c r="AY2142" i="3"/>
  <c r="S2142" i="3"/>
  <c r="AK2144" i="3"/>
  <c r="BD2144" i="3"/>
  <c r="X2144" i="3"/>
  <c r="AM2144" i="3"/>
  <c r="BJ2165" i="3"/>
  <c r="N2144" i="3"/>
  <c r="BJ2152" i="3"/>
  <c r="BM2154" i="3"/>
  <c r="BJ2156" i="3"/>
  <c r="BM2156" i="3"/>
  <c r="BN2157" i="3"/>
  <c r="BK2157" i="3"/>
  <c r="BM2158" i="3"/>
  <c r="BL2161" i="3"/>
  <c r="BN2165" i="3"/>
  <c r="BK2165" i="3"/>
  <c r="BM2172" i="3"/>
  <c r="BM2171" i="3"/>
  <c r="BM2174" i="3"/>
  <c r="BM2177" i="3"/>
  <c r="BN2177" i="3"/>
  <c r="BK2177" i="3"/>
  <c r="BL2203" i="3"/>
  <c r="BL2211" i="3"/>
  <c r="BK2097" i="3"/>
  <c r="BN2097" i="3"/>
  <c r="BL2097" i="3"/>
  <c r="BM2099" i="3"/>
  <c r="BJ2098" i="3"/>
  <c r="BN2094" i="3"/>
  <c r="BK2094" i="3"/>
  <c r="BL2099" i="3"/>
  <c r="BL2103" i="3"/>
  <c r="BJ2112" i="3"/>
  <c r="BN2124" i="3"/>
  <c r="BK2124" i="3"/>
  <c r="BJ2114" i="3"/>
  <c r="BM2115" i="3"/>
  <c r="BJ2121" i="3"/>
  <c r="AG2123" i="3"/>
  <c r="AZ2123" i="3"/>
  <c r="T2123" i="3"/>
  <c r="BM2123" i="3" s="1"/>
  <c r="AI2123" i="3"/>
  <c r="Z2136" i="3"/>
  <c r="AP2136" i="3"/>
  <c r="BF2136" i="3"/>
  <c r="AX2136" i="3"/>
  <c r="R2136" i="3"/>
  <c r="AH2136" i="3"/>
  <c r="AD2136" i="3"/>
  <c r="AA2136" i="3"/>
  <c r="AQ2136" i="3"/>
  <c r="BG2136" i="3"/>
  <c r="AB2136" i="3"/>
  <c r="AR2136" i="3"/>
  <c r="BH2136" i="3"/>
  <c r="Y2136" i="3"/>
  <c r="AO2136" i="3"/>
  <c r="BE2136" i="3"/>
  <c r="AL2136" i="3"/>
  <c r="O2136" i="3"/>
  <c r="AE2136" i="3"/>
  <c r="AU2136" i="3"/>
  <c r="P2136" i="3"/>
  <c r="AF2136" i="3"/>
  <c r="AV2136" i="3"/>
  <c r="M2136" i="3"/>
  <c r="AC2136" i="3"/>
  <c r="AS2136" i="3"/>
  <c r="BI2136" i="3"/>
  <c r="V2136" i="3"/>
  <c r="BM2139" i="3"/>
  <c r="Z2142" i="3"/>
  <c r="AP2142" i="3"/>
  <c r="BF2142" i="3"/>
  <c r="AX2142" i="3"/>
  <c r="R2142" i="3"/>
  <c r="AH2142" i="3"/>
  <c r="N2142" i="3"/>
  <c r="W2142" i="3"/>
  <c r="AM2142" i="3"/>
  <c r="BC2142" i="3"/>
  <c r="X2142" i="3"/>
  <c r="AN2142" i="3"/>
  <c r="BD2142" i="3"/>
  <c r="U2142" i="3"/>
  <c r="AK2142" i="3"/>
  <c r="BA2142" i="3"/>
  <c r="BB2142" i="3"/>
  <c r="AT2142" i="3"/>
  <c r="AA2142" i="3"/>
  <c r="AQ2142" i="3"/>
  <c r="BG2142" i="3"/>
  <c r="AB2142" i="3"/>
  <c r="AR2142" i="3"/>
  <c r="BH2142" i="3"/>
  <c r="Y2142" i="3"/>
  <c r="AO2142" i="3"/>
  <c r="BE2142" i="3"/>
  <c r="AL2142" i="3"/>
  <c r="BL2145" i="3"/>
  <c r="BJ2145" i="3"/>
  <c r="AW2136" i="3"/>
  <c r="Q2136" i="3"/>
  <c r="AJ2136" i="3"/>
  <c r="AY2136" i="3"/>
  <c r="S2136" i="3"/>
  <c r="AS2142" i="3"/>
  <c r="M2142" i="3"/>
  <c r="AF2142" i="3"/>
  <c r="AU2142" i="3"/>
  <c r="O2142" i="3"/>
  <c r="AG2144" i="3"/>
  <c r="AZ2144" i="3"/>
  <c r="T2144" i="3"/>
  <c r="BM2144" i="3" s="1"/>
  <c r="AI2144" i="3"/>
  <c r="BK2116" i="3"/>
  <c r="BN2116" i="3"/>
  <c r="BN2118" i="3"/>
  <c r="BK2118" i="3"/>
  <c r="BJ2118" i="3"/>
  <c r="AT2136" i="3"/>
  <c r="AT2144" i="3"/>
  <c r="BL2151" i="3"/>
  <c r="BJ2151" i="3"/>
  <c r="BN2151" i="3"/>
  <c r="BM2153" i="3"/>
  <c r="BM2155" i="3"/>
  <c r="BN2126" i="3"/>
  <c r="BM2162" i="3"/>
  <c r="BL2162" i="3"/>
  <c r="BJ2162" i="3"/>
  <c r="BN2162" i="3"/>
  <c r="BK2162" i="3"/>
  <c r="BJ2167" i="3"/>
  <c r="BL2167" i="3"/>
  <c r="BM2167" i="3"/>
  <c r="BL2170" i="3"/>
  <c r="BJ2170" i="3"/>
  <c r="BN2170" i="3"/>
  <c r="BJ2148" i="3"/>
  <c r="BN2148" i="3"/>
  <c r="BK2148" i="3"/>
  <c r="BL2148" i="3"/>
  <c r="BN2169" i="3"/>
  <c r="BK2169" i="3"/>
  <c r="BK2172" i="3"/>
  <c r="BL2166" i="3"/>
  <c r="BJ2166" i="3"/>
  <c r="BL2195" i="3"/>
  <c r="BJ2211" i="3"/>
  <c r="BM2211" i="3"/>
  <c r="BL2214" i="3"/>
  <c r="BJ2214" i="3"/>
  <c r="BN2214" i="3"/>
  <c r="BL2221" i="3"/>
  <c r="BL2098" i="3"/>
  <c r="BK2099" i="3"/>
  <c r="BN2099" i="3"/>
  <c r="BM2113" i="3"/>
  <c r="BK2095" i="3"/>
  <c r="BN2095" i="3"/>
  <c r="BL2095" i="3"/>
  <c r="BL2104" i="3"/>
  <c r="O2107" i="3"/>
  <c r="BL2107" i="3" s="1"/>
  <c r="S2107" i="3"/>
  <c r="BM2107" i="3" s="1"/>
  <c r="W2107" i="3"/>
  <c r="AA2107" i="3"/>
  <c r="AE2107" i="3"/>
  <c r="AI2107" i="3"/>
  <c r="AM2107" i="3"/>
  <c r="AQ2107" i="3"/>
  <c r="AU2107" i="3"/>
  <c r="AY2107" i="3"/>
  <c r="BC2107" i="3"/>
  <c r="BG2107" i="3"/>
  <c r="Q2107" i="3"/>
  <c r="V2107" i="3"/>
  <c r="AB2107" i="3"/>
  <c r="AG2107" i="3"/>
  <c r="AL2107" i="3"/>
  <c r="AR2107" i="3"/>
  <c r="AW2107" i="3"/>
  <c r="BB2107" i="3"/>
  <c r="BH2107" i="3"/>
  <c r="M2107" i="3"/>
  <c r="R2107" i="3"/>
  <c r="X2107" i="3"/>
  <c r="AC2107" i="3"/>
  <c r="AH2107" i="3"/>
  <c r="AN2107" i="3"/>
  <c r="AS2107" i="3"/>
  <c r="AX2107" i="3"/>
  <c r="BD2107" i="3"/>
  <c r="BI2107" i="3"/>
  <c r="P2107" i="3"/>
  <c r="Z2107" i="3"/>
  <c r="AK2107" i="3"/>
  <c r="AV2107" i="3"/>
  <c r="BF2107" i="3"/>
  <c r="T2107" i="3"/>
  <c r="AD2107" i="3"/>
  <c r="AO2107" i="3"/>
  <c r="AZ2107" i="3"/>
  <c r="N2107" i="3"/>
  <c r="BJ2107" i="3" s="1"/>
  <c r="AJ2107" i="3"/>
  <c r="BE2107" i="3"/>
  <c r="U2107" i="3"/>
  <c r="AP2107" i="3"/>
  <c r="Y2107" i="3"/>
  <c r="AT2107" i="3"/>
  <c r="AF2107" i="3"/>
  <c r="BA2107" i="3"/>
  <c r="BN2104" i="3"/>
  <c r="BM2106" i="3"/>
  <c r="BN2106" i="3"/>
  <c r="BK2106" i="3"/>
  <c r="BN2109" i="3"/>
  <c r="BK2109" i="3"/>
  <c r="BA2123" i="3"/>
  <c r="U2123" i="3"/>
  <c r="AN2123" i="3"/>
  <c r="BC2123" i="3"/>
  <c r="W2123" i="3"/>
  <c r="BM2122" i="3"/>
  <c r="BM2131" i="3"/>
  <c r="Z2134" i="3"/>
  <c r="AP2134" i="3"/>
  <c r="BF2134" i="3"/>
  <c r="AX2134" i="3"/>
  <c r="R2134" i="3"/>
  <c r="BL2134" i="3" s="1"/>
  <c r="AH2134" i="3"/>
  <c r="N2134" i="3"/>
  <c r="W2134" i="3"/>
  <c r="AM2134" i="3"/>
  <c r="BC2134" i="3"/>
  <c r="X2134" i="3"/>
  <c r="AN2134" i="3"/>
  <c r="BD2134" i="3"/>
  <c r="U2134" i="3"/>
  <c r="AK2134" i="3"/>
  <c r="BA2134" i="3"/>
  <c r="BB2134" i="3"/>
  <c r="AT2134" i="3"/>
  <c r="AA2134" i="3"/>
  <c r="AQ2134" i="3"/>
  <c r="BG2134" i="3"/>
  <c r="AB2134" i="3"/>
  <c r="AR2134" i="3"/>
  <c r="BH2134" i="3"/>
  <c r="Y2134" i="3"/>
  <c r="AO2134" i="3"/>
  <c r="BE2134" i="3"/>
  <c r="AL2134" i="3"/>
  <c r="BB2136" i="3"/>
  <c r="BL2137" i="3"/>
  <c r="BJ2137" i="3"/>
  <c r="BL2139" i="3"/>
  <c r="BJ2139" i="3"/>
  <c r="BM2141" i="3"/>
  <c r="V2142" i="3"/>
  <c r="AW2134" i="3"/>
  <c r="Q2134" i="3"/>
  <c r="AJ2134" i="3"/>
  <c r="AY2134" i="3"/>
  <c r="S2134" i="3"/>
  <c r="BM2134" i="3" s="1"/>
  <c r="AK2136" i="3"/>
  <c r="BD2136" i="3"/>
  <c r="X2136" i="3"/>
  <c r="AM2136" i="3"/>
  <c r="AG2142" i="3"/>
  <c r="AZ2142" i="3"/>
  <c r="T2142" i="3"/>
  <c r="AI2142" i="3"/>
  <c r="BA2144" i="3"/>
  <c r="U2144" i="3"/>
  <c r="AN2144" i="3"/>
  <c r="BC2144" i="3"/>
  <c r="W2144" i="3"/>
  <c r="BL2116" i="3"/>
  <c r="BM2116" i="3"/>
  <c r="BJ2117" i="3"/>
  <c r="BN2121" i="3"/>
  <c r="BL2153" i="3"/>
  <c r="BJ2153" i="3"/>
  <c r="BN2153" i="3"/>
  <c r="BK2155" i="3"/>
  <c r="N2136" i="3"/>
  <c r="BJ2136" i="3" s="1"/>
  <c r="BL2175" i="3"/>
  <c r="BJ2195" i="3"/>
  <c r="BM2195" i="3"/>
  <c r="BL2198" i="3"/>
  <c r="BJ2198" i="3"/>
  <c r="BN2198" i="3"/>
  <c r="BM2221" i="3"/>
  <c r="BN2168" i="3"/>
  <c r="BK2168" i="3"/>
  <c r="BK2176" i="3"/>
  <c r="BN2176" i="3"/>
  <c r="BL2184" i="3"/>
  <c r="BJ2184" i="3"/>
  <c r="BJ2189" i="3"/>
  <c r="BJ2197" i="3"/>
  <c r="BL2200" i="3"/>
  <c r="BJ2200" i="3"/>
  <c r="BJ2205" i="3"/>
  <c r="BL2216" i="3"/>
  <c r="BJ2216" i="3"/>
  <c r="BJ2221" i="3"/>
  <c r="BM2186" i="3"/>
  <c r="BN2191" i="3"/>
  <c r="BK2191" i="3"/>
  <c r="BL2202" i="3"/>
  <c r="BJ2202" i="3"/>
  <c r="BN2207" i="3"/>
  <c r="BK2207" i="3"/>
  <c r="BL2218" i="3"/>
  <c r="BJ2218" i="3"/>
  <c r="BL2179" i="3"/>
  <c r="BK2186" i="3"/>
  <c r="BJ2223" i="3"/>
  <c r="BM2229" i="3"/>
  <c r="BL2231" i="3"/>
  <c r="BJ2231" i="3"/>
  <c r="BM2237" i="3"/>
  <c r="BL2239" i="3"/>
  <c r="BJ2239" i="3"/>
  <c r="BM2245" i="3"/>
  <c r="BL2247" i="3"/>
  <c r="BJ2247" i="3"/>
  <c r="BM2253" i="3"/>
  <c r="BM2259" i="3"/>
  <c r="BM2188" i="3"/>
  <c r="BJ2193" i="3"/>
  <c r="BN2200" i="3"/>
  <c r="BM2204" i="3"/>
  <c r="BM2212" i="3"/>
  <c r="BM2220" i="3"/>
  <c r="BM2196" i="3"/>
  <c r="BJ2201" i="3"/>
  <c r="BL2209" i="3"/>
  <c r="BN2209" i="3"/>
  <c r="BK2209" i="3"/>
  <c r="BM2217" i="3"/>
  <c r="BJ2230" i="3"/>
  <c r="BN2232" i="3"/>
  <c r="BK2232" i="3"/>
  <c r="BJ2238" i="3"/>
  <c r="BN2240" i="3"/>
  <c r="BK2240" i="3"/>
  <c r="BJ2246" i="3"/>
  <c r="BN2248" i="3"/>
  <c r="BK2248" i="3"/>
  <c r="BJ2252" i="3"/>
  <c r="BJ2254" i="3"/>
  <c r="BN2255" i="3"/>
  <c r="BK2255" i="3"/>
  <c r="BN2256" i="3"/>
  <c r="BK2256" i="3"/>
  <c r="BL2259" i="3"/>
  <c r="BL2180" i="3"/>
  <c r="BM2265" i="3"/>
  <c r="BJ2280" i="3"/>
  <c r="BN2288" i="3"/>
  <c r="BK2288" i="3"/>
  <c r="BN2289" i="3"/>
  <c r="BJ2185" i="3"/>
  <c r="BN2268" i="3"/>
  <c r="BK2268" i="3"/>
  <c r="BJ2274" i="3"/>
  <c r="BJ2286" i="3"/>
  <c r="BN2262" i="3"/>
  <c r="BK2262" i="3"/>
  <c r="BM2269" i="3"/>
  <c r="BJ2276" i="3"/>
  <c r="BM2287" i="3"/>
  <c r="BM2278" i="3"/>
  <c r="BL2128" i="3"/>
  <c r="BN2166" i="3"/>
  <c r="BK2166" i="3"/>
  <c r="BN2167" i="3"/>
  <c r="BK2167" i="3"/>
  <c r="BL2171" i="3"/>
  <c r="BN2147" i="3"/>
  <c r="BK2147" i="3"/>
  <c r="BM2148" i="3"/>
  <c r="BM2164" i="3"/>
  <c r="BL2164" i="3"/>
  <c r="BL2172" i="3"/>
  <c r="BJ2172" i="3"/>
  <c r="BL2174" i="3"/>
  <c r="BJ2174" i="3"/>
  <c r="BL2177" i="3"/>
  <c r="BK2178" i="3"/>
  <c r="BN2178" i="3"/>
  <c r="BN2195" i="3"/>
  <c r="BK2195" i="3"/>
  <c r="BM2206" i="3"/>
  <c r="BN2211" i="3"/>
  <c r="BK2211" i="3"/>
  <c r="BJ2176" i="3"/>
  <c r="BM2176" i="3"/>
  <c r="BN2189" i="3"/>
  <c r="BK2189" i="3"/>
  <c r="BN2197" i="3"/>
  <c r="BK2197" i="3"/>
  <c r="BN2205" i="3"/>
  <c r="BK2205" i="3"/>
  <c r="BM2208" i="3"/>
  <c r="BN2221" i="3"/>
  <c r="BK2221" i="3"/>
  <c r="BL2181" i="3"/>
  <c r="BL2186" i="3"/>
  <c r="BJ2186" i="3"/>
  <c r="BM2194" i="3"/>
  <c r="BJ2199" i="3"/>
  <c r="BM2210" i="3"/>
  <c r="BJ2215" i="3"/>
  <c r="BN2186" i="3"/>
  <c r="BL2223" i="3"/>
  <c r="BM2227" i="3"/>
  <c r="BL2229" i="3"/>
  <c r="BJ2229" i="3"/>
  <c r="BM2232" i="3"/>
  <c r="BM2235" i="3"/>
  <c r="BL2237" i="3"/>
  <c r="BJ2237" i="3"/>
  <c r="BM2240" i="3"/>
  <c r="BM2243" i="3"/>
  <c r="BL2245" i="3"/>
  <c r="BJ2245" i="3"/>
  <c r="BM2248" i="3"/>
  <c r="BM2251" i="3"/>
  <c r="BL2253" i="3"/>
  <c r="BJ2253" i="3"/>
  <c r="BM2255" i="3"/>
  <c r="BJ2259" i="3"/>
  <c r="BL2188" i="3"/>
  <c r="BJ2188" i="3"/>
  <c r="BL2193" i="3"/>
  <c r="BN2193" i="3"/>
  <c r="BK2193" i="3"/>
  <c r="BK2272" i="3"/>
  <c r="BN2272" i="3"/>
  <c r="BL2204" i="3"/>
  <c r="BJ2204" i="3"/>
  <c r="BL2212" i="3"/>
  <c r="BJ2212" i="3"/>
  <c r="BL2220" i="3"/>
  <c r="BJ2220" i="3"/>
  <c r="BN2222" i="3"/>
  <c r="BK2222" i="3"/>
  <c r="BL2196" i="3"/>
  <c r="BJ2196" i="3"/>
  <c r="BL2201" i="3"/>
  <c r="BN2201" i="3"/>
  <c r="BK2201" i="3"/>
  <c r="BM2209" i="3"/>
  <c r="BJ2228" i="3"/>
  <c r="BN2230" i="3"/>
  <c r="BK2230" i="3"/>
  <c r="BN2238" i="3"/>
  <c r="BK2238" i="3"/>
  <c r="BJ2244" i="3"/>
  <c r="BN2246" i="3"/>
  <c r="BK2246" i="3"/>
  <c r="BN2252" i="3"/>
  <c r="BK2252" i="3"/>
  <c r="BN2254" i="3"/>
  <c r="BK2254" i="3"/>
  <c r="BL2265" i="3"/>
  <c r="BJ2265" i="3"/>
  <c r="BN2280" i="3"/>
  <c r="BK2280" i="3"/>
  <c r="BL2185" i="3"/>
  <c r="BN2185" i="3"/>
  <c r="BK2185" i="3"/>
  <c r="BN2274" i="3"/>
  <c r="BK2274" i="3"/>
  <c r="BN2282" i="3"/>
  <c r="BK2282" i="3"/>
  <c r="BL2286" i="3"/>
  <c r="BN2286" i="3"/>
  <c r="BK2286" i="3"/>
  <c r="BN2264" i="3"/>
  <c r="BK2264" i="3"/>
  <c r="BL2269" i="3"/>
  <c r="BN2276" i="3"/>
  <c r="BK2276" i="3"/>
  <c r="U2281" i="3"/>
  <c r="AK2281" i="3"/>
  <c r="BA2281" i="3"/>
  <c r="BN2284" i="3"/>
  <c r="BK2284" i="3"/>
  <c r="BL2287" i="3"/>
  <c r="BJ2287" i="3"/>
  <c r="AA2100" i="3"/>
  <c r="AQ2100" i="3"/>
  <c r="BG2100" i="3"/>
  <c r="O2100" i="3"/>
  <c r="AE2100" i="3"/>
  <c r="AU2100" i="3"/>
  <c r="W2100" i="3"/>
  <c r="BJ2100" i="3" s="1"/>
  <c r="BB2100" i="3"/>
  <c r="AL2100" i="3"/>
  <c r="V2100" i="3"/>
  <c r="BE2100" i="3"/>
  <c r="AO2100" i="3"/>
  <c r="Y2100" i="3"/>
  <c r="BH2100" i="3"/>
  <c r="AR2100" i="3"/>
  <c r="AB2100" i="3"/>
  <c r="BM2103" i="3"/>
  <c r="BJ2103" i="3"/>
  <c r="BM2109" i="3"/>
  <c r="BL2110" i="3"/>
  <c r="BM2110" i="3"/>
  <c r="BL2119" i="3"/>
  <c r="BM2119" i="3"/>
  <c r="BN2113" i="3"/>
  <c r="BK2113" i="3"/>
  <c r="BJ2113" i="3"/>
  <c r="AQ2125" i="3"/>
  <c r="S2125" i="3"/>
  <c r="AY2125" i="3"/>
  <c r="AA2125" i="3"/>
  <c r="BG2125" i="3"/>
  <c r="AI2125" i="3"/>
  <c r="BN2115" i="3"/>
  <c r="BK2115" i="3"/>
  <c r="BJ2115" i="3"/>
  <c r="BN2122" i="3"/>
  <c r="BK2122" i="3"/>
  <c r="BJ2122" i="3"/>
  <c r="AP2125" i="3"/>
  <c r="BC2125" i="3"/>
  <c r="W2125" i="3"/>
  <c r="BJ2125" i="3" s="1"/>
  <c r="AL2125" i="3"/>
  <c r="BI2125" i="3"/>
  <c r="AS2125" i="3"/>
  <c r="AC2125" i="3"/>
  <c r="M2125" i="3"/>
  <c r="AV2125" i="3"/>
  <c r="AF2125" i="3"/>
  <c r="P2125" i="3"/>
  <c r="Z2130" i="3"/>
  <c r="AP2130" i="3"/>
  <c r="BF2130" i="3"/>
  <c r="AT2130" i="3"/>
  <c r="AX2130" i="3"/>
  <c r="R2130" i="3"/>
  <c r="AH2130" i="3"/>
  <c r="BN2131" i="3"/>
  <c r="BK2131" i="3"/>
  <c r="BL2133" i="3"/>
  <c r="BJ2133" i="3"/>
  <c r="BM2135" i="3"/>
  <c r="Z2138" i="3"/>
  <c r="AP2138" i="3"/>
  <c r="BF2138" i="3"/>
  <c r="AX2138" i="3"/>
  <c r="R2138" i="3"/>
  <c r="AH2138" i="3"/>
  <c r="BN2139" i="3"/>
  <c r="BK2139" i="3"/>
  <c r="BL2141" i="3"/>
  <c r="BJ2141" i="3"/>
  <c r="BM2143" i="3"/>
  <c r="BN2145" i="3"/>
  <c r="BK2145" i="3"/>
  <c r="AW2130" i="3"/>
  <c r="AG2130" i="3"/>
  <c r="Q2130" i="3"/>
  <c r="AZ2130" i="3"/>
  <c r="AJ2130" i="3"/>
  <c r="T2130" i="3"/>
  <c r="AY2130" i="3"/>
  <c r="AI2130" i="3"/>
  <c r="S2130" i="3"/>
  <c r="BA2132" i="3"/>
  <c r="AK2132" i="3"/>
  <c r="U2132" i="3"/>
  <c r="BD2132" i="3"/>
  <c r="AN2132" i="3"/>
  <c r="X2132" i="3"/>
  <c r="BC2132" i="3"/>
  <c r="AM2132" i="3"/>
  <c r="AW2138" i="3"/>
  <c r="AG2138" i="3"/>
  <c r="Q2138" i="3"/>
  <c r="AZ2138" i="3"/>
  <c r="AJ2138" i="3"/>
  <c r="T2138" i="3"/>
  <c r="AY2138" i="3"/>
  <c r="AI2138" i="3"/>
  <c r="S2138" i="3"/>
  <c r="BA2140" i="3"/>
  <c r="AK2140" i="3"/>
  <c r="U2140" i="3"/>
  <c r="BD2140" i="3"/>
  <c r="AN2140" i="3"/>
  <c r="X2140" i="3"/>
  <c r="BC2140" i="3"/>
  <c r="AM2140" i="3"/>
  <c r="BJ2116" i="3"/>
  <c r="BL2118" i="3"/>
  <c r="AT2127" i="3"/>
  <c r="R2127" i="3"/>
  <c r="AS2127" i="3"/>
  <c r="O2127" i="3"/>
  <c r="AQ2127" i="3"/>
  <c r="N2127" i="3"/>
  <c r="Y2127" i="3"/>
  <c r="BH2127" i="3"/>
  <c r="AR2127" i="3"/>
  <c r="AD2130" i="3"/>
  <c r="AT2138" i="3"/>
  <c r="AX2146" i="3"/>
  <c r="AC2146" i="3"/>
  <c r="BB2146" i="3"/>
  <c r="AG2146" i="3"/>
  <c r="BF2146" i="3"/>
  <c r="AK2146" i="3"/>
  <c r="O2146" i="3"/>
  <c r="AZ2146" i="3"/>
  <c r="AJ2146" i="3"/>
  <c r="BM2149" i="3"/>
  <c r="BL2155" i="3"/>
  <c r="BJ2155" i="3"/>
  <c r="BM2157" i="3"/>
  <c r="X2126" i="3"/>
  <c r="BI2126" i="3"/>
  <c r="AC2126" i="3"/>
  <c r="AZ2126" i="3"/>
  <c r="T2126" i="3"/>
  <c r="BJ2126" i="3" s="1"/>
  <c r="AG2126" i="3"/>
  <c r="BC2126" i="3"/>
  <c r="AM2126" i="3"/>
  <c r="W2126" i="3"/>
  <c r="BB2126" i="3"/>
  <c r="AL2126" i="3"/>
  <c r="V2126" i="3"/>
  <c r="BN2152" i="3"/>
  <c r="BK2152" i="3"/>
  <c r="BN2156" i="3"/>
  <c r="BK2156" i="3"/>
  <c r="BM2165" i="3"/>
  <c r="BM2169" i="3"/>
  <c r="BJ2175" i="3"/>
  <c r="BM2147" i="3"/>
  <c r="BL2147" i="3"/>
  <c r="BJ2147" i="3"/>
  <c r="BJ2171" i="3"/>
  <c r="BN2172" i="3"/>
  <c r="BJ2178" i="3"/>
  <c r="BM2178" i="3"/>
  <c r="BJ2187" i="3"/>
  <c r="BM2197" i="3"/>
  <c r="BN2202" i="3"/>
  <c r="BJ2203" i="3"/>
  <c r="BL2206" i="3"/>
  <c r="BJ2206" i="3"/>
  <c r="BM2213" i="3"/>
  <c r="BN2218" i="3"/>
  <c r="BM2168" i="3"/>
  <c r="BJ2173" i="3"/>
  <c r="BL2176" i="3"/>
  <c r="BL2208" i="3"/>
  <c r="BJ2208" i="3"/>
  <c r="BJ2213" i="3"/>
  <c r="BJ2181" i="3"/>
  <c r="BL2194" i="3"/>
  <c r="BJ2194" i="3"/>
  <c r="BN2199" i="3"/>
  <c r="BK2199" i="3"/>
  <c r="BL2210" i="3"/>
  <c r="BJ2210" i="3"/>
  <c r="BN2215" i="3"/>
  <c r="BK2215" i="3"/>
  <c r="BJ2179" i="3"/>
  <c r="BM2223" i="3"/>
  <c r="BM2225" i="3"/>
  <c r="BL2227" i="3"/>
  <c r="BJ2227" i="3"/>
  <c r="BM2230" i="3"/>
  <c r="BM2233" i="3"/>
  <c r="BL2235" i="3"/>
  <c r="BJ2235" i="3"/>
  <c r="BM2238" i="3"/>
  <c r="BM2241" i="3"/>
  <c r="BL2243" i="3"/>
  <c r="BJ2243" i="3"/>
  <c r="BM2246" i="3"/>
  <c r="BM2249" i="3"/>
  <c r="BL2251" i="3"/>
  <c r="BJ2251" i="3"/>
  <c r="BL2255" i="3"/>
  <c r="BJ2255" i="3"/>
  <c r="BM2257" i="3"/>
  <c r="BN2188" i="3"/>
  <c r="BK2188" i="3"/>
  <c r="BM2193" i="3"/>
  <c r="BM2160" i="3"/>
  <c r="BL2160" i="3"/>
  <c r="BJ2160" i="3"/>
  <c r="BN2204" i="3"/>
  <c r="BK2204" i="3"/>
  <c r="BN2212" i="3"/>
  <c r="BK2212" i="3"/>
  <c r="BN2220" i="3"/>
  <c r="BK2220" i="3"/>
  <c r="BL2222" i="3"/>
  <c r="BM2222" i="3"/>
  <c r="BN2184" i="3"/>
  <c r="BN2196" i="3"/>
  <c r="BK2196" i="3"/>
  <c r="BM2201" i="3"/>
  <c r="BJ2217" i="3"/>
  <c r="BJ2226" i="3"/>
  <c r="BN2228" i="3"/>
  <c r="BK2228" i="3"/>
  <c r="BJ2234" i="3"/>
  <c r="BN2236" i="3"/>
  <c r="BK2236" i="3"/>
  <c r="BJ2242" i="3"/>
  <c r="BN2244" i="3"/>
  <c r="BK2244" i="3"/>
  <c r="BJ2250" i="3"/>
  <c r="BJ2258" i="3"/>
  <c r="BK2180" i="3"/>
  <c r="BN2180" i="3"/>
  <c r="BL2272" i="3"/>
  <c r="BN2260" i="3"/>
  <c r="BK2260" i="3"/>
  <c r="BN2266" i="3"/>
  <c r="BK2266" i="3"/>
  <c r="BM2283" i="3"/>
  <c r="U2285" i="3"/>
  <c r="AK2285" i="3"/>
  <c r="BA2285" i="3"/>
  <c r="M2285" i="3"/>
  <c r="AC2285" i="3"/>
  <c r="AS2285" i="3"/>
  <c r="BI2285" i="3"/>
  <c r="BM2271" i="3"/>
  <c r="BM2273" i="3"/>
  <c r="BM2185" i="3"/>
  <c r="AC2281" i="3"/>
  <c r="BD2285" i="3"/>
  <c r="AN2285" i="3"/>
  <c r="X2285" i="3"/>
  <c r="BC2285" i="3"/>
  <c r="AM2285" i="3"/>
  <c r="W2285" i="3"/>
  <c r="BB2285" i="3"/>
  <c r="AL2285" i="3"/>
  <c r="V2285" i="3"/>
  <c r="BD2281" i="3"/>
  <c r="AN2281" i="3"/>
  <c r="X2281" i="3"/>
  <c r="BC2281" i="3"/>
  <c r="AM2281" i="3"/>
  <c r="W2281" i="3"/>
  <c r="BB2281" i="3"/>
  <c r="AL2281" i="3"/>
  <c r="V2281" i="3"/>
  <c r="BM2264" i="3"/>
  <c r="BN2269" i="3"/>
  <c r="BK2269" i="3"/>
  <c r="BJ2269" i="3"/>
  <c r="BJ2270" i="3"/>
  <c r="BM2270" i="3"/>
  <c r="BM2279" i="3"/>
  <c r="AG2281" i="3"/>
  <c r="AO2285" i="3"/>
  <c r="BN2259" i="3"/>
  <c r="Q2281" i="3"/>
  <c r="BN2281" i="3" s="1"/>
  <c r="BJ2278" i="3"/>
  <c r="BN2096" i="3"/>
  <c r="BK2096" i="3"/>
  <c r="BM2097" i="3"/>
  <c r="S2100" i="3"/>
  <c r="AM2100" i="3"/>
  <c r="AX2100" i="3"/>
  <c r="AH2100" i="3"/>
  <c r="R2100" i="3"/>
  <c r="BA2100" i="3"/>
  <c r="AK2100" i="3"/>
  <c r="U2100" i="3"/>
  <c r="BD2100" i="3"/>
  <c r="AN2100" i="3"/>
  <c r="X2100" i="3"/>
  <c r="BM2104" i="3"/>
  <c r="BK2108" i="3"/>
  <c r="BN2108" i="3"/>
  <c r="BL2109" i="3"/>
  <c r="BJ2109" i="3"/>
  <c r="BJ2110" i="3"/>
  <c r="BJ2119" i="3"/>
  <c r="BK2112" i="3"/>
  <c r="BN2112" i="3"/>
  <c r="BN2120" i="3"/>
  <c r="BK2120" i="3"/>
  <c r="BM2124" i="3"/>
  <c r="AP2127" i="3"/>
  <c r="S2127" i="3"/>
  <c r="AU2127" i="3"/>
  <c r="BK2114" i="3"/>
  <c r="BN2114" i="3"/>
  <c r="BK2119" i="3"/>
  <c r="BN2119" i="3"/>
  <c r="BK2128" i="3"/>
  <c r="BN2128" i="3"/>
  <c r="BL2122" i="3"/>
  <c r="AH2125" i="3"/>
  <c r="AU2125" i="3"/>
  <c r="O2125" i="3"/>
  <c r="AD2125" i="3"/>
  <c r="BE2125" i="3"/>
  <c r="AO2125" i="3"/>
  <c r="Y2125" i="3"/>
  <c r="BH2125" i="3"/>
  <c r="AR2125" i="3"/>
  <c r="AB2125" i="3"/>
  <c r="AA2127" i="3"/>
  <c r="BM2129" i="3"/>
  <c r="V2130" i="3"/>
  <c r="Z2132" i="3"/>
  <c r="AP2132" i="3"/>
  <c r="BF2132" i="3"/>
  <c r="AX2132" i="3"/>
  <c r="R2132" i="3"/>
  <c r="BL2132" i="3" s="1"/>
  <c r="AH2132" i="3"/>
  <c r="BN2133" i="3"/>
  <c r="BK2133" i="3"/>
  <c r="BL2135" i="3"/>
  <c r="BJ2135" i="3"/>
  <c r="BM2137" i="3"/>
  <c r="V2138" i="3"/>
  <c r="Z2140" i="3"/>
  <c r="AP2140" i="3"/>
  <c r="BF2140" i="3"/>
  <c r="AX2140" i="3"/>
  <c r="R2140" i="3"/>
  <c r="BL2140" i="3" s="1"/>
  <c r="AH2140" i="3"/>
  <c r="BN2141" i="3"/>
  <c r="BK2141" i="3"/>
  <c r="BL2143" i="3"/>
  <c r="BJ2143" i="3"/>
  <c r="BM2145" i="3"/>
  <c r="AD2146" i="3"/>
  <c r="AY2146" i="3"/>
  <c r="N2146" i="3"/>
  <c r="AI2146" i="3"/>
  <c r="BE2146" i="3"/>
  <c r="S2146" i="3"/>
  <c r="AO2146" i="3"/>
  <c r="AT2146" i="3"/>
  <c r="Y2146" i="3"/>
  <c r="BI2130" i="3"/>
  <c r="AS2130" i="3"/>
  <c r="AC2130" i="3"/>
  <c r="M2130" i="3"/>
  <c r="AV2130" i="3"/>
  <c r="AF2130" i="3"/>
  <c r="P2130" i="3"/>
  <c r="AU2130" i="3"/>
  <c r="AE2130" i="3"/>
  <c r="O2130" i="3"/>
  <c r="AW2132" i="3"/>
  <c r="AG2132" i="3"/>
  <c r="Q2132" i="3"/>
  <c r="BN2132" i="3" s="1"/>
  <c r="AZ2132" i="3"/>
  <c r="AJ2132" i="3"/>
  <c r="T2132" i="3"/>
  <c r="AY2132" i="3"/>
  <c r="AI2132" i="3"/>
  <c r="S2132" i="3"/>
  <c r="BI2138" i="3"/>
  <c r="AS2138" i="3"/>
  <c r="AC2138" i="3"/>
  <c r="M2138" i="3"/>
  <c r="AV2138" i="3"/>
  <c r="AF2138" i="3"/>
  <c r="P2138" i="3"/>
  <c r="AU2138" i="3"/>
  <c r="AE2138" i="3"/>
  <c r="O2138" i="3"/>
  <c r="BL2138" i="3" s="1"/>
  <c r="AW2140" i="3"/>
  <c r="AG2140" i="3"/>
  <c r="Q2140" i="3"/>
  <c r="BJ2140" i="3" s="1"/>
  <c r="AZ2140" i="3"/>
  <c r="AJ2140" i="3"/>
  <c r="T2140" i="3"/>
  <c r="AY2140" i="3"/>
  <c r="AI2140" i="3"/>
  <c r="S2140" i="3"/>
  <c r="BK2140" i="3" s="1"/>
  <c r="BK2117" i="3"/>
  <c r="BN2117" i="3"/>
  <c r="BM2117" i="3"/>
  <c r="BL2117" i="3"/>
  <c r="BM2118" i="3"/>
  <c r="AO2127" i="3"/>
  <c r="BI2127" i="3"/>
  <c r="AM2127" i="3"/>
  <c r="BG2127" i="3"/>
  <c r="AL2127" i="3"/>
  <c r="AK2127" i="3"/>
  <c r="U2127" i="3"/>
  <c r="BD2127" i="3"/>
  <c r="AN2127" i="3"/>
  <c r="X2127" i="3"/>
  <c r="AD2132" i="3"/>
  <c r="AD2140" i="3"/>
  <c r="AS2146" i="3"/>
  <c r="W2146" i="3"/>
  <c r="AW2146" i="3"/>
  <c r="AA2146" i="3"/>
  <c r="BA2146" i="3"/>
  <c r="AE2146" i="3"/>
  <c r="M2146" i="3"/>
  <c r="AV2146" i="3"/>
  <c r="AF2146" i="3"/>
  <c r="P2146" i="3"/>
  <c r="BL2149" i="3"/>
  <c r="BJ2149" i="3"/>
  <c r="BM2151" i="3"/>
  <c r="BL2157" i="3"/>
  <c r="BJ2157" i="3"/>
  <c r="BM2159" i="3"/>
  <c r="BM2161" i="3"/>
  <c r="BM2163" i="3"/>
  <c r="N2130" i="3"/>
  <c r="BJ2130" i="3" s="1"/>
  <c r="N2138" i="3"/>
  <c r="BJ2138" i="3" s="1"/>
  <c r="AV2126" i="3"/>
  <c r="BA2126" i="3"/>
  <c r="U2126" i="3"/>
  <c r="BL2126" i="3" s="1"/>
  <c r="AR2126" i="3"/>
  <c r="BE2126" i="3"/>
  <c r="Y2126" i="3"/>
  <c r="AY2126" i="3"/>
  <c r="AI2126" i="3"/>
  <c r="S2126" i="3"/>
  <c r="AX2126" i="3"/>
  <c r="AH2126" i="3"/>
  <c r="BJ2150" i="3"/>
  <c r="BJ2154" i="3"/>
  <c r="BL2159" i="3"/>
  <c r="BL2163" i="3"/>
  <c r="BJ2128" i="3"/>
  <c r="BM2170" i="3"/>
  <c r="BN2174" i="3"/>
  <c r="BK2174" i="3"/>
  <c r="BN2175" i="3"/>
  <c r="BK2175" i="3"/>
  <c r="BJ2164" i="3"/>
  <c r="BK2164" i="3"/>
  <c r="BJ2169" i="3"/>
  <c r="BN2149" i="3"/>
  <c r="BM2166" i="3"/>
  <c r="BN2171" i="3"/>
  <c r="BK2171" i="3"/>
  <c r="BJ2177" i="3"/>
  <c r="BL2178" i="3"/>
  <c r="BN2187" i="3"/>
  <c r="BK2187" i="3"/>
  <c r="BK2194" i="3"/>
  <c r="BM2198" i="3"/>
  <c r="BN2203" i="3"/>
  <c r="BK2203" i="3"/>
  <c r="BK2210" i="3"/>
  <c r="BM2214" i="3"/>
  <c r="BN2219" i="3"/>
  <c r="BK2219" i="3"/>
  <c r="BL2168" i="3"/>
  <c r="BJ2168" i="3"/>
  <c r="BL2173" i="3"/>
  <c r="BN2173" i="3"/>
  <c r="BK2173" i="3"/>
  <c r="BM2184" i="3"/>
  <c r="BM2200" i="3"/>
  <c r="BN2213" i="3"/>
  <c r="BK2213" i="3"/>
  <c r="BM2216" i="3"/>
  <c r="BK2181" i="3"/>
  <c r="BN2181" i="3"/>
  <c r="BN2183" i="3"/>
  <c r="BK2183" i="3"/>
  <c r="BJ2191" i="3"/>
  <c r="BM2202" i="3"/>
  <c r="BJ2207" i="3"/>
  <c r="BM2218" i="3"/>
  <c r="BM2179" i="3"/>
  <c r="BN2179" i="3"/>
  <c r="BK2179" i="3"/>
  <c r="BN2223" i="3"/>
  <c r="BK2223" i="3"/>
  <c r="BL2225" i="3"/>
  <c r="BJ2225" i="3"/>
  <c r="BM2228" i="3"/>
  <c r="BM2231" i="3"/>
  <c r="BL2233" i="3"/>
  <c r="BJ2233" i="3"/>
  <c r="BM2239" i="3"/>
  <c r="BL2241" i="3"/>
  <c r="BJ2241" i="3"/>
  <c r="BM2244" i="3"/>
  <c r="BM2247" i="3"/>
  <c r="BL2249" i="3"/>
  <c r="BJ2249" i="3"/>
  <c r="BM2252" i="3"/>
  <c r="BL2257" i="3"/>
  <c r="BJ2257" i="3"/>
  <c r="BN2208" i="3"/>
  <c r="BN2216" i="3"/>
  <c r="BN2224" i="3"/>
  <c r="BK2224" i="3"/>
  <c r="BN2160" i="3"/>
  <c r="BK2160" i="3"/>
  <c r="BN2206" i="3"/>
  <c r="BJ2222" i="3"/>
  <c r="BJ2209" i="3"/>
  <c r="BL2217" i="3"/>
  <c r="BN2217" i="3"/>
  <c r="BK2217" i="3"/>
  <c r="BN2226" i="3"/>
  <c r="BK2226" i="3"/>
  <c r="BN2231" i="3"/>
  <c r="BJ2232" i="3"/>
  <c r="BN2234" i="3"/>
  <c r="BK2234" i="3"/>
  <c r="BN2239" i="3"/>
  <c r="BJ2240" i="3"/>
  <c r="BN2242" i="3"/>
  <c r="BK2242" i="3"/>
  <c r="BN2247" i="3"/>
  <c r="BJ2248" i="3"/>
  <c r="BN2250" i="3"/>
  <c r="BK2250" i="3"/>
  <c r="BJ2256" i="3"/>
  <c r="BN2257" i="3"/>
  <c r="BK2257" i="3"/>
  <c r="BJ2272" i="3"/>
  <c r="BJ2180" i="3"/>
  <c r="BM2180" i="3"/>
  <c r="BM2272" i="3"/>
  <c r="BN2265" i="3"/>
  <c r="BK2265" i="3"/>
  <c r="BM2274" i="3"/>
  <c r="AO2281" i="3"/>
  <c r="BL2283" i="3"/>
  <c r="BJ2283" i="3"/>
  <c r="Q2285" i="3"/>
  <c r="BJ2285" i="3" s="1"/>
  <c r="BJ2288" i="3"/>
  <c r="BN2271" i="3"/>
  <c r="BK2271" i="3"/>
  <c r="BL2271" i="3"/>
  <c r="BJ2271" i="3"/>
  <c r="BN2273" i="3"/>
  <c r="BK2273" i="3"/>
  <c r="BL2273" i="3"/>
  <c r="BJ2273" i="3"/>
  <c r="BN2267" i="3"/>
  <c r="BK2267" i="3"/>
  <c r="AS2281" i="3"/>
  <c r="AZ2285" i="3"/>
  <c r="AJ2285" i="3"/>
  <c r="T2285" i="3"/>
  <c r="AY2285" i="3"/>
  <c r="AI2285" i="3"/>
  <c r="S2285" i="3"/>
  <c r="AX2285" i="3"/>
  <c r="AH2285" i="3"/>
  <c r="R2285" i="3"/>
  <c r="BL2285" i="3" s="1"/>
  <c r="AZ2281" i="3"/>
  <c r="AJ2281" i="3"/>
  <c r="T2281" i="3"/>
  <c r="AY2281" i="3"/>
  <c r="AI2281" i="3"/>
  <c r="S2281" i="3"/>
  <c r="BK2281" i="3" s="1"/>
  <c r="AX2281" i="3"/>
  <c r="AH2281" i="3"/>
  <c r="R2281" i="3"/>
  <c r="BL2281" i="3" s="1"/>
  <c r="BL2264" i="3"/>
  <c r="BJ2264" i="3"/>
  <c r="BK2270" i="3"/>
  <c r="BN2270" i="3"/>
  <c r="BL2270" i="3"/>
  <c r="BL2279" i="3"/>
  <c r="BJ2279" i="3"/>
  <c r="AW2281" i="3"/>
  <c r="BE2285" i="3"/>
  <c r="BD2289" i="3"/>
  <c r="BL2289" i="3" s="1"/>
  <c r="AN2289" i="3"/>
  <c r="X2289" i="3"/>
  <c r="BC2289" i="3"/>
  <c r="AM2289" i="3"/>
  <c r="W2289" i="3"/>
  <c r="BM2289" i="3" s="1"/>
  <c r="BB2289" i="3"/>
  <c r="AL2289" i="3"/>
  <c r="BK2289" i="3" s="1"/>
  <c r="BL2278" i="3"/>
  <c r="BN2278" i="3"/>
  <c r="BK2278" i="3"/>
  <c r="BN2287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N2093" i="3"/>
  <c r="BJ2093" i="3" s="1"/>
  <c r="R2093" i="3"/>
  <c r="V2093" i="3"/>
  <c r="Z2093" i="3"/>
  <c r="AD2093" i="3"/>
  <c r="AH2093" i="3"/>
  <c r="AL2093" i="3"/>
  <c r="AP2093" i="3"/>
  <c r="AT2093" i="3"/>
  <c r="AX2093" i="3"/>
  <c r="BB2093" i="3"/>
  <c r="BF2093" i="3"/>
  <c r="O2093" i="3"/>
  <c r="BL2093" i="3" s="1"/>
  <c r="S2093" i="3"/>
  <c r="BM2093" i="3" s="1"/>
  <c r="W2093" i="3"/>
  <c r="AA2093" i="3"/>
  <c r="AE2093" i="3"/>
  <c r="AI2093" i="3"/>
  <c r="AM2093" i="3"/>
  <c r="AQ2093" i="3"/>
  <c r="AU2093" i="3"/>
  <c r="AY2093" i="3"/>
  <c r="BC2093" i="3"/>
  <c r="BG2093" i="3"/>
  <c r="P2093" i="3"/>
  <c r="AF2093" i="3"/>
  <c r="AV2093" i="3"/>
  <c r="T2093" i="3"/>
  <c r="AJ2093" i="3"/>
  <c r="AZ2093" i="3"/>
  <c r="X2093" i="3"/>
  <c r="AN2093" i="3"/>
  <c r="BD2093" i="3"/>
  <c r="AB2093" i="3"/>
  <c r="AR2093" i="3"/>
  <c r="BH2093" i="3"/>
  <c r="E2047" i="3"/>
  <c r="F2047" i="3"/>
  <c r="G2047" i="3"/>
  <c r="H2047" i="3"/>
  <c r="I2047" i="3"/>
  <c r="J2047" i="3"/>
  <c r="E2048" i="3"/>
  <c r="K2048" i="3" s="1"/>
  <c r="F2048" i="3"/>
  <c r="G2048" i="3"/>
  <c r="H2048" i="3"/>
  <c r="I2048" i="3"/>
  <c r="L2048" i="3" s="1"/>
  <c r="J2048" i="3"/>
  <c r="E2049" i="3"/>
  <c r="K2049" i="3" s="1"/>
  <c r="F2049" i="3"/>
  <c r="G2049" i="3"/>
  <c r="H2049" i="3"/>
  <c r="I2049" i="3"/>
  <c r="L2049" i="3" s="1"/>
  <c r="BA2049" i="3" s="1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L2054" i="3" s="1"/>
  <c r="E2055" i="3"/>
  <c r="K2055" i="3" s="1"/>
  <c r="F2055" i="3"/>
  <c r="G2055" i="3"/>
  <c r="H2055" i="3"/>
  <c r="I2055" i="3"/>
  <c r="L2055" i="3" s="1"/>
  <c r="J2055" i="3"/>
  <c r="BA2055" i="3"/>
  <c r="E2056" i="3"/>
  <c r="K2056" i="3" s="1"/>
  <c r="F2056" i="3"/>
  <c r="G2056" i="3"/>
  <c r="H2056" i="3"/>
  <c r="L2056" i="3" s="1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L2058" i="3" s="1"/>
  <c r="I2058" i="3"/>
  <c r="J2058" i="3"/>
  <c r="E2059" i="3"/>
  <c r="F2059" i="3"/>
  <c r="K2059" i="3" s="1"/>
  <c r="G2059" i="3"/>
  <c r="H2059" i="3"/>
  <c r="I2059" i="3"/>
  <c r="J2059" i="3"/>
  <c r="L2059" i="3" s="1"/>
  <c r="N2059" i="3" s="1"/>
  <c r="AH2059" i="3"/>
  <c r="E2060" i="3"/>
  <c r="F2060" i="3"/>
  <c r="G2060" i="3"/>
  <c r="H2060" i="3"/>
  <c r="L2060" i="3" s="1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L2062" i="3" s="1"/>
  <c r="I2062" i="3"/>
  <c r="J2062" i="3"/>
  <c r="E2063" i="3"/>
  <c r="K2063" i="3" s="1"/>
  <c r="F2063" i="3"/>
  <c r="G2063" i="3"/>
  <c r="H2063" i="3"/>
  <c r="I2063" i="3"/>
  <c r="J2063" i="3"/>
  <c r="E2064" i="3"/>
  <c r="K2064" i="3" s="1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K2066" i="3" s="1"/>
  <c r="H2066" i="3"/>
  <c r="I2066" i="3"/>
  <c r="J2066" i="3"/>
  <c r="L2066" i="3" s="1"/>
  <c r="E2067" i="3"/>
  <c r="K2067" i="3" s="1"/>
  <c r="F2067" i="3"/>
  <c r="G2067" i="3"/>
  <c r="H2067" i="3"/>
  <c r="I2067" i="3"/>
  <c r="L2067" i="3" s="1"/>
  <c r="BA2067" i="3" s="1"/>
  <c r="J2067" i="3"/>
  <c r="E2068" i="3"/>
  <c r="F2068" i="3"/>
  <c r="G2068" i="3"/>
  <c r="K2068" i="3" s="1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K2070" i="3" s="1"/>
  <c r="H2070" i="3"/>
  <c r="I2070" i="3"/>
  <c r="J2070" i="3"/>
  <c r="L2070" i="3" s="1"/>
  <c r="E2071" i="3"/>
  <c r="F2071" i="3"/>
  <c r="G2071" i="3"/>
  <c r="H2071" i="3"/>
  <c r="I2071" i="3"/>
  <c r="J2071" i="3"/>
  <c r="L2071" i="3" s="1"/>
  <c r="E2072" i="3"/>
  <c r="F2072" i="3"/>
  <c r="G2072" i="3"/>
  <c r="K2072" i="3" s="1"/>
  <c r="H2072" i="3"/>
  <c r="I2072" i="3"/>
  <c r="J2072" i="3"/>
  <c r="L2072" i="3" s="1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K2075" i="3" s="1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K2077" i="3" s="1"/>
  <c r="H2077" i="3"/>
  <c r="I2077" i="3"/>
  <c r="J2077" i="3"/>
  <c r="E2078" i="3"/>
  <c r="F2078" i="3"/>
  <c r="G2078" i="3"/>
  <c r="K2078" i="3" s="1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K2080" i="3" s="1"/>
  <c r="H2080" i="3"/>
  <c r="I2080" i="3"/>
  <c r="J2080" i="3"/>
  <c r="E2081" i="3"/>
  <c r="K2081" i="3" s="1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K2085" i="3" s="1"/>
  <c r="H2085" i="3"/>
  <c r="I2085" i="3"/>
  <c r="J2085" i="3"/>
  <c r="E2088" i="3"/>
  <c r="K2088" i="3" s="1"/>
  <c r="F2088" i="3"/>
  <c r="G2088" i="3"/>
  <c r="H2088" i="3"/>
  <c r="I2088" i="3"/>
  <c r="J2088" i="3"/>
  <c r="E2089" i="3"/>
  <c r="F2089" i="3"/>
  <c r="G2089" i="3"/>
  <c r="K2089" i="3" s="1"/>
  <c r="H2089" i="3"/>
  <c r="I2089" i="3"/>
  <c r="J2089" i="3"/>
  <c r="E2091" i="3"/>
  <c r="K2091" i="3" s="1"/>
  <c r="F2091" i="3"/>
  <c r="G2091" i="3"/>
  <c r="H2091" i="3"/>
  <c r="I2091" i="3"/>
  <c r="J2091" i="3"/>
  <c r="E2092" i="3"/>
  <c r="F2092" i="3"/>
  <c r="G2092" i="3"/>
  <c r="H2092" i="3"/>
  <c r="I2092" i="3"/>
  <c r="J2092" i="3"/>
  <c r="BM2285" i="3" l="1"/>
  <c r="BM2126" i="3"/>
  <c r="BK2130" i="3"/>
  <c r="BN2130" i="3"/>
  <c r="BM2130" i="3"/>
  <c r="BN2140" i="3"/>
  <c r="BJ2144" i="3"/>
  <c r="BM2142" i="3"/>
  <c r="BK2144" i="3"/>
  <c r="BN2144" i="3"/>
  <c r="BL2123" i="3"/>
  <c r="BJ2123" i="3"/>
  <c r="BK2134" i="3"/>
  <c r="BN2134" i="3"/>
  <c r="BK2138" i="3"/>
  <c r="BN2138" i="3"/>
  <c r="BM2132" i="3"/>
  <c r="BM2127" i="3"/>
  <c r="BM2100" i="3"/>
  <c r="BL2127" i="3"/>
  <c r="BK2125" i="3"/>
  <c r="BN2125" i="3"/>
  <c r="BK2142" i="3"/>
  <c r="BN2142" i="3"/>
  <c r="BL2136" i="3"/>
  <c r="BJ2132" i="3"/>
  <c r="BJ2105" i="3"/>
  <c r="BK2146" i="3"/>
  <c r="BN2146" i="3"/>
  <c r="BM2140" i="3"/>
  <c r="BL2130" i="3"/>
  <c r="BJ2146" i="3"/>
  <c r="BL2125" i="3"/>
  <c r="BN2285" i="3"/>
  <c r="BK2285" i="3"/>
  <c r="BJ2281" i="3"/>
  <c r="BK2100" i="3"/>
  <c r="BL2142" i="3"/>
  <c r="BK2127" i="3"/>
  <c r="BL2144" i="3"/>
  <c r="BK2123" i="3"/>
  <c r="BN2123" i="3"/>
  <c r="BM2105" i="3"/>
  <c r="BM2281" i="3"/>
  <c r="BM2146" i="3"/>
  <c r="BL2146" i="3"/>
  <c r="BJ2127" i="3"/>
  <c r="BM2138" i="3"/>
  <c r="BM2125" i="3"/>
  <c r="BL2100" i="3"/>
  <c r="BJ2289" i="3"/>
  <c r="BJ2134" i="3"/>
  <c r="BK2107" i="3"/>
  <c r="BN2107" i="3"/>
  <c r="BN2100" i="3"/>
  <c r="BK2126" i="3"/>
  <c r="BM2136" i="3"/>
  <c r="BJ2142" i="3"/>
  <c r="BK2136" i="3"/>
  <c r="BN2136" i="3"/>
  <c r="BN2127" i="3"/>
  <c r="BK2132" i="3"/>
  <c r="BL2105" i="3"/>
  <c r="BK2105" i="3"/>
  <c r="BN2105" i="3"/>
  <c r="BN2093" i="3"/>
  <c r="BK2093" i="3"/>
  <c r="W2080" i="3"/>
  <c r="AH2080" i="3"/>
  <c r="AS2080" i="3"/>
  <c r="Q2080" i="3"/>
  <c r="AA2080" i="3"/>
  <c r="AL2080" i="3"/>
  <c r="BG2080" i="3"/>
  <c r="AC2080" i="3"/>
  <c r="AX2080" i="3"/>
  <c r="AM2080" i="3"/>
  <c r="BI2080" i="3"/>
  <c r="V2080" i="3"/>
  <c r="BB2080" i="3"/>
  <c r="Q2078" i="3"/>
  <c r="AA2078" i="3"/>
  <c r="AM2078" i="3"/>
  <c r="BI2078" i="3"/>
  <c r="W2078" i="3"/>
  <c r="AS2078" i="3"/>
  <c r="AA2070" i="3"/>
  <c r="AQ2070" i="3"/>
  <c r="AA2068" i="3"/>
  <c r="AM2056" i="3"/>
  <c r="AU2056" i="3"/>
  <c r="O2056" i="3"/>
  <c r="P2091" i="3"/>
  <c r="AE2077" i="3"/>
  <c r="Q2077" i="3"/>
  <c r="AW2077" i="3"/>
  <c r="Y2077" i="3"/>
  <c r="AO2077" i="3"/>
  <c r="W2077" i="3"/>
  <c r="BC2077" i="3"/>
  <c r="AI2075" i="3"/>
  <c r="BC2075" i="3"/>
  <c r="S2075" i="3"/>
  <c r="AE2075" i="3"/>
  <c r="AU2075" i="3"/>
  <c r="AY2075" i="3"/>
  <c r="Y2067" i="3"/>
  <c r="AK2067" i="3"/>
  <c r="M2067" i="3"/>
  <c r="AS2067" i="3"/>
  <c r="AQ2064" i="3"/>
  <c r="Y2049" i="3"/>
  <c r="AO2049" i="3"/>
  <c r="BE2049" i="3"/>
  <c r="Q2049" i="3"/>
  <c r="AG2049" i="3"/>
  <c r="AW2049" i="3"/>
  <c r="M2049" i="3"/>
  <c r="AC2049" i="3"/>
  <c r="AS2049" i="3"/>
  <c r="BI2049" i="3"/>
  <c r="AA2048" i="3"/>
  <c r="AU2048" i="3"/>
  <c r="AE2048" i="3"/>
  <c r="BC2048" i="3"/>
  <c r="O2048" i="3"/>
  <c r="AM2048" i="3"/>
  <c r="BG2048" i="3"/>
  <c r="L2074" i="3"/>
  <c r="AC2067" i="3"/>
  <c r="BG2064" i="3"/>
  <c r="AZ2060" i="3"/>
  <c r="BF2059" i="3"/>
  <c r="V2059" i="3"/>
  <c r="AP2059" i="3"/>
  <c r="Z2059" i="3"/>
  <c r="AX2059" i="3"/>
  <c r="L2052" i="3"/>
  <c r="L2051" i="3"/>
  <c r="AQ2048" i="3"/>
  <c r="K2082" i="3"/>
  <c r="U2067" i="3"/>
  <c r="BB2059" i="3"/>
  <c r="L2081" i="3"/>
  <c r="AK2081" i="3" s="1"/>
  <c r="K2074" i="3"/>
  <c r="K2052" i="3"/>
  <c r="AK2049" i="3"/>
  <c r="L2082" i="3"/>
  <c r="L2079" i="3"/>
  <c r="AK2079" i="3" s="1"/>
  <c r="K2079" i="3"/>
  <c r="AA2064" i="3"/>
  <c r="U2055" i="3"/>
  <c r="U2049" i="3"/>
  <c r="W2048" i="3"/>
  <c r="L2091" i="3"/>
  <c r="L2083" i="3"/>
  <c r="BI2067" i="3"/>
  <c r="AL2059" i="3"/>
  <c r="AA2056" i="3"/>
  <c r="W2056" i="3"/>
  <c r="BC2056" i="3"/>
  <c r="AE2056" i="3"/>
  <c r="K2054" i="3"/>
  <c r="L2050" i="3"/>
  <c r="AB2050" i="3" s="1"/>
  <c r="K2050" i="3"/>
  <c r="L2047" i="3"/>
  <c r="L2089" i="3"/>
  <c r="L2088" i="3"/>
  <c r="L2085" i="3"/>
  <c r="L2080" i="3"/>
  <c r="AQ2080" i="3" s="1"/>
  <c r="L2077" i="3"/>
  <c r="L2076" i="3"/>
  <c r="AD2076" i="3" s="1"/>
  <c r="K2076" i="3"/>
  <c r="L2075" i="3"/>
  <c r="AA2075" i="3" s="1"/>
  <c r="K2071" i="3"/>
  <c r="L2068" i="3"/>
  <c r="L2061" i="3"/>
  <c r="P2061" i="3" s="1"/>
  <c r="K2061" i="3"/>
  <c r="L2057" i="3"/>
  <c r="K2057" i="3"/>
  <c r="K2051" i="3"/>
  <c r="K2047" i="3"/>
  <c r="K2092" i="3"/>
  <c r="L2092" i="3"/>
  <c r="L2084" i="3"/>
  <c r="K2084" i="3"/>
  <c r="K2083" i="3"/>
  <c r="L2078" i="3"/>
  <c r="L2073" i="3"/>
  <c r="K2073" i="3"/>
  <c r="L2069" i="3"/>
  <c r="K2069" i="3"/>
  <c r="L2065" i="3"/>
  <c r="K2065" i="3"/>
  <c r="L2064" i="3"/>
  <c r="L2063" i="3"/>
  <c r="K2060" i="3"/>
  <c r="K2058" i="3"/>
  <c r="L2053" i="3"/>
  <c r="K2053" i="3"/>
  <c r="Z2053" i="3" s="1"/>
  <c r="AF2088" i="3"/>
  <c r="AV2088" i="3"/>
  <c r="P2066" i="3"/>
  <c r="T2066" i="3"/>
  <c r="X2066" i="3"/>
  <c r="AB2066" i="3"/>
  <c r="AF2066" i="3"/>
  <c r="AJ2066" i="3"/>
  <c r="AN2066" i="3"/>
  <c r="AR2066" i="3"/>
  <c r="AV2066" i="3"/>
  <c r="AZ2066" i="3"/>
  <c r="BD2066" i="3"/>
  <c r="BH2066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66" i="3"/>
  <c r="R2066" i="3"/>
  <c r="V2066" i="3"/>
  <c r="Z2066" i="3"/>
  <c r="AD2066" i="3"/>
  <c r="AH2066" i="3"/>
  <c r="AL2066" i="3"/>
  <c r="AP2066" i="3"/>
  <c r="AT2066" i="3"/>
  <c r="AX2066" i="3"/>
  <c r="BB2066" i="3"/>
  <c r="BF2066" i="3"/>
  <c r="O2066" i="3"/>
  <c r="AE2066" i="3"/>
  <c r="AU2066" i="3"/>
  <c r="S2066" i="3"/>
  <c r="AI2066" i="3"/>
  <c r="AY2066" i="3"/>
  <c r="W2066" i="3"/>
  <c r="AM2066" i="3"/>
  <c r="BC2066" i="3"/>
  <c r="AA2066" i="3"/>
  <c r="AQ2066" i="3"/>
  <c r="BG2066" i="3"/>
  <c r="O2091" i="3"/>
  <c r="S2091" i="3"/>
  <c r="W2091" i="3"/>
  <c r="AA2091" i="3"/>
  <c r="AE2091" i="3"/>
  <c r="AI2091" i="3"/>
  <c r="AM2091" i="3"/>
  <c r="AQ2091" i="3"/>
  <c r="AU2091" i="3"/>
  <c r="AY2091" i="3"/>
  <c r="BC2091" i="3"/>
  <c r="BG2091" i="3"/>
  <c r="M2089" i="3"/>
  <c r="Q2089" i="3"/>
  <c r="Y2089" i="3"/>
  <c r="AC2089" i="3"/>
  <c r="AG2089" i="3"/>
  <c r="AO2089" i="3"/>
  <c r="AS2089" i="3"/>
  <c r="AW2089" i="3"/>
  <c r="BE2089" i="3"/>
  <c r="BI2089" i="3"/>
  <c r="R2089" i="3"/>
  <c r="AB2089" i="3"/>
  <c r="AH2089" i="3"/>
  <c r="AM2089" i="3"/>
  <c r="AX2089" i="3"/>
  <c r="BC2089" i="3"/>
  <c r="BH2089" i="3"/>
  <c r="X2089" i="3"/>
  <c r="AI2089" i="3"/>
  <c r="AT2089" i="3"/>
  <c r="O2089" i="3"/>
  <c r="T2089" i="3"/>
  <c r="Z2089" i="3"/>
  <c r="AJ2089" i="3"/>
  <c r="AP2089" i="3"/>
  <c r="AU2089" i="3"/>
  <c r="BF2089" i="3"/>
  <c r="S2089" i="3"/>
  <c r="AD2089" i="3"/>
  <c r="AY2089" i="3"/>
  <c r="P2089" i="3"/>
  <c r="V2089" i="3"/>
  <c r="AF2089" i="3"/>
  <c r="AL2089" i="3"/>
  <c r="AQ2089" i="3"/>
  <c r="BB2089" i="3"/>
  <c r="BG2089" i="3"/>
  <c r="P2083" i="3"/>
  <c r="X2083" i="3"/>
  <c r="AB2083" i="3"/>
  <c r="AF2083" i="3"/>
  <c r="AN2083" i="3"/>
  <c r="AR2083" i="3"/>
  <c r="AV2083" i="3"/>
  <c r="BD2083" i="3"/>
  <c r="BH2083" i="3"/>
  <c r="M2083" i="3"/>
  <c r="U2083" i="3"/>
  <c r="Y2083" i="3"/>
  <c r="AC2083" i="3"/>
  <c r="AK2083" i="3"/>
  <c r="AO2083" i="3"/>
  <c r="AS2083" i="3"/>
  <c r="BA2083" i="3"/>
  <c r="BE2083" i="3"/>
  <c r="BI2083" i="3"/>
  <c r="R2083" i="3"/>
  <c r="V2083" i="3"/>
  <c r="Z2083" i="3"/>
  <c r="AH2083" i="3"/>
  <c r="AL2083" i="3"/>
  <c r="AP2083" i="3"/>
  <c r="AX2083" i="3"/>
  <c r="BB2083" i="3"/>
  <c r="BF2083" i="3"/>
  <c r="AE2083" i="3"/>
  <c r="AU2083" i="3"/>
  <c r="W2083" i="3"/>
  <c r="BC2083" i="3"/>
  <c r="S2083" i="3"/>
  <c r="AI2083" i="3"/>
  <c r="AA2083" i="3"/>
  <c r="AQ2083" i="3"/>
  <c r="BG2083" i="3"/>
  <c r="R2092" i="3"/>
  <c r="V2092" i="3"/>
  <c r="AL2092" i="3"/>
  <c r="AP2092" i="3"/>
  <c r="AX2092" i="3"/>
  <c r="S2092" i="3"/>
  <c r="W2092" i="3"/>
  <c r="AI2092" i="3"/>
  <c r="AQ2092" i="3"/>
  <c r="BC2092" i="3"/>
  <c r="BG2092" i="3"/>
  <c r="AB2092" i="3"/>
  <c r="AJ2092" i="3"/>
  <c r="AN2092" i="3"/>
  <c r="BD2092" i="3"/>
  <c r="BH2092" i="3"/>
  <c r="U2092" i="3"/>
  <c r="AG2092" i="3"/>
  <c r="AO2092" i="3"/>
  <c r="AW2092" i="3"/>
  <c r="P2085" i="3"/>
  <c r="T2085" i="3"/>
  <c r="X2085" i="3"/>
  <c r="AJ2085" i="3"/>
  <c r="AN2085" i="3"/>
  <c r="AV2085" i="3"/>
  <c r="BD2085" i="3"/>
  <c r="M2085" i="3"/>
  <c r="Q2085" i="3"/>
  <c r="AC2085" i="3"/>
  <c r="AG2085" i="3"/>
  <c r="AK2085" i="3"/>
  <c r="AW2085" i="3"/>
  <c r="BA2085" i="3"/>
  <c r="BI2085" i="3"/>
  <c r="R2085" i="3"/>
  <c r="Z2085" i="3"/>
  <c r="AD2085" i="3"/>
  <c r="AP2085" i="3"/>
  <c r="AT2085" i="3"/>
  <c r="AX2085" i="3"/>
  <c r="O2085" i="3"/>
  <c r="AE2085" i="3"/>
  <c r="S2085" i="3"/>
  <c r="AY2085" i="3"/>
  <c r="AM2085" i="3"/>
  <c r="BC2085" i="3"/>
  <c r="BG2085" i="3"/>
  <c r="P2081" i="3"/>
  <c r="U2081" i="3"/>
  <c r="BA2081" i="3"/>
  <c r="W2081" i="3"/>
  <c r="BG2081" i="3"/>
  <c r="AB2081" i="3"/>
  <c r="Z2088" i="3"/>
  <c r="AH2088" i="3"/>
  <c r="AP2088" i="3"/>
  <c r="BB2088" i="3"/>
  <c r="S2088" i="3"/>
  <c r="W2088" i="3"/>
  <c r="AM2088" i="3"/>
  <c r="AQ2088" i="3"/>
  <c r="AY2088" i="3"/>
  <c r="O2073" i="3"/>
  <c r="P2073" i="3"/>
  <c r="AB2073" i="3"/>
  <c r="AF2073" i="3"/>
  <c r="AJ2073" i="3"/>
  <c r="AV2073" i="3"/>
  <c r="AZ2073" i="3"/>
  <c r="BH2073" i="3"/>
  <c r="U2073" i="3"/>
  <c r="AC2073" i="3"/>
  <c r="AG2073" i="3"/>
  <c r="AS2073" i="3"/>
  <c r="AW2073" i="3"/>
  <c r="BA2073" i="3"/>
  <c r="M2073" i="3"/>
  <c r="R2073" i="3"/>
  <c r="Z2073" i="3"/>
  <c r="AH2073" i="3"/>
  <c r="AP2073" i="3"/>
  <c r="AT2073" i="3"/>
  <c r="BF2073" i="3"/>
  <c r="AA2073" i="3"/>
  <c r="AQ2073" i="3"/>
  <c r="AE2073" i="3"/>
  <c r="AU2073" i="3"/>
  <c r="AI2073" i="3"/>
  <c r="P2072" i="3"/>
  <c r="V2072" i="3"/>
  <c r="AA2072" i="3"/>
  <c r="AF2072" i="3"/>
  <c r="AL2072" i="3"/>
  <c r="AQ2072" i="3"/>
  <c r="AV2072" i="3"/>
  <c r="BB2072" i="3"/>
  <c r="BG2072" i="3"/>
  <c r="AD2072" i="3"/>
  <c r="AY2072" i="3"/>
  <c r="N2072" i="3"/>
  <c r="AI2072" i="3"/>
  <c r="BD2072" i="3"/>
  <c r="S2072" i="3"/>
  <c r="AN2072" i="3"/>
  <c r="BI2091" i="3"/>
  <c r="AJ2088" i="3"/>
  <c r="N2084" i="3"/>
  <c r="R2084" i="3"/>
  <c r="V2084" i="3"/>
  <c r="AH2084" i="3"/>
  <c r="AL2084" i="3"/>
  <c r="AT2084" i="3"/>
  <c r="BB2084" i="3"/>
  <c r="O2084" i="3"/>
  <c r="S2084" i="3"/>
  <c r="AE2084" i="3"/>
  <c r="AI2084" i="3"/>
  <c r="AM2084" i="3"/>
  <c r="AY2084" i="3"/>
  <c r="BC2084" i="3"/>
  <c r="P2084" i="3"/>
  <c r="X2084" i="3"/>
  <c r="AF2084" i="3"/>
  <c r="AJ2084" i="3"/>
  <c r="AV2084" i="3"/>
  <c r="AZ2084" i="3"/>
  <c r="BD2084" i="3"/>
  <c r="N2082" i="3"/>
  <c r="R2082" i="3"/>
  <c r="V2082" i="3"/>
  <c r="AD2082" i="3"/>
  <c r="AH2082" i="3"/>
  <c r="AL2082" i="3"/>
  <c r="AT2082" i="3"/>
  <c r="AX2082" i="3"/>
  <c r="BB2082" i="3"/>
  <c r="O2082" i="3"/>
  <c r="S2082" i="3"/>
  <c r="W2082" i="3"/>
  <c r="AE2082" i="3"/>
  <c r="AI2082" i="3"/>
  <c r="AM2082" i="3"/>
  <c r="AU2082" i="3"/>
  <c r="AY2082" i="3"/>
  <c r="BC2082" i="3"/>
  <c r="P2082" i="3"/>
  <c r="T2082" i="3"/>
  <c r="X2082" i="3"/>
  <c r="AF2082" i="3"/>
  <c r="AJ2082" i="3"/>
  <c r="AN2082" i="3"/>
  <c r="AV2082" i="3"/>
  <c r="AZ2082" i="3"/>
  <c r="BD2082" i="3"/>
  <c r="P2079" i="3"/>
  <c r="AA2079" i="3"/>
  <c r="AQ2079" i="3"/>
  <c r="BG2079" i="3"/>
  <c r="W2073" i="3"/>
  <c r="X2072" i="3"/>
  <c r="BF2091" i="3"/>
  <c r="BB2091" i="3"/>
  <c r="AX2091" i="3"/>
  <c r="AT2091" i="3"/>
  <c r="AP2091" i="3"/>
  <c r="AL2091" i="3"/>
  <c r="AH2091" i="3"/>
  <c r="AD2091" i="3"/>
  <c r="Z2091" i="3"/>
  <c r="V2091" i="3"/>
  <c r="R2091" i="3"/>
  <c r="N2091" i="3"/>
  <c r="AS2088" i="3"/>
  <c r="AK2088" i="3"/>
  <c r="U2088" i="3"/>
  <c r="AT2072" i="3"/>
  <c r="BE2091" i="3"/>
  <c r="BA2091" i="3"/>
  <c r="AW2091" i="3"/>
  <c r="AS2091" i="3"/>
  <c r="AO2091" i="3"/>
  <c r="AK2091" i="3"/>
  <c r="AG2091" i="3"/>
  <c r="AC2091" i="3"/>
  <c r="Y2091" i="3"/>
  <c r="U2091" i="3"/>
  <c r="Q2091" i="3"/>
  <c r="M2091" i="3"/>
  <c r="AR2088" i="3"/>
  <c r="BH2091" i="3"/>
  <c r="BD2091" i="3"/>
  <c r="AZ2091" i="3"/>
  <c r="AV2091" i="3"/>
  <c r="AR2091" i="3"/>
  <c r="AN2091" i="3"/>
  <c r="AJ2091" i="3"/>
  <c r="AF2091" i="3"/>
  <c r="AB2091" i="3"/>
  <c r="X2091" i="3"/>
  <c r="T2091" i="3"/>
  <c r="BE2088" i="3"/>
  <c r="AG2088" i="3"/>
  <c r="Q2088" i="3"/>
  <c r="Q2084" i="3"/>
  <c r="AW2082" i="3"/>
  <c r="Q2082" i="3"/>
  <c r="AB2079" i="3"/>
  <c r="X2071" i="3"/>
  <c r="AF2071" i="3"/>
  <c r="AN2071" i="3"/>
  <c r="BD2071" i="3"/>
  <c r="T2071" i="3"/>
  <c r="AZ2071" i="3"/>
  <c r="BH2071" i="3"/>
  <c r="AJ2071" i="3"/>
  <c r="N2081" i="3"/>
  <c r="AL2081" i="3"/>
  <c r="AP2081" i="3"/>
  <c r="P2080" i="3"/>
  <c r="T2080" i="3"/>
  <c r="X2080" i="3"/>
  <c r="AB2080" i="3"/>
  <c r="AF2080" i="3"/>
  <c r="AJ2080" i="3"/>
  <c r="AN2080" i="3"/>
  <c r="AR2080" i="3"/>
  <c r="AV2080" i="3"/>
  <c r="AZ2080" i="3"/>
  <c r="BD2080" i="3"/>
  <c r="BH2080" i="3"/>
  <c r="R2079" i="3"/>
  <c r="AD2079" i="3"/>
  <c r="AH2079" i="3"/>
  <c r="AX2079" i="3"/>
  <c r="BF2079" i="3"/>
  <c r="P2078" i="3"/>
  <c r="AF2078" i="3"/>
  <c r="AJ2078" i="3"/>
  <c r="AV2078" i="3"/>
  <c r="BH2078" i="3"/>
  <c r="R2076" i="3"/>
  <c r="Z2076" i="3"/>
  <c r="AP2076" i="3"/>
  <c r="AT2076" i="3"/>
  <c r="AX2076" i="3"/>
  <c r="S2076" i="3"/>
  <c r="AA2076" i="3"/>
  <c r="AI2076" i="3"/>
  <c r="AU2076" i="3"/>
  <c r="BG2076" i="3"/>
  <c r="P2076" i="3"/>
  <c r="AF2076" i="3"/>
  <c r="AJ2076" i="3"/>
  <c r="AR2076" i="3"/>
  <c r="BH2076" i="3"/>
  <c r="N2074" i="3"/>
  <c r="R2074" i="3"/>
  <c r="Z2074" i="3"/>
  <c r="AD2074" i="3"/>
  <c r="AH2074" i="3"/>
  <c r="AP2074" i="3"/>
  <c r="AT2074" i="3"/>
  <c r="AX2074" i="3"/>
  <c r="BF2074" i="3"/>
  <c r="O2074" i="3"/>
  <c r="S2074" i="3"/>
  <c r="AA2074" i="3"/>
  <c r="AE2074" i="3"/>
  <c r="AI2074" i="3"/>
  <c r="AQ2074" i="3"/>
  <c r="AU2074" i="3"/>
  <c r="AY2074" i="3"/>
  <c r="BG2074" i="3"/>
  <c r="P2074" i="3"/>
  <c r="T2074" i="3"/>
  <c r="AB2074" i="3"/>
  <c r="AF2074" i="3"/>
  <c r="AJ2074" i="3"/>
  <c r="AR2074" i="3"/>
  <c r="AV2074" i="3"/>
  <c r="AZ2074" i="3"/>
  <c r="BH2074" i="3"/>
  <c r="P2068" i="3"/>
  <c r="T2068" i="3"/>
  <c r="AF2068" i="3"/>
  <c r="AR2068" i="3"/>
  <c r="AZ2068" i="3"/>
  <c r="BH2068" i="3"/>
  <c r="Y2068" i="3"/>
  <c r="AC2068" i="3"/>
  <c r="AG2068" i="3"/>
  <c r="AW2068" i="3"/>
  <c r="BE2068" i="3"/>
  <c r="N2068" i="3"/>
  <c r="Z2068" i="3"/>
  <c r="AL2068" i="3"/>
  <c r="AP2068" i="3"/>
  <c r="BF2068" i="3"/>
  <c r="O2068" i="3"/>
  <c r="AU2068" i="3"/>
  <c r="W2068" i="3"/>
  <c r="AM2068" i="3"/>
  <c r="M2058" i="3"/>
  <c r="Q2058" i="3"/>
  <c r="U2058" i="3"/>
  <c r="Y2058" i="3"/>
  <c r="AC2058" i="3"/>
  <c r="AG2058" i="3"/>
  <c r="AK2058" i="3"/>
  <c r="AO2058" i="3"/>
  <c r="AS2058" i="3"/>
  <c r="AW2058" i="3"/>
  <c r="BA2058" i="3"/>
  <c r="BE2058" i="3"/>
  <c r="BI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O2058" i="3"/>
  <c r="S2058" i="3"/>
  <c r="W2058" i="3"/>
  <c r="AA2058" i="3"/>
  <c r="AE2058" i="3"/>
  <c r="AI2058" i="3"/>
  <c r="AM2058" i="3"/>
  <c r="AQ2058" i="3"/>
  <c r="AU2058" i="3"/>
  <c r="AY2058" i="3"/>
  <c r="BC2058" i="3"/>
  <c r="BG2058" i="3"/>
  <c r="X2058" i="3"/>
  <c r="AN2058" i="3"/>
  <c r="BD2058" i="3"/>
  <c r="AB2058" i="3"/>
  <c r="AR2058" i="3"/>
  <c r="BH2058" i="3"/>
  <c r="P2058" i="3"/>
  <c r="AF2058" i="3"/>
  <c r="AV2058" i="3"/>
  <c r="T2058" i="3"/>
  <c r="AJ2058" i="3"/>
  <c r="AU2081" i="3"/>
  <c r="AE2081" i="3"/>
  <c r="BF2080" i="3"/>
  <c r="BA2080" i="3"/>
  <c r="AU2080" i="3"/>
  <c r="AP2080" i="3"/>
  <c r="AK2080" i="3"/>
  <c r="AE2080" i="3"/>
  <c r="Z2080" i="3"/>
  <c r="U2080" i="3"/>
  <c r="O2080" i="3"/>
  <c r="BE2079" i="3"/>
  <c r="AU2079" i="3"/>
  <c r="Y2079" i="3"/>
  <c r="T2079" i="3"/>
  <c r="O2079" i="3"/>
  <c r="AP2078" i="3"/>
  <c r="AE2078" i="3"/>
  <c r="Z2078" i="3"/>
  <c r="BI2077" i="3"/>
  <c r="BA2077" i="3"/>
  <c r="AS2077" i="3"/>
  <c r="AC2077" i="3"/>
  <c r="U2077" i="3"/>
  <c r="M2077" i="3"/>
  <c r="AW2076" i="3"/>
  <c r="Q2076" i="3"/>
  <c r="Q2071" i="3"/>
  <c r="P2070" i="3"/>
  <c r="T2070" i="3"/>
  <c r="X2070" i="3"/>
  <c r="AB2070" i="3"/>
  <c r="AF2070" i="3"/>
  <c r="AJ2070" i="3"/>
  <c r="AN2070" i="3"/>
  <c r="AR2070" i="3"/>
  <c r="AV2070" i="3"/>
  <c r="AZ2070" i="3"/>
  <c r="BD2070" i="3"/>
  <c r="BH2070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AE2070" i="3"/>
  <c r="AU2070" i="3"/>
  <c r="S2070" i="3"/>
  <c r="AI2070" i="3"/>
  <c r="AY2070" i="3"/>
  <c r="W2070" i="3"/>
  <c r="AM2070" i="3"/>
  <c r="BC2070" i="3"/>
  <c r="BG2068" i="3"/>
  <c r="BH2081" i="3"/>
  <c r="AS2081" i="3"/>
  <c r="AN2081" i="3"/>
  <c r="X2081" i="3"/>
  <c r="S2081" i="3"/>
  <c r="BE2080" i="3"/>
  <c r="AY2080" i="3"/>
  <c r="AT2080" i="3"/>
  <c r="AO2080" i="3"/>
  <c r="AI2080" i="3"/>
  <c r="AD2080" i="3"/>
  <c r="Y2080" i="3"/>
  <c r="S2080" i="3"/>
  <c r="N2080" i="3"/>
  <c r="BI2079" i="3"/>
  <c r="BD2079" i="3"/>
  <c r="AY2079" i="3"/>
  <c r="AN2079" i="3"/>
  <c r="AI2079" i="3"/>
  <c r="AC2079" i="3"/>
  <c r="S2079" i="3"/>
  <c r="M2079" i="3"/>
  <c r="BE2078" i="3"/>
  <c r="AT2078" i="3"/>
  <c r="AO2078" i="3"/>
  <c r="AI2078" i="3"/>
  <c r="Y2078" i="3"/>
  <c r="S2078" i="3"/>
  <c r="N2078" i="3"/>
  <c r="BG2077" i="3"/>
  <c r="AY2077" i="3"/>
  <c r="AQ2077" i="3"/>
  <c r="AI2077" i="3"/>
  <c r="AA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N2077" i="3"/>
  <c r="R2077" i="3"/>
  <c r="V2077" i="3"/>
  <c r="Z2077" i="3"/>
  <c r="AD2077" i="3"/>
  <c r="AH2077" i="3"/>
  <c r="AL2077" i="3"/>
  <c r="AP2077" i="3"/>
  <c r="AT2077" i="3"/>
  <c r="AX2077" i="3"/>
  <c r="BB2077" i="3"/>
  <c r="BF2077" i="3"/>
  <c r="BI2076" i="3"/>
  <c r="AS2076" i="3"/>
  <c r="AC2076" i="3"/>
  <c r="BG2075" i="3"/>
  <c r="AQ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N2075" i="3"/>
  <c r="R2075" i="3"/>
  <c r="V2075" i="3"/>
  <c r="Z2075" i="3"/>
  <c r="AD2075" i="3"/>
  <c r="AH2075" i="3"/>
  <c r="AL2075" i="3"/>
  <c r="AP2075" i="3"/>
  <c r="AT2075" i="3"/>
  <c r="AX2075" i="3"/>
  <c r="BB2075" i="3"/>
  <c r="BF2075" i="3"/>
  <c r="BI2074" i="3"/>
  <c r="AS2074" i="3"/>
  <c r="AC2074" i="3"/>
  <c r="M2074" i="3"/>
  <c r="R2072" i="3"/>
  <c r="BG2070" i="3"/>
  <c r="AQ2068" i="3"/>
  <c r="P2064" i="3"/>
  <c r="T2064" i="3"/>
  <c r="X2064" i="3"/>
  <c r="AB2064" i="3"/>
  <c r="AF2064" i="3"/>
  <c r="AJ2064" i="3"/>
  <c r="AN2064" i="3"/>
  <c r="AR2064" i="3"/>
  <c r="AV2064" i="3"/>
  <c r="AZ2064" i="3"/>
  <c r="BD2064" i="3"/>
  <c r="BH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AP2064" i="3"/>
  <c r="AT2064" i="3"/>
  <c r="AX2064" i="3"/>
  <c r="BB2064" i="3"/>
  <c r="BF2064" i="3"/>
  <c r="O2064" i="3"/>
  <c r="AE2064" i="3"/>
  <c r="AU2064" i="3"/>
  <c r="S2064" i="3"/>
  <c r="AI2064" i="3"/>
  <c r="AY2064" i="3"/>
  <c r="W2064" i="3"/>
  <c r="AM2064" i="3"/>
  <c r="BC2064" i="3"/>
  <c r="AZ2058" i="3"/>
  <c r="BH2072" i="3"/>
  <c r="BC2072" i="3"/>
  <c r="AX2072" i="3"/>
  <c r="AR2072" i="3"/>
  <c r="AM2072" i="3"/>
  <c r="AH2072" i="3"/>
  <c r="AB2072" i="3"/>
  <c r="W2072" i="3"/>
  <c r="BE2071" i="3"/>
  <c r="AW2071" i="3"/>
  <c r="AO2071" i="3"/>
  <c r="AG2071" i="3"/>
  <c r="Y2071" i="3"/>
  <c r="BE2069" i="3"/>
  <c r="BE2067" i="3"/>
  <c r="AO2067" i="3"/>
  <c r="BE2065" i="3"/>
  <c r="AO2065" i="3"/>
  <c r="M2063" i="3"/>
  <c r="Q2063" i="3"/>
  <c r="U2063" i="3"/>
  <c r="AC2063" i="3"/>
  <c r="AG2063" i="3"/>
  <c r="AK2063" i="3"/>
  <c r="AS2063" i="3"/>
  <c r="AW2063" i="3"/>
  <c r="BA2063" i="3"/>
  <c r="BI2063" i="3"/>
  <c r="R2063" i="3"/>
  <c r="W2063" i="3"/>
  <c r="AH2063" i="3"/>
  <c r="AM2063" i="3"/>
  <c r="AR2063" i="3"/>
  <c r="BC2063" i="3"/>
  <c r="BH2063" i="3"/>
  <c r="N2063" i="3"/>
  <c r="X2063" i="3"/>
  <c r="AD2063" i="3"/>
  <c r="AI2063" i="3"/>
  <c r="AT2063" i="3"/>
  <c r="AY2063" i="3"/>
  <c r="BD2063" i="3"/>
  <c r="T2063" i="3"/>
  <c r="Z2063" i="3"/>
  <c r="AE2063" i="3"/>
  <c r="AP2063" i="3"/>
  <c r="AU2063" i="3"/>
  <c r="AZ2063" i="3"/>
  <c r="BD2061" i="3"/>
  <c r="X2061" i="3"/>
  <c r="M2060" i="3"/>
  <c r="Q2060" i="3"/>
  <c r="U2060" i="3"/>
  <c r="Y2060" i="3"/>
  <c r="AC2060" i="3"/>
  <c r="AG2060" i="3"/>
  <c r="AK2060" i="3"/>
  <c r="AO2060" i="3"/>
  <c r="AS2060" i="3"/>
  <c r="AW2060" i="3"/>
  <c r="BA2060" i="3"/>
  <c r="BE2060" i="3"/>
  <c r="BI2060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O2060" i="3"/>
  <c r="S2060" i="3"/>
  <c r="W2060" i="3"/>
  <c r="AA2060" i="3"/>
  <c r="AE2060" i="3"/>
  <c r="AI2060" i="3"/>
  <c r="AM2060" i="3"/>
  <c r="AQ2060" i="3"/>
  <c r="AU2060" i="3"/>
  <c r="AY2060" i="3"/>
  <c r="BC2060" i="3"/>
  <c r="BG2060" i="3"/>
  <c r="X2060" i="3"/>
  <c r="AN2060" i="3"/>
  <c r="BD2060" i="3"/>
  <c r="AB2060" i="3"/>
  <c r="AR2060" i="3"/>
  <c r="BH2060" i="3"/>
  <c r="P2060" i="3"/>
  <c r="AF2060" i="3"/>
  <c r="AV2060" i="3"/>
  <c r="N2053" i="3"/>
  <c r="R2053" i="3"/>
  <c r="V2053" i="3"/>
  <c r="AD2053" i="3"/>
  <c r="AH2053" i="3"/>
  <c r="AL2053" i="3"/>
  <c r="AT2053" i="3"/>
  <c r="AX2053" i="3"/>
  <c r="BB2053" i="3"/>
  <c r="P2053" i="3"/>
  <c r="T2053" i="3"/>
  <c r="X2053" i="3"/>
  <c r="AF2053" i="3"/>
  <c r="AJ2053" i="3"/>
  <c r="AN2053" i="3"/>
  <c r="AV2053" i="3"/>
  <c r="AZ2053" i="3"/>
  <c r="BD2053" i="3"/>
  <c r="Y2053" i="3"/>
  <c r="AO2053" i="3"/>
  <c r="BE2053" i="3"/>
  <c r="AC2053" i="3"/>
  <c r="AS2053" i="3"/>
  <c r="BI2053" i="3"/>
  <c r="AG2053" i="3"/>
  <c r="AW2053" i="3"/>
  <c r="U2053" i="3"/>
  <c r="O2053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1" i="3"/>
  <c r="R2071" i="3"/>
  <c r="V2071" i="3"/>
  <c r="Z2071" i="3"/>
  <c r="AD2071" i="3"/>
  <c r="AH2071" i="3"/>
  <c r="AL2071" i="3"/>
  <c r="AP2071" i="3"/>
  <c r="AT2071" i="3"/>
  <c r="AX2071" i="3"/>
  <c r="BB2071" i="3"/>
  <c r="BF2071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N2069" i="3"/>
  <c r="V2069" i="3"/>
  <c r="Z2069" i="3"/>
  <c r="AD2069" i="3"/>
  <c r="AL2069" i="3"/>
  <c r="AP2069" i="3"/>
  <c r="AT2069" i="3"/>
  <c r="BB2069" i="3"/>
  <c r="BF2069" i="3"/>
  <c r="O2069" i="3"/>
  <c r="W2069" i="3"/>
  <c r="AA2069" i="3"/>
  <c r="AE2069" i="3"/>
  <c r="AM2069" i="3"/>
  <c r="AQ2069" i="3"/>
  <c r="AU2069" i="3"/>
  <c r="BC2069" i="3"/>
  <c r="BG2069" i="3"/>
  <c r="P2069" i="3"/>
  <c r="X2069" i="3"/>
  <c r="AB2069" i="3"/>
  <c r="AF2069" i="3"/>
  <c r="AN2069" i="3"/>
  <c r="AR2069" i="3"/>
  <c r="AV2069" i="3"/>
  <c r="BD2069" i="3"/>
  <c r="BH2069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T2067" i="3"/>
  <c r="X2067" i="3"/>
  <c r="AB2067" i="3"/>
  <c r="AF2067" i="3"/>
  <c r="AJ2067" i="3"/>
  <c r="AN2067" i="3"/>
  <c r="AR2067" i="3"/>
  <c r="AV2067" i="3"/>
  <c r="AZ2067" i="3"/>
  <c r="BD2067" i="3"/>
  <c r="BH2067" i="3"/>
  <c r="N2065" i="3"/>
  <c r="R2065" i="3"/>
  <c r="V2065" i="3"/>
  <c r="Z2065" i="3"/>
  <c r="AD2065" i="3"/>
  <c r="AH2065" i="3"/>
  <c r="AL2065" i="3"/>
  <c r="AP2065" i="3"/>
  <c r="AT2065" i="3"/>
  <c r="AX2065" i="3"/>
  <c r="BB2065" i="3"/>
  <c r="BF2065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T2065" i="3"/>
  <c r="X2065" i="3"/>
  <c r="AB2065" i="3"/>
  <c r="AF2065" i="3"/>
  <c r="AJ2065" i="3"/>
  <c r="AN2065" i="3"/>
  <c r="AR2065" i="3"/>
  <c r="AV2065" i="3"/>
  <c r="AZ2065" i="3"/>
  <c r="BD2065" i="3"/>
  <c r="BH2065" i="3"/>
  <c r="AV2063" i="3"/>
  <c r="AV2061" i="3"/>
  <c r="BF2072" i="3"/>
  <c r="AZ2072" i="3"/>
  <c r="AU2072" i="3"/>
  <c r="AP2072" i="3"/>
  <c r="AJ2072" i="3"/>
  <c r="AE2072" i="3"/>
  <c r="Z2072" i="3"/>
  <c r="T2072" i="3"/>
  <c r="O2072" i="3"/>
  <c r="BI2071" i="3"/>
  <c r="BA2071" i="3"/>
  <c r="AS2071" i="3"/>
  <c r="AK2071" i="3"/>
  <c r="AC2071" i="3"/>
  <c r="U2071" i="3"/>
  <c r="M2071" i="3"/>
  <c r="AW2069" i="3"/>
  <c r="AG2069" i="3"/>
  <c r="AW2067" i="3"/>
  <c r="AG2067" i="3"/>
  <c r="Q2067" i="3"/>
  <c r="AW2065" i="3"/>
  <c r="AG2065" i="3"/>
  <c r="Q2065" i="3"/>
  <c r="AQ2063" i="3"/>
  <c r="R2061" i="3"/>
  <c r="Z2061" i="3"/>
  <c r="AH2061" i="3"/>
  <c r="AP2061" i="3"/>
  <c r="AX2061" i="3"/>
  <c r="BF2061" i="3"/>
  <c r="T2061" i="3"/>
  <c r="BB2061" i="3"/>
  <c r="AT2061" i="3"/>
  <c r="AL2061" i="3"/>
  <c r="AD2061" i="3"/>
  <c r="V2061" i="3"/>
  <c r="N2061" i="3"/>
  <c r="R2059" i="3"/>
  <c r="P2050" i="3"/>
  <c r="T2050" i="3"/>
  <c r="X2050" i="3"/>
  <c r="AF2050" i="3"/>
  <c r="AJ2050" i="3"/>
  <c r="AN2050" i="3"/>
  <c r="AV2050" i="3"/>
  <c r="AZ2050" i="3"/>
  <c r="BD2050" i="3"/>
  <c r="M2050" i="3"/>
  <c r="Q2050" i="3"/>
  <c r="U2050" i="3"/>
  <c r="AC2050" i="3"/>
  <c r="AG2050" i="3"/>
  <c r="AK2050" i="3"/>
  <c r="AS2050" i="3"/>
  <c r="AW2050" i="3"/>
  <c r="BA2050" i="3"/>
  <c r="BI2050" i="3"/>
  <c r="N2050" i="3"/>
  <c r="R2050" i="3"/>
  <c r="Z2050" i="3"/>
  <c r="AD2050" i="3"/>
  <c r="AH2050" i="3"/>
  <c r="AP2050" i="3"/>
  <c r="AT2050" i="3"/>
  <c r="AX2050" i="3"/>
  <c r="BF2050" i="3"/>
  <c r="AA2050" i="3"/>
  <c r="AQ2050" i="3"/>
  <c r="O2050" i="3"/>
  <c r="AE2050" i="3"/>
  <c r="AU2050" i="3"/>
  <c r="AI2050" i="3"/>
  <c r="AY2050" i="3"/>
  <c r="W2050" i="3"/>
  <c r="K2062" i="3"/>
  <c r="BH2061" i="3"/>
  <c r="AZ2061" i="3"/>
  <c r="AR2061" i="3"/>
  <c r="AJ2061" i="3"/>
  <c r="AB2061" i="3"/>
  <c r="AT2059" i="3"/>
  <c r="AD2059" i="3"/>
  <c r="N2057" i="3"/>
  <c r="T2057" i="3"/>
  <c r="Y2057" i="3"/>
  <c r="AJ2057" i="3"/>
  <c r="AO2057" i="3"/>
  <c r="AT2057" i="3"/>
  <c r="BC2057" i="3"/>
  <c r="BG2057" i="3"/>
  <c r="P2057" i="3"/>
  <c r="Z2057" i="3"/>
  <c r="AF2057" i="3"/>
  <c r="AK2057" i="3"/>
  <c r="AV2057" i="3"/>
  <c r="AZ2057" i="3"/>
  <c r="BD2057" i="3"/>
  <c r="Q2057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S2055" i="3"/>
  <c r="W2055" i="3"/>
  <c r="AA2055" i="3"/>
  <c r="AE2055" i="3"/>
  <c r="AI2055" i="3"/>
  <c r="AM2055" i="3"/>
  <c r="AQ2055" i="3"/>
  <c r="AU2055" i="3"/>
  <c r="AY2055" i="3"/>
  <c r="BC2055" i="3"/>
  <c r="BG2055" i="3"/>
  <c r="P2055" i="3"/>
  <c r="T2055" i="3"/>
  <c r="X2055" i="3"/>
  <c r="AB2055" i="3"/>
  <c r="AF2055" i="3"/>
  <c r="AJ2055" i="3"/>
  <c r="AN2055" i="3"/>
  <c r="AR2055" i="3"/>
  <c r="AV2055" i="3"/>
  <c r="AZ2055" i="3"/>
  <c r="BD2055" i="3"/>
  <c r="BH2055" i="3"/>
  <c r="Y2055" i="3"/>
  <c r="AO2055" i="3"/>
  <c r="BE2055" i="3"/>
  <c r="M2055" i="3"/>
  <c r="AC2055" i="3"/>
  <c r="AS2055" i="3"/>
  <c r="BI2055" i="3"/>
  <c r="Q2055" i="3"/>
  <c r="AG2055" i="3"/>
  <c r="AW2055" i="3"/>
  <c r="O2061" i="3"/>
  <c r="S2061" i="3"/>
  <c r="W2061" i="3"/>
  <c r="AA2061" i="3"/>
  <c r="AE2061" i="3"/>
  <c r="AI2061" i="3"/>
  <c r="AM2061" i="3"/>
  <c r="AQ2061" i="3"/>
  <c r="AU2061" i="3"/>
  <c r="AY2061" i="3"/>
  <c r="BC2061" i="3"/>
  <c r="BG2061" i="3"/>
  <c r="M2061" i="3"/>
  <c r="Q2061" i="3"/>
  <c r="U2061" i="3"/>
  <c r="Y2061" i="3"/>
  <c r="AC2061" i="3"/>
  <c r="AG2061" i="3"/>
  <c r="AK2061" i="3"/>
  <c r="AO2061" i="3"/>
  <c r="AS2061" i="3"/>
  <c r="AW2061" i="3"/>
  <c r="BA2061" i="3"/>
  <c r="BE2061" i="3"/>
  <c r="BI2061" i="3"/>
  <c r="O2059" i="3"/>
  <c r="S2059" i="3"/>
  <c r="W2059" i="3"/>
  <c r="AA2059" i="3"/>
  <c r="AE2059" i="3"/>
  <c r="AI2059" i="3"/>
  <c r="AM2059" i="3"/>
  <c r="AQ2059" i="3"/>
  <c r="AU2059" i="3"/>
  <c r="AY2059" i="3"/>
  <c r="BC2059" i="3"/>
  <c r="BG2059" i="3"/>
  <c r="P2059" i="3"/>
  <c r="T2059" i="3"/>
  <c r="X2059" i="3"/>
  <c r="AB2059" i="3"/>
  <c r="AF2059" i="3"/>
  <c r="AJ2059" i="3"/>
  <c r="AN2059" i="3"/>
  <c r="AR2059" i="3"/>
  <c r="AV2059" i="3"/>
  <c r="AZ2059" i="3"/>
  <c r="BD2059" i="3"/>
  <c r="BH2059" i="3"/>
  <c r="M2059" i="3"/>
  <c r="Q2059" i="3"/>
  <c r="U2059" i="3"/>
  <c r="Y2059" i="3"/>
  <c r="AC2059" i="3"/>
  <c r="AG2059" i="3"/>
  <c r="AK2059" i="3"/>
  <c r="AO2059" i="3"/>
  <c r="AS2059" i="3"/>
  <c r="AW2059" i="3"/>
  <c r="BA2059" i="3"/>
  <c r="BE2059" i="3"/>
  <c r="BI2059" i="3"/>
  <c r="BF2057" i="3"/>
  <c r="AN2057" i="3"/>
  <c r="AK2055" i="3"/>
  <c r="BC2050" i="3"/>
  <c r="BI2057" i="3"/>
  <c r="BA2057" i="3"/>
  <c r="AW2057" i="3"/>
  <c r="AR2057" i="3"/>
  <c r="AG2057" i="3"/>
  <c r="AB2057" i="3"/>
  <c r="V2057" i="3"/>
  <c r="BG2056" i="3"/>
  <c r="AQ2056" i="3"/>
  <c r="AU2054" i="3"/>
  <c r="AE2054" i="3"/>
  <c r="P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Q2056" i="3"/>
  <c r="U2056" i="3"/>
  <c r="Y2056" i="3"/>
  <c r="AC2056" i="3"/>
  <c r="AG2056" i="3"/>
  <c r="AK2056" i="3"/>
  <c r="AO2056" i="3"/>
  <c r="AS2056" i="3"/>
  <c r="AW2056" i="3"/>
  <c r="BA2056" i="3"/>
  <c r="BE2056" i="3"/>
  <c r="BI2056" i="3"/>
  <c r="N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M2054" i="3"/>
  <c r="Q2054" i="3"/>
  <c r="U2054" i="3"/>
  <c r="Y2054" i="3"/>
  <c r="AC2054" i="3"/>
  <c r="AG2054" i="3"/>
  <c r="AK2054" i="3"/>
  <c r="AO2054" i="3"/>
  <c r="AS2054" i="3"/>
  <c r="AW2054" i="3"/>
  <c r="BA2054" i="3"/>
  <c r="BE2054" i="3"/>
  <c r="BI2054" i="3"/>
  <c r="N2054" i="3"/>
  <c r="R2054" i="3"/>
  <c r="V2054" i="3"/>
  <c r="Z2054" i="3"/>
  <c r="AD2054" i="3"/>
  <c r="AH2054" i="3"/>
  <c r="AL2054" i="3"/>
  <c r="AP2054" i="3"/>
  <c r="AT2054" i="3"/>
  <c r="AX2054" i="3"/>
  <c r="BB2054" i="3"/>
  <c r="BF2054" i="3"/>
  <c r="O2057" i="3"/>
  <c r="S2057" i="3"/>
  <c r="AA2057" i="3"/>
  <c r="AE2057" i="3"/>
  <c r="AI2057" i="3"/>
  <c r="AQ2057" i="3"/>
  <c r="AU2057" i="3"/>
  <c r="AY2056" i="3"/>
  <c r="AI2056" i="3"/>
  <c r="S2056" i="3"/>
  <c r="BC2054" i="3"/>
  <c r="AM2054" i="3"/>
  <c r="W2054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S2051" i="3"/>
  <c r="W2051" i="3"/>
  <c r="AA2051" i="3"/>
  <c r="AE2051" i="3"/>
  <c r="AI2051" i="3"/>
  <c r="AM2051" i="3"/>
  <c r="AQ2051" i="3"/>
  <c r="AU2051" i="3"/>
  <c r="AY2051" i="3"/>
  <c r="BC2051" i="3"/>
  <c r="BG2051" i="3"/>
  <c r="P2051" i="3"/>
  <c r="T2051" i="3"/>
  <c r="X2051" i="3"/>
  <c r="AB2051" i="3"/>
  <c r="AF2051" i="3"/>
  <c r="AJ2051" i="3"/>
  <c r="AN2051" i="3"/>
  <c r="AR2051" i="3"/>
  <c r="AV2051" i="3"/>
  <c r="AZ2051" i="3"/>
  <c r="BD2051" i="3"/>
  <c r="BH2051" i="3"/>
  <c r="P2048" i="3"/>
  <c r="T2048" i="3"/>
  <c r="X2048" i="3"/>
  <c r="AB2048" i="3"/>
  <c r="AF2048" i="3"/>
  <c r="AJ2048" i="3"/>
  <c r="AN2048" i="3"/>
  <c r="AR2048" i="3"/>
  <c r="AV2048" i="3"/>
  <c r="AZ2048" i="3"/>
  <c r="BD2048" i="3"/>
  <c r="BH2048" i="3"/>
  <c r="M2048" i="3"/>
  <c r="Q2048" i="3"/>
  <c r="U2048" i="3"/>
  <c r="Y2048" i="3"/>
  <c r="AC2048" i="3"/>
  <c r="AG2048" i="3"/>
  <c r="AK2048" i="3"/>
  <c r="AO2048" i="3"/>
  <c r="AS2048" i="3"/>
  <c r="AW2048" i="3"/>
  <c r="BA2048" i="3"/>
  <c r="BE2048" i="3"/>
  <c r="BI2048" i="3"/>
  <c r="N2048" i="3"/>
  <c r="R2048" i="3"/>
  <c r="V2048" i="3"/>
  <c r="Z2048" i="3"/>
  <c r="AD2048" i="3"/>
  <c r="AH2048" i="3"/>
  <c r="AL2048" i="3"/>
  <c r="AP2048" i="3"/>
  <c r="AT2048" i="3"/>
  <c r="AX2048" i="3"/>
  <c r="BB2048" i="3"/>
  <c r="BF2048" i="3"/>
  <c r="BI2047" i="3"/>
  <c r="AS2047" i="3"/>
  <c r="AC2047" i="3"/>
  <c r="M2047" i="3"/>
  <c r="BG2053" i="3"/>
  <c r="BC2053" i="3"/>
  <c r="AU2053" i="3"/>
  <c r="AQ2053" i="3"/>
  <c r="AM2053" i="3"/>
  <c r="AE2053" i="3"/>
  <c r="AA2053" i="3"/>
  <c r="W2053" i="3"/>
  <c r="BH2052" i="3"/>
  <c r="AZ2052" i="3"/>
  <c r="AR2052" i="3"/>
  <c r="AJ2052" i="3"/>
  <c r="AB2052" i="3"/>
  <c r="AW2051" i="3"/>
  <c r="AG2051" i="3"/>
  <c r="Q2051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P2049" i="3"/>
  <c r="T2049" i="3"/>
  <c r="X2049" i="3"/>
  <c r="AB2049" i="3"/>
  <c r="AF2049" i="3"/>
  <c r="AJ2049" i="3"/>
  <c r="AN2049" i="3"/>
  <c r="AR2049" i="3"/>
  <c r="AV2049" i="3"/>
  <c r="AZ2049" i="3"/>
  <c r="BD2049" i="3"/>
  <c r="BH2049" i="3"/>
  <c r="AY2048" i="3"/>
  <c r="AI2048" i="3"/>
  <c r="S2048" i="3"/>
  <c r="BE2047" i="3"/>
  <c r="AO2047" i="3"/>
  <c r="M2052" i="3"/>
  <c r="Q2052" i="3"/>
  <c r="U2052" i="3"/>
  <c r="Y2052" i="3"/>
  <c r="AC2052" i="3"/>
  <c r="AG2052" i="3"/>
  <c r="AK2052" i="3"/>
  <c r="AO2052" i="3"/>
  <c r="AS2052" i="3"/>
  <c r="AW2052" i="3"/>
  <c r="BA2052" i="3"/>
  <c r="BE2052" i="3"/>
  <c r="BI2052" i="3"/>
  <c r="N2052" i="3"/>
  <c r="R2052" i="3"/>
  <c r="V2052" i="3"/>
  <c r="Z2052" i="3"/>
  <c r="AD2052" i="3"/>
  <c r="AH2052" i="3"/>
  <c r="AL2052" i="3"/>
  <c r="AP2052" i="3"/>
  <c r="AT2052" i="3"/>
  <c r="AX2052" i="3"/>
  <c r="BB2052" i="3"/>
  <c r="BF2052" i="3"/>
  <c r="BI2051" i="3"/>
  <c r="AS2051" i="3"/>
  <c r="AC2051" i="3"/>
  <c r="M2051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E1862" i="3"/>
  <c r="F1862" i="3"/>
  <c r="G1862" i="3"/>
  <c r="H1862" i="3"/>
  <c r="L1862" i="3" s="1"/>
  <c r="I1862" i="3"/>
  <c r="J1862" i="3"/>
  <c r="E1863" i="3"/>
  <c r="F1863" i="3"/>
  <c r="K1863" i="3" s="1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E1865" i="3"/>
  <c r="F1865" i="3"/>
  <c r="G1865" i="3"/>
  <c r="H1865" i="3"/>
  <c r="I1865" i="3"/>
  <c r="J1865" i="3"/>
  <c r="E1866" i="3"/>
  <c r="F1866" i="3"/>
  <c r="G1866" i="3"/>
  <c r="K1866" i="3" s="1"/>
  <c r="H1866" i="3"/>
  <c r="L1866" i="3" s="1"/>
  <c r="BH1866" i="3" s="1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K1872" i="3" s="1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7" i="3"/>
  <c r="F1877" i="3"/>
  <c r="G1877" i="3"/>
  <c r="H1877" i="3"/>
  <c r="I1877" i="3"/>
  <c r="J1877" i="3"/>
  <c r="L1877" i="3" s="1"/>
  <c r="E1878" i="3"/>
  <c r="F1878" i="3"/>
  <c r="K1878" i="3" s="1"/>
  <c r="G1878" i="3"/>
  <c r="H1878" i="3"/>
  <c r="I1878" i="3"/>
  <c r="J1878" i="3"/>
  <c r="L1878" i="3" s="1"/>
  <c r="E1880" i="3"/>
  <c r="F1880" i="3"/>
  <c r="K1880" i="3" s="1"/>
  <c r="G1880" i="3"/>
  <c r="H1880" i="3"/>
  <c r="I1880" i="3"/>
  <c r="J1880" i="3"/>
  <c r="E1881" i="3"/>
  <c r="F1881" i="3"/>
  <c r="K1881" i="3" s="1"/>
  <c r="G1881" i="3"/>
  <c r="H1881" i="3"/>
  <c r="I1881" i="3"/>
  <c r="J1881" i="3"/>
  <c r="L1881" i="3" s="1"/>
  <c r="E1882" i="3"/>
  <c r="F1882" i="3"/>
  <c r="G1882" i="3"/>
  <c r="H1882" i="3"/>
  <c r="L1882" i="3" s="1"/>
  <c r="I1882" i="3"/>
  <c r="J1882" i="3"/>
  <c r="E1883" i="3"/>
  <c r="F1883" i="3"/>
  <c r="G1883" i="3"/>
  <c r="H1883" i="3"/>
  <c r="L1883" i="3" s="1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L1885" i="3" s="1"/>
  <c r="I1885" i="3"/>
  <c r="J1885" i="3"/>
  <c r="E1886" i="3"/>
  <c r="F1886" i="3"/>
  <c r="G1886" i="3"/>
  <c r="H1886" i="3"/>
  <c r="I1886" i="3"/>
  <c r="J1886" i="3"/>
  <c r="K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K1888" i="3"/>
  <c r="E1889" i="3"/>
  <c r="F1889" i="3"/>
  <c r="G1889" i="3"/>
  <c r="H1889" i="3"/>
  <c r="I1889" i="3"/>
  <c r="J1889" i="3"/>
  <c r="L1889" i="3"/>
  <c r="E1891" i="3"/>
  <c r="F1891" i="3"/>
  <c r="G1891" i="3"/>
  <c r="H1891" i="3"/>
  <c r="L1891" i="3" s="1"/>
  <c r="I1891" i="3"/>
  <c r="J1891" i="3"/>
  <c r="E1892" i="3"/>
  <c r="K1892" i="3" s="1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K1895" i="3" s="1"/>
  <c r="G1895" i="3"/>
  <c r="H1895" i="3"/>
  <c r="I1895" i="3"/>
  <c r="J1895" i="3"/>
  <c r="L1895" i="3" s="1"/>
  <c r="E1896" i="3"/>
  <c r="K1896" i="3" s="1"/>
  <c r="F1896" i="3"/>
  <c r="G1896" i="3"/>
  <c r="H1896" i="3"/>
  <c r="I1896" i="3"/>
  <c r="L1896" i="3" s="1"/>
  <c r="J1896" i="3"/>
  <c r="E1897" i="3"/>
  <c r="F1897" i="3"/>
  <c r="G1897" i="3"/>
  <c r="H1897" i="3"/>
  <c r="I1897" i="3"/>
  <c r="J1897" i="3"/>
  <c r="K1897" i="3"/>
  <c r="E1898" i="3"/>
  <c r="F1898" i="3"/>
  <c r="G1898" i="3"/>
  <c r="H1898" i="3"/>
  <c r="I1898" i="3"/>
  <c r="J1898" i="3"/>
  <c r="E1899" i="3"/>
  <c r="K1899" i="3" s="1"/>
  <c r="F1899" i="3"/>
  <c r="G1899" i="3"/>
  <c r="H1899" i="3"/>
  <c r="I1899" i="3"/>
  <c r="J1899" i="3"/>
  <c r="E1900" i="3"/>
  <c r="K1900" i="3" s="1"/>
  <c r="F1900" i="3"/>
  <c r="G1900" i="3"/>
  <c r="H1900" i="3"/>
  <c r="L1900" i="3" s="1"/>
  <c r="AF1900" i="3" s="1"/>
  <c r="I1900" i="3"/>
  <c r="J1900" i="3"/>
  <c r="E1901" i="3"/>
  <c r="F1901" i="3"/>
  <c r="G1901" i="3"/>
  <c r="H1901" i="3"/>
  <c r="I1901" i="3"/>
  <c r="J1901" i="3"/>
  <c r="L1901" i="3" s="1"/>
  <c r="E1902" i="3"/>
  <c r="F1902" i="3"/>
  <c r="G1902" i="3"/>
  <c r="H1902" i="3"/>
  <c r="L1902" i="3" s="1"/>
  <c r="I1902" i="3"/>
  <c r="J1902" i="3"/>
  <c r="E1903" i="3"/>
  <c r="F1903" i="3"/>
  <c r="K1903" i="3" s="1"/>
  <c r="AH1903" i="3" s="1"/>
  <c r="G1903" i="3"/>
  <c r="H1903" i="3"/>
  <c r="I1903" i="3"/>
  <c r="J1903" i="3"/>
  <c r="L1903" i="3" s="1"/>
  <c r="E1904" i="3"/>
  <c r="F1904" i="3"/>
  <c r="G1904" i="3"/>
  <c r="H1904" i="3"/>
  <c r="L1904" i="3" s="1"/>
  <c r="I1904" i="3"/>
  <c r="J1904" i="3"/>
  <c r="E1905" i="3"/>
  <c r="F1905" i="3"/>
  <c r="G1905" i="3"/>
  <c r="H1905" i="3"/>
  <c r="I1905" i="3"/>
  <c r="L1905" i="3" s="1"/>
  <c r="J1905" i="3"/>
  <c r="E1906" i="3"/>
  <c r="F1906" i="3"/>
  <c r="K1906" i="3" s="1"/>
  <c r="G1906" i="3"/>
  <c r="H1906" i="3"/>
  <c r="I1906" i="3"/>
  <c r="J1906" i="3"/>
  <c r="E1907" i="3"/>
  <c r="K1907" i="3" s="1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L1909" i="3" s="1"/>
  <c r="E1910" i="3"/>
  <c r="F1910" i="3"/>
  <c r="G1910" i="3"/>
  <c r="H1910" i="3"/>
  <c r="L1910" i="3" s="1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K1913" i="3" s="1"/>
  <c r="F1913" i="3"/>
  <c r="G1913" i="3"/>
  <c r="H1913" i="3"/>
  <c r="I1913" i="3"/>
  <c r="J1913" i="3"/>
  <c r="E1914" i="3"/>
  <c r="F1914" i="3"/>
  <c r="G1914" i="3"/>
  <c r="H1914" i="3"/>
  <c r="L1914" i="3" s="1"/>
  <c r="I1914" i="3"/>
  <c r="J1914" i="3"/>
  <c r="E1915" i="3"/>
  <c r="F1915" i="3"/>
  <c r="G1915" i="3"/>
  <c r="H1915" i="3"/>
  <c r="I1915" i="3"/>
  <c r="J1915" i="3"/>
  <c r="L1915" i="3" s="1"/>
  <c r="E1916" i="3"/>
  <c r="F1916" i="3"/>
  <c r="G1916" i="3"/>
  <c r="H1916" i="3"/>
  <c r="L1916" i="3" s="1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L1919" i="3"/>
  <c r="E1920" i="3"/>
  <c r="F1920" i="3"/>
  <c r="G1920" i="3"/>
  <c r="H1920" i="3"/>
  <c r="L1920" i="3" s="1"/>
  <c r="I1920" i="3"/>
  <c r="J1920" i="3"/>
  <c r="E1921" i="3"/>
  <c r="F1921" i="3"/>
  <c r="G1921" i="3"/>
  <c r="H1921" i="3"/>
  <c r="I1921" i="3"/>
  <c r="J1921" i="3"/>
  <c r="L1921" i="3"/>
  <c r="E1922" i="3"/>
  <c r="K1922" i="3" s="1"/>
  <c r="F1922" i="3"/>
  <c r="G1922" i="3"/>
  <c r="H1922" i="3"/>
  <c r="L1922" i="3" s="1"/>
  <c r="I1922" i="3"/>
  <c r="J1922" i="3"/>
  <c r="BF1922" i="3"/>
  <c r="E1923" i="3"/>
  <c r="F1923" i="3"/>
  <c r="G1923" i="3"/>
  <c r="H1923" i="3"/>
  <c r="L1923" i="3" s="1"/>
  <c r="I1923" i="3"/>
  <c r="J1923" i="3"/>
  <c r="E1924" i="3"/>
  <c r="F1924" i="3"/>
  <c r="K1924" i="3" s="1"/>
  <c r="G1924" i="3"/>
  <c r="H1924" i="3"/>
  <c r="I1924" i="3"/>
  <c r="J1924" i="3"/>
  <c r="E1925" i="3"/>
  <c r="F1925" i="3"/>
  <c r="G1925" i="3"/>
  <c r="H1925" i="3"/>
  <c r="L1925" i="3" s="1"/>
  <c r="I1925" i="3"/>
  <c r="J1925" i="3"/>
  <c r="E1926" i="3"/>
  <c r="F1926" i="3"/>
  <c r="G1926" i="3"/>
  <c r="H1926" i="3"/>
  <c r="I1926" i="3"/>
  <c r="J1926" i="3"/>
  <c r="E1927" i="3"/>
  <c r="K1927" i="3" s="1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K1929" i="3" s="1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K1931" i="3" s="1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K1933" i="3" s="1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K1935" i="3"/>
  <c r="AG1935" i="3" s="1"/>
  <c r="L1935" i="3"/>
  <c r="E1937" i="3"/>
  <c r="F1937" i="3"/>
  <c r="K1937" i="3" s="1"/>
  <c r="G1937" i="3"/>
  <c r="H1937" i="3"/>
  <c r="I1937" i="3"/>
  <c r="J1937" i="3"/>
  <c r="L1937" i="3" s="1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K1939" i="3"/>
  <c r="E1940" i="3"/>
  <c r="F1940" i="3"/>
  <c r="G1940" i="3"/>
  <c r="H1940" i="3"/>
  <c r="I1940" i="3"/>
  <c r="J1940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K1943" i="3"/>
  <c r="E1944" i="3"/>
  <c r="F1944" i="3"/>
  <c r="G1944" i="3"/>
  <c r="H1944" i="3"/>
  <c r="I1944" i="3"/>
  <c r="J1944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K1948" i="3" s="1"/>
  <c r="F1948" i="3"/>
  <c r="G1948" i="3"/>
  <c r="H1948" i="3"/>
  <c r="I1948" i="3"/>
  <c r="L1948" i="3" s="1"/>
  <c r="J1948" i="3"/>
  <c r="E1949" i="3"/>
  <c r="K1949" i="3" s="1"/>
  <c r="F1949" i="3"/>
  <c r="G1949" i="3"/>
  <c r="H1949" i="3"/>
  <c r="I1949" i="3"/>
  <c r="J1949" i="3"/>
  <c r="E1950" i="3"/>
  <c r="F1950" i="3"/>
  <c r="G1950" i="3"/>
  <c r="H1950" i="3"/>
  <c r="I1950" i="3"/>
  <c r="J1950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K1953" i="3"/>
  <c r="E1956" i="3"/>
  <c r="F1956" i="3"/>
  <c r="G1956" i="3"/>
  <c r="H1956" i="3"/>
  <c r="I1956" i="3"/>
  <c r="J1956" i="3"/>
  <c r="E1958" i="3"/>
  <c r="F1958" i="3"/>
  <c r="G1958" i="3"/>
  <c r="H1958" i="3"/>
  <c r="I1958" i="3"/>
  <c r="J1958" i="3"/>
  <c r="E1960" i="3"/>
  <c r="K1960" i="3" s="1"/>
  <c r="F1960" i="3"/>
  <c r="G1960" i="3"/>
  <c r="H1960" i="3"/>
  <c r="I1960" i="3"/>
  <c r="L1960" i="3" s="1"/>
  <c r="J1960" i="3"/>
  <c r="BA1960" i="3"/>
  <c r="BI1960" i="3"/>
  <c r="E1961" i="3"/>
  <c r="F1961" i="3"/>
  <c r="G1961" i="3"/>
  <c r="H1961" i="3"/>
  <c r="I1961" i="3"/>
  <c r="J1961" i="3"/>
  <c r="K1961" i="3"/>
  <c r="E1962" i="3"/>
  <c r="F1962" i="3"/>
  <c r="G1962" i="3"/>
  <c r="H1962" i="3"/>
  <c r="I1962" i="3"/>
  <c r="J1962" i="3"/>
  <c r="E1963" i="3"/>
  <c r="K1963" i="3" s="1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K1965" i="3" s="1"/>
  <c r="H1965" i="3"/>
  <c r="I1965" i="3"/>
  <c r="J1965" i="3"/>
  <c r="E1966" i="3"/>
  <c r="K1966" i="3" s="1"/>
  <c r="F1966" i="3"/>
  <c r="G1966" i="3"/>
  <c r="H1966" i="3"/>
  <c r="I1966" i="3"/>
  <c r="L1966" i="3" s="1"/>
  <c r="J1966" i="3"/>
  <c r="E1967" i="3"/>
  <c r="F1967" i="3"/>
  <c r="G1967" i="3"/>
  <c r="H1967" i="3"/>
  <c r="I1967" i="3"/>
  <c r="J1967" i="3"/>
  <c r="L1967" i="3" s="1"/>
  <c r="E1968" i="3"/>
  <c r="K1968" i="3" s="1"/>
  <c r="F1968" i="3"/>
  <c r="G1968" i="3"/>
  <c r="H1968" i="3"/>
  <c r="I1968" i="3"/>
  <c r="L1968" i="3" s="1"/>
  <c r="J1968" i="3"/>
  <c r="AC1968" i="3"/>
  <c r="AS1968" i="3"/>
  <c r="E1969" i="3"/>
  <c r="F1969" i="3"/>
  <c r="K1969" i="3" s="1"/>
  <c r="G1969" i="3"/>
  <c r="H1969" i="3"/>
  <c r="I1969" i="3"/>
  <c r="J1969" i="3"/>
  <c r="L1969" i="3" s="1"/>
  <c r="E1970" i="3"/>
  <c r="K1970" i="3" s="1"/>
  <c r="F1970" i="3"/>
  <c r="G1970" i="3"/>
  <c r="H1970" i="3"/>
  <c r="I1970" i="3"/>
  <c r="L1970" i="3" s="1"/>
  <c r="J1970" i="3"/>
  <c r="AK1970" i="3"/>
  <c r="E1971" i="3"/>
  <c r="K1971" i="3" s="1"/>
  <c r="F1971" i="3"/>
  <c r="G1971" i="3"/>
  <c r="H1971" i="3"/>
  <c r="I1971" i="3"/>
  <c r="J1971" i="3"/>
  <c r="E1972" i="3"/>
  <c r="K1972" i="3" s="1"/>
  <c r="F1972" i="3"/>
  <c r="G1972" i="3"/>
  <c r="H1972" i="3"/>
  <c r="I1972" i="3"/>
  <c r="L1972" i="3" s="1"/>
  <c r="J1972" i="3"/>
  <c r="AC1972" i="3"/>
  <c r="AS1972" i="3"/>
  <c r="E1973" i="3"/>
  <c r="F1973" i="3"/>
  <c r="G1973" i="3"/>
  <c r="H1973" i="3"/>
  <c r="I1973" i="3"/>
  <c r="J1973" i="3"/>
  <c r="L1973" i="3" s="1"/>
  <c r="E1974" i="3"/>
  <c r="F1974" i="3"/>
  <c r="G1974" i="3"/>
  <c r="H1974" i="3"/>
  <c r="I1974" i="3"/>
  <c r="J1974" i="3"/>
  <c r="E1975" i="3"/>
  <c r="K1975" i="3" s="1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K1977" i="3" s="1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K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3" i="3"/>
  <c r="F1983" i="3"/>
  <c r="G1983" i="3"/>
  <c r="K1983" i="3" s="1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K1985" i="3" s="1"/>
  <c r="H1985" i="3"/>
  <c r="I1985" i="3"/>
  <c r="J1985" i="3"/>
  <c r="E1986" i="3"/>
  <c r="K1986" i="3" s="1"/>
  <c r="F1986" i="3"/>
  <c r="G1986" i="3"/>
  <c r="H1986" i="3"/>
  <c r="I1986" i="3"/>
  <c r="L1986" i="3" s="1"/>
  <c r="N1986" i="3" s="1"/>
  <c r="J1986" i="3"/>
  <c r="E1988" i="3"/>
  <c r="F1988" i="3"/>
  <c r="G1988" i="3"/>
  <c r="H1988" i="3"/>
  <c r="I1988" i="3"/>
  <c r="J1988" i="3"/>
  <c r="E1990" i="3"/>
  <c r="F1990" i="3"/>
  <c r="G1990" i="3"/>
  <c r="H1990" i="3"/>
  <c r="I1990" i="3"/>
  <c r="J1990" i="3"/>
  <c r="E1991" i="3"/>
  <c r="F1991" i="3"/>
  <c r="K1991" i="3" s="1"/>
  <c r="G1991" i="3"/>
  <c r="H1991" i="3"/>
  <c r="I1991" i="3"/>
  <c r="J1991" i="3"/>
  <c r="E1992" i="3"/>
  <c r="F1992" i="3"/>
  <c r="G1992" i="3"/>
  <c r="H1992" i="3"/>
  <c r="I1992" i="3"/>
  <c r="L1992" i="3" s="1"/>
  <c r="J1992" i="3"/>
  <c r="E1993" i="3"/>
  <c r="F1993" i="3"/>
  <c r="G1993" i="3"/>
  <c r="H1993" i="3"/>
  <c r="I1993" i="3"/>
  <c r="L1993" i="3" s="1"/>
  <c r="V1993" i="3" s="1"/>
  <c r="J1993" i="3"/>
  <c r="K1993" i="3"/>
  <c r="AI1993" i="3"/>
  <c r="AY1993" i="3"/>
  <c r="E1994" i="3"/>
  <c r="F1994" i="3"/>
  <c r="G1994" i="3"/>
  <c r="H1994" i="3"/>
  <c r="I1994" i="3"/>
  <c r="J1994" i="3"/>
  <c r="E1995" i="3"/>
  <c r="K1995" i="3" s="1"/>
  <c r="F1995" i="3"/>
  <c r="G1995" i="3"/>
  <c r="H1995" i="3"/>
  <c r="I1995" i="3"/>
  <c r="L1995" i="3" s="1"/>
  <c r="J1995" i="3"/>
  <c r="AQ1995" i="3"/>
  <c r="BD1995" i="3"/>
  <c r="E1996" i="3"/>
  <c r="F1996" i="3"/>
  <c r="G1996" i="3"/>
  <c r="H1996" i="3"/>
  <c r="I1996" i="3"/>
  <c r="J1996" i="3"/>
  <c r="E1999" i="3"/>
  <c r="F1999" i="3"/>
  <c r="G1999" i="3"/>
  <c r="H1999" i="3"/>
  <c r="I1999" i="3"/>
  <c r="J1999" i="3"/>
  <c r="K1999" i="3"/>
  <c r="E2000" i="3"/>
  <c r="F2000" i="3"/>
  <c r="G2000" i="3"/>
  <c r="H2000" i="3"/>
  <c r="I2000" i="3"/>
  <c r="J2000" i="3"/>
  <c r="E2001" i="3"/>
  <c r="K2001" i="3" s="1"/>
  <c r="F2001" i="3"/>
  <c r="G2001" i="3"/>
  <c r="H2001" i="3"/>
  <c r="I2001" i="3"/>
  <c r="J2001" i="3"/>
  <c r="E2002" i="3"/>
  <c r="K2002" i="3" s="1"/>
  <c r="BE2002" i="3" s="1"/>
  <c r="F2002" i="3"/>
  <c r="G2002" i="3"/>
  <c r="H2002" i="3"/>
  <c r="I2002" i="3"/>
  <c r="L2002" i="3" s="1"/>
  <c r="J2002" i="3"/>
  <c r="Y2002" i="3"/>
  <c r="AO2002" i="3"/>
  <c r="E2003" i="3"/>
  <c r="K2003" i="3" s="1"/>
  <c r="F2003" i="3"/>
  <c r="G2003" i="3"/>
  <c r="H2003" i="3"/>
  <c r="I2003" i="3"/>
  <c r="L2003" i="3" s="1"/>
  <c r="AA2003" i="3" s="1"/>
  <c r="J2003" i="3"/>
  <c r="E2004" i="3"/>
  <c r="K2004" i="3" s="1"/>
  <c r="F2004" i="3"/>
  <c r="G2004" i="3"/>
  <c r="H2004" i="3"/>
  <c r="I2004" i="3"/>
  <c r="J2004" i="3"/>
  <c r="E2005" i="3"/>
  <c r="F2005" i="3"/>
  <c r="G2005" i="3"/>
  <c r="H2005" i="3"/>
  <c r="I2005" i="3"/>
  <c r="L2005" i="3" s="1"/>
  <c r="J2005" i="3"/>
  <c r="K2005" i="3"/>
  <c r="AY2005" i="3"/>
  <c r="E2006" i="3"/>
  <c r="F2006" i="3"/>
  <c r="G2006" i="3"/>
  <c r="H2006" i="3"/>
  <c r="I2006" i="3"/>
  <c r="J2006" i="3"/>
  <c r="E2007" i="3"/>
  <c r="F2007" i="3"/>
  <c r="K2007" i="3" s="1"/>
  <c r="G2007" i="3"/>
  <c r="H2007" i="3"/>
  <c r="I2007" i="3"/>
  <c r="J2007" i="3"/>
  <c r="E2008" i="3"/>
  <c r="K2008" i="3" s="1"/>
  <c r="F2008" i="3"/>
  <c r="G2008" i="3"/>
  <c r="H2008" i="3"/>
  <c r="I2008" i="3"/>
  <c r="L2008" i="3" s="1"/>
  <c r="J2008" i="3"/>
  <c r="E2009" i="3"/>
  <c r="F2009" i="3"/>
  <c r="G2009" i="3"/>
  <c r="H2009" i="3"/>
  <c r="I2009" i="3"/>
  <c r="L2009" i="3" s="1"/>
  <c r="J2009" i="3"/>
  <c r="K2009" i="3"/>
  <c r="BC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L2012" i="3" s="1"/>
  <c r="J2012" i="3"/>
  <c r="E2013" i="3"/>
  <c r="K2013" i="3" s="1"/>
  <c r="F2013" i="3"/>
  <c r="G2013" i="3"/>
  <c r="H2013" i="3"/>
  <c r="I2013" i="3"/>
  <c r="L2013" i="3" s="1"/>
  <c r="J2013" i="3"/>
  <c r="E2014" i="3"/>
  <c r="K2014" i="3" s="1"/>
  <c r="F2014" i="3"/>
  <c r="G2014" i="3"/>
  <c r="H2014" i="3"/>
  <c r="I2014" i="3"/>
  <c r="L2014" i="3" s="1"/>
  <c r="J2014" i="3"/>
  <c r="E2015" i="3"/>
  <c r="F2015" i="3"/>
  <c r="G2015" i="3"/>
  <c r="H2015" i="3"/>
  <c r="I2015" i="3"/>
  <c r="L2015" i="3" s="1"/>
  <c r="J2015" i="3"/>
  <c r="K2015" i="3"/>
  <c r="AC2015" i="3"/>
  <c r="E2016" i="3"/>
  <c r="K2016" i="3" s="1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K2020" i="3" s="1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4" i="3"/>
  <c r="F2024" i="3"/>
  <c r="G2024" i="3"/>
  <c r="H2024" i="3"/>
  <c r="I2024" i="3"/>
  <c r="L2024" i="3" s="1"/>
  <c r="J2024" i="3"/>
  <c r="E2025" i="3"/>
  <c r="F2025" i="3"/>
  <c r="G2025" i="3"/>
  <c r="H2025" i="3"/>
  <c r="I2025" i="3"/>
  <c r="L2025" i="3" s="1"/>
  <c r="J2025" i="3"/>
  <c r="E2026" i="3"/>
  <c r="F2026" i="3"/>
  <c r="G2026" i="3"/>
  <c r="H2026" i="3"/>
  <c r="I2026" i="3"/>
  <c r="L2026" i="3" s="1"/>
  <c r="J2026" i="3"/>
  <c r="E2027" i="3"/>
  <c r="F2027" i="3"/>
  <c r="G2027" i="3"/>
  <c r="K2027" i="3" s="1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1" i="3"/>
  <c r="K2031" i="3" s="1"/>
  <c r="F2031" i="3"/>
  <c r="G2031" i="3"/>
  <c r="H2031" i="3"/>
  <c r="I2031" i="3"/>
  <c r="J2031" i="3"/>
  <c r="E2034" i="3"/>
  <c r="F2034" i="3"/>
  <c r="G2034" i="3"/>
  <c r="K2034" i="3" s="1"/>
  <c r="H2034" i="3"/>
  <c r="I2034" i="3"/>
  <c r="J2034" i="3"/>
  <c r="L2034" i="3"/>
  <c r="E2035" i="3"/>
  <c r="F2035" i="3"/>
  <c r="G2035" i="3"/>
  <c r="H2035" i="3"/>
  <c r="L2035" i="3" s="1"/>
  <c r="I2035" i="3"/>
  <c r="J2035" i="3"/>
  <c r="E2037" i="3"/>
  <c r="F2037" i="3"/>
  <c r="G2037" i="3"/>
  <c r="H2037" i="3"/>
  <c r="I2037" i="3"/>
  <c r="J2037" i="3"/>
  <c r="E2038" i="3"/>
  <c r="F2038" i="3"/>
  <c r="K2038" i="3" s="1"/>
  <c r="G2038" i="3"/>
  <c r="H2038" i="3"/>
  <c r="L2038" i="3" s="1"/>
  <c r="I2038" i="3"/>
  <c r="J2038" i="3"/>
  <c r="E2039" i="3"/>
  <c r="K2039" i="3" s="1"/>
  <c r="F2039" i="3"/>
  <c r="G2039" i="3"/>
  <c r="H2039" i="3"/>
  <c r="I2039" i="3"/>
  <c r="J2039" i="3"/>
  <c r="E2040" i="3"/>
  <c r="F2040" i="3"/>
  <c r="G2040" i="3"/>
  <c r="H2040" i="3"/>
  <c r="I2040" i="3"/>
  <c r="J2040" i="3"/>
  <c r="K2040" i="3"/>
  <c r="E2041" i="3"/>
  <c r="F2041" i="3"/>
  <c r="G2041" i="3"/>
  <c r="H2041" i="3"/>
  <c r="L2041" i="3" s="1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K2044" i="3" s="1"/>
  <c r="M2044" i="3" s="1"/>
  <c r="F2044" i="3"/>
  <c r="G2044" i="3"/>
  <c r="H2044" i="3"/>
  <c r="L2044" i="3" s="1"/>
  <c r="I2044" i="3"/>
  <c r="J2044" i="3"/>
  <c r="E2045" i="3"/>
  <c r="K2045" i="3" s="1"/>
  <c r="F2045" i="3"/>
  <c r="G2045" i="3"/>
  <c r="H2045" i="3"/>
  <c r="I2045" i="3"/>
  <c r="J2045" i="3"/>
  <c r="E2046" i="3"/>
  <c r="F2046" i="3"/>
  <c r="G2046" i="3"/>
  <c r="K2046" i="3" s="1"/>
  <c r="H2046" i="3"/>
  <c r="L2046" i="3" s="1"/>
  <c r="I2046" i="3"/>
  <c r="J2046" i="3"/>
  <c r="Y2008" i="3" l="1"/>
  <c r="BE2008" i="3"/>
  <c r="BA2008" i="3"/>
  <c r="U2008" i="3"/>
  <c r="AK2008" i="3"/>
  <c r="S1895" i="3"/>
  <c r="AQ1895" i="3"/>
  <c r="AA1895" i="3"/>
  <c r="BG1895" i="3"/>
  <c r="BJ2059" i="3"/>
  <c r="U2015" i="3"/>
  <c r="AK2015" i="3"/>
  <c r="BA2015" i="3"/>
  <c r="M2015" i="3"/>
  <c r="AI2015" i="3"/>
  <c r="BG2015" i="3"/>
  <c r="S2015" i="3"/>
  <c r="AQ2015" i="3"/>
  <c r="BI2015" i="3"/>
  <c r="AA2015" i="3"/>
  <c r="AS2015" i="3"/>
  <c r="M2013" i="3"/>
  <c r="AC2013" i="3"/>
  <c r="AS2013" i="3"/>
  <c r="BI2013" i="3"/>
  <c r="AA2013" i="3"/>
  <c r="AY2013" i="3"/>
  <c r="AI2013" i="3"/>
  <c r="BA2013" i="3"/>
  <c r="S2013" i="3"/>
  <c r="AK2013" i="3"/>
  <c r="BG2013" i="3"/>
  <c r="O2005" i="3"/>
  <c r="AI2005" i="3"/>
  <c r="S2005" i="3"/>
  <c r="BC2005" i="3"/>
  <c r="W2005" i="3"/>
  <c r="AM2005" i="3"/>
  <c r="O2003" i="3"/>
  <c r="AM2003" i="3"/>
  <c r="AY2003" i="3"/>
  <c r="S2003" i="3"/>
  <c r="BC2003" i="3"/>
  <c r="W2003" i="3"/>
  <c r="R1995" i="3"/>
  <c r="P1995" i="3"/>
  <c r="AA1995" i="3"/>
  <c r="AL1995" i="3"/>
  <c r="AV1995" i="3"/>
  <c r="BG1995" i="3"/>
  <c r="S1995" i="3"/>
  <c r="AF1995" i="3"/>
  <c r="AT1995" i="3"/>
  <c r="V1995" i="3"/>
  <c r="AI1995" i="3"/>
  <c r="AY1995" i="3"/>
  <c r="X1995" i="3"/>
  <c r="AN1995" i="3"/>
  <c r="BB1995" i="3"/>
  <c r="AZ1986" i="3"/>
  <c r="Y1986" i="3"/>
  <c r="AD1986" i="3"/>
  <c r="Y1966" i="3"/>
  <c r="U1966" i="3"/>
  <c r="BA1966" i="3"/>
  <c r="AS1966" i="3"/>
  <c r="M1966" i="3"/>
  <c r="BI1966" i="3"/>
  <c r="AC1966" i="3"/>
  <c r="U1948" i="3"/>
  <c r="BA1948" i="3"/>
  <c r="AO1948" i="3"/>
  <c r="Y1948" i="3"/>
  <c r="AK1948" i="3"/>
  <c r="AQ2013" i="3"/>
  <c r="AO2008" i="3"/>
  <c r="AD1995" i="3"/>
  <c r="Y1970" i="3"/>
  <c r="M1970" i="3"/>
  <c r="AS1970" i="3"/>
  <c r="BA1970" i="3"/>
  <c r="U1970" i="3"/>
  <c r="BI1970" i="3"/>
  <c r="AC1970" i="3"/>
  <c r="Q1937" i="3"/>
  <c r="BH1937" i="3"/>
  <c r="BC1937" i="3"/>
  <c r="AG1937" i="3"/>
  <c r="AM1937" i="3"/>
  <c r="R1903" i="3"/>
  <c r="AR1903" i="3"/>
  <c r="AM1903" i="3"/>
  <c r="BC1903" i="3"/>
  <c r="BH1903" i="3"/>
  <c r="W1903" i="3"/>
  <c r="AB1866" i="3"/>
  <c r="AY2015" i="3"/>
  <c r="U2013" i="3"/>
  <c r="O2009" i="3"/>
  <c r="S2009" i="3"/>
  <c r="AY2009" i="3"/>
  <c r="W2009" i="3"/>
  <c r="AI2009" i="3"/>
  <c r="AM2009" i="3"/>
  <c r="AI2003" i="3"/>
  <c r="N1995" i="3"/>
  <c r="R1993" i="3"/>
  <c r="P1993" i="3"/>
  <c r="AA1993" i="3"/>
  <c r="AL1993" i="3"/>
  <c r="AV1993" i="3"/>
  <c r="BG1993" i="3"/>
  <c r="X1993" i="3"/>
  <c r="AN1993" i="3"/>
  <c r="BB1993" i="3"/>
  <c r="N1993" i="3"/>
  <c r="AD1993" i="3"/>
  <c r="AQ1993" i="3"/>
  <c r="BD1993" i="3"/>
  <c r="S1993" i="3"/>
  <c r="AF1993" i="3"/>
  <c r="AT1993" i="3"/>
  <c r="AT1986" i="3"/>
  <c r="AQ1969" i="3"/>
  <c r="AA1969" i="3"/>
  <c r="BG1969" i="3"/>
  <c r="AK1966" i="3"/>
  <c r="BE1948" i="3"/>
  <c r="AN1896" i="3"/>
  <c r="X1896" i="3"/>
  <c r="AF1896" i="3"/>
  <c r="BD1896" i="3"/>
  <c r="K2042" i="3"/>
  <c r="L2039" i="3"/>
  <c r="L2037" i="3"/>
  <c r="K2037" i="3"/>
  <c r="L2031" i="3"/>
  <c r="L2028" i="3"/>
  <c r="L2020" i="3"/>
  <c r="AQ2020" i="3" s="1"/>
  <c r="L2018" i="3"/>
  <c r="L2016" i="3"/>
  <c r="L2011" i="3"/>
  <c r="K2011" i="3"/>
  <c r="L2004" i="3"/>
  <c r="L2001" i="3"/>
  <c r="AA2001" i="3" s="1"/>
  <c r="L1994" i="3"/>
  <c r="K1994" i="3"/>
  <c r="L1985" i="3"/>
  <c r="Y1972" i="3"/>
  <c r="AK1972" i="3"/>
  <c r="Y1968" i="3"/>
  <c r="AK1968" i="3"/>
  <c r="K1967" i="3"/>
  <c r="L1964" i="3"/>
  <c r="K1964" i="3"/>
  <c r="Y1960" i="3"/>
  <c r="M1960" i="3"/>
  <c r="AS1960" i="3"/>
  <c r="AK1960" i="3"/>
  <c r="L1947" i="3"/>
  <c r="AA1947" i="3" s="1"/>
  <c r="K1947" i="3"/>
  <c r="L1946" i="3"/>
  <c r="K1946" i="3"/>
  <c r="L1944" i="3"/>
  <c r="K1944" i="3"/>
  <c r="K1918" i="3"/>
  <c r="V1913" i="3"/>
  <c r="L1912" i="3"/>
  <c r="K1901" i="3"/>
  <c r="L1893" i="3"/>
  <c r="K1884" i="3"/>
  <c r="AN1878" i="3"/>
  <c r="L1875" i="3"/>
  <c r="K1875" i="3"/>
  <c r="T1866" i="3"/>
  <c r="AJ1866" i="3"/>
  <c r="AZ1866" i="3"/>
  <c r="X1866" i="3"/>
  <c r="AN1866" i="3"/>
  <c r="P1866" i="3"/>
  <c r="AF1866" i="3"/>
  <c r="AV1866" i="3"/>
  <c r="L2042" i="3"/>
  <c r="K2028" i="3"/>
  <c r="L1979" i="3"/>
  <c r="BG1979" i="3" s="1"/>
  <c r="BI1972" i="3"/>
  <c r="U1972" i="3"/>
  <c r="BI1968" i="3"/>
  <c r="U1968" i="3"/>
  <c r="AC1960" i="3"/>
  <c r="L1958" i="3"/>
  <c r="K1958" i="3"/>
  <c r="K1934" i="3"/>
  <c r="L1929" i="3"/>
  <c r="X1929" i="3" s="1"/>
  <c r="K1928" i="3"/>
  <c r="L1927" i="3"/>
  <c r="K1926" i="3"/>
  <c r="BB1913" i="3"/>
  <c r="K1909" i="3"/>
  <c r="K1905" i="3"/>
  <c r="AB1905" i="3" s="1"/>
  <c r="L1894" i="3"/>
  <c r="AC1894" i="3" s="1"/>
  <c r="K1894" i="3"/>
  <c r="L1873" i="3"/>
  <c r="K1873" i="3"/>
  <c r="L1870" i="3"/>
  <c r="K1870" i="3"/>
  <c r="L1869" i="3"/>
  <c r="K1869" i="3"/>
  <c r="L1868" i="3"/>
  <c r="K1868" i="3"/>
  <c r="BD1866" i="3"/>
  <c r="K2029" i="3"/>
  <c r="K2026" i="3"/>
  <c r="K2025" i="3"/>
  <c r="K2024" i="3"/>
  <c r="K2012" i="3"/>
  <c r="AA2009" i="3"/>
  <c r="AA2005" i="3"/>
  <c r="U2002" i="3"/>
  <c r="BA2002" i="3"/>
  <c r="K1992" i="3"/>
  <c r="K1981" i="3"/>
  <c r="L2045" i="3"/>
  <c r="L2043" i="3"/>
  <c r="K2043" i="3"/>
  <c r="L2022" i="3"/>
  <c r="K2022" i="3"/>
  <c r="L2019" i="3"/>
  <c r="K2019" i="3"/>
  <c r="K2018" i="3"/>
  <c r="L2017" i="3"/>
  <c r="K2017" i="3"/>
  <c r="L2010" i="3"/>
  <c r="K2010" i="3"/>
  <c r="U2004" i="3"/>
  <c r="AK2002" i="3"/>
  <c r="L2000" i="3"/>
  <c r="K2000" i="3"/>
  <c r="L1996" i="3"/>
  <c r="K1996" i="3"/>
  <c r="L1991" i="3"/>
  <c r="V1991" i="3" s="1"/>
  <c r="L1988" i="3"/>
  <c r="K1988" i="3"/>
  <c r="L1981" i="3"/>
  <c r="L1978" i="3"/>
  <c r="K1978" i="3"/>
  <c r="L1977" i="3"/>
  <c r="BG1977" i="3" s="1"/>
  <c r="L1974" i="3"/>
  <c r="K1974" i="3"/>
  <c r="K1973" i="3"/>
  <c r="BA1972" i="3"/>
  <c r="M1972" i="3"/>
  <c r="BA1968" i="3"/>
  <c r="M1968" i="3"/>
  <c r="L1963" i="3"/>
  <c r="BG1963" i="3" s="1"/>
  <c r="L1962" i="3"/>
  <c r="K1962" i="3"/>
  <c r="U1960" i="3"/>
  <c r="O1953" i="3"/>
  <c r="AI1953" i="3"/>
  <c r="L1949" i="3"/>
  <c r="O1949" i="3"/>
  <c r="K1938" i="3"/>
  <c r="AN1929" i="3"/>
  <c r="K1908" i="3"/>
  <c r="AN1900" i="3"/>
  <c r="BD1900" i="3"/>
  <c r="L1899" i="3"/>
  <c r="S1899" i="3" s="1"/>
  <c r="AR1866" i="3"/>
  <c r="BL2072" i="3"/>
  <c r="L1953" i="3"/>
  <c r="S1953" i="3" s="1"/>
  <c r="L1952" i="3"/>
  <c r="K1952" i="3"/>
  <c r="L1950" i="3"/>
  <c r="K1950" i="3"/>
  <c r="L1939" i="3"/>
  <c r="AA1939" i="3" s="1"/>
  <c r="K1925" i="3"/>
  <c r="K1923" i="3"/>
  <c r="K1920" i="3"/>
  <c r="L1918" i="3"/>
  <c r="AF1918" i="3" s="1"/>
  <c r="K1917" i="3"/>
  <c r="L1913" i="3"/>
  <c r="AL1913" i="3" s="1"/>
  <c r="K1912" i="3"/>
  <c r="K1911" i="3"/>
  <c r="K1910" i="3"/>
  <c r="L1907" i="3"/>
  <c r="BB1907" i="3" s="1"/>
  <c r="L1898" i="3"/>
  <c r="K1898" i="3"/>
  <c r="L1892" i="3"/>
  <c r="L1887" i="3"/>
  <c r="K1887" i="3"/>
  <c r="L1884" i="3"/>
  <c r="L1880" i="3"/>
  <c r="X1880" i="3" s="1"/>
  <c r="K1871" i="3"/>
  <c r="L1865" i="3"/>
  <c r="BL2056" i="3"/>
  <c r="BK2067" i="3"/>
  <c r="M2081" i="3"/>
  <c r="AI2081" i="3"/>
  <c r="BD2081" i="3"/>
  <c r="Y2081" i="3"/>
  <c r="BE2081" i="3"/>
  <c r="BB2081" i="3"/>
  <c r="V2081" i="3"/>
  <c r="AW2081" i="3"/>
  <c r="AG2081" i="3"/>
  <c r="BG2063" i="3"/>
  <c r="AL2063" i="3"/>
  <c r="AF2063" i="3"/>
  <c r="Y2069" i="3"/>
  <c r="AC2069" i="3"/>
  <c r="BI2069" i="3"/>
  <c r="AK2069" i="3"/>
  <c r="U2069" i="3"/>
  <c r="AS2069" i="3"/>
  <c r="BA2069" i="3"/>
  <c r="M2069" i="3"/>
  <c r="BK2069" i="3" s="1"/>
  <c r="AL2078" i="3"/>
  <c r="AC2078" i="3"/>
  <c r="M2078" i="3"/>
  <c r="AQ2078" i="3"/>
  <c r="BB2078" i="3"/>
  <c r="X2078" i="3"/>
  <c r="BJ2078" i="3" s="1"/>
  <c r="AN2078" i="3"/>
  <c r="BD2078" i="3"/>
  <c r="BF2078" i="3"/>
  <c r="AK2078" i="3"/>
  <c r="O2078" i="3"/>
  <c r="AW2078" i="3"/>
  <c r="AX2078" i="3"/>
  <c r="V2078" i="3"/>
  <c r="T2078" i="3"/>
  <c r="AR2078" i="3"/>
  <c r="BA2078" i="3"/>
  <c r="AH2092" i="3"/>
  <c r="BB2092" i="3"/>
  <c r="AA2092" i="3"/>
  <c r="AY2092" i="3"/>
  <c r="X2092" i="3"/>
  <c r="AR2092" i="3"/>
  <c r="Q2092" i="3"/>
  <c r="AK2092" i="3"/>
  <c r="BE2092" i="3"/>
  <c r="X2057" i="3"/>
  <c r="AH2057" i="3"/>
  <c r="M2057" i="3"/>
  <c r="BK2057" i="3" s="1"/>
  <c r="AS2057" i="3"/>
  <c r="BB2057" i="3"/>
  <c r="X2068" i="3"/>
  <c r="AN2068" i="3"/>
  <c r="BD2068" i="3"/>
  <c r="U2068" i="3"/>
  <c r="AK2068" i="3"/>
  <c r="BA2068" i="3"/>
  <c r="R2068" i="3"/>
  <c r="AH2068" i="3"/>
  <c r="AX2068" i="3"/>
  <c r="AE2068" i="3"/>
  <c r="AY2068" i="3"/>
  <c r="AB2068" i="3"/>
  <c r="AV2068" i="3"/>
  <c r="Q2068" i="3"/>
  <c r="AO2068" i="3"/>
  <c r="BI2068" i="3"/>
  <c r="AD2068" i="3"/>
  <c r="BB2068" i="3"/>
  <c r="S2068" i="3"/>
  <c r="BC2068" i="3"/>
  <c r="X2088" i="3"/>
  <c r="BD2088" i="3"/>
  <c r="N2088" i="3"/>
  <c r="AD2088" i="3"/>
  <c r="AT2088" i="3"/>
  <c r="O2088" i="3"/>
  <c r="AE2088" i="3"/>
  <c r="AU2088" i="3"/>
  <c r="BH2088" i="3"/>
  <c r="T2088" i="3"/>
  <c r="BI2088" i="3"/>
  <c r="AC2088" i="3"/>
  <c r="AO2088" i="3"/>
  <c r="AN2088" i="3"/>
  <c r="R2088" i="3"/>
  <c r="AL2088" i="3"/>
  <c r="BF2088" i="3"/>
  <c r="AI2088" i="3"/>
  <c r="BC2088" i="3"/>
  <c r="AB2088" i="3"/>
  <c r="BA2088" i="3"/>
  <c r="M2088" i="3"/>
  <c r="AW2088" i="3"/>
  <c r="BB2063" i="3"/>
  <c r="AG2078" i="3"/>
  <c r="AH2078" i="3"/>
  <c r="BG2078" i="3"/>
  <c r="BK2049" i="3"/>
  <c r="BL2048" i="3"/>
  <c r="AA2081" i="3"/>
  <c r="AV2081" i="3"/>
  <c r="AR2081" i="3"/>
  <c r="AM2081" i="3"/>
  <c r="R2081" i="3"/>
  <c r="AH2081" i="3"/>
  <c r="AX2081" i="3"/>
  <c r="BI2081" i="3"/>
  <c r="AO2081" i="3"/>
  <c r="T2081" i="3"/>
  <c r="AF2081" i="3"/>
  <c r="BF2081" i="3"/>
  <c r="Q2081" i="3"/>
  <c r="Z2081" i="3"/>
  <c r="AT2081" i="3"/>
  <c r="AJ2081" i="3"/>
  <c r="K2041" i="3"/>
  <c r="L2040" i="3"/>
  <c r="M2040" i="3" s="1"/>
  <c r="K2035" i="3"/>
  <c r="L2029" i="3"/>
  <c r="L2021" i="3"/>
  <c r="K2021" i="3"/>
  <c r="L2007" i="3"/>
  <c r="O2007" i="3" s="1"/>
  <c r="L2006" i="3"/>
  <c r="K2006" i="3"/>
  <c r="L1999" i="3"/>
  <c r="L1990" i="3"/>
  <c r="K1990" i="3"/>
  <c r="L1984" i="3"/>
  <c r="K1984" i="3"/>
  <c r="L1983" i="3"/>
  <c r="AI1983" i="3" s="1"/>
  <c r="L1980" i="3"/>
  <c r="K1980" i="3"/>
  <c r="L1976" i="3"/>
  <c r="K1976" i="3"/>
  <c r="L1975" i="3"/>
  <c r="AQ1975" i="3" s="1"/>
  <c r="L1971" i="3"/>
  <c r="AA1971" i="3" s="1"/>
  <c r="L1965" i="3"/>
  <c r="L1961" i="3"/>
  <c r="AA1961" i="3" s="1"/>
  <c r="L1956" i="3"/>
  <c r="K1956" i="3"/>
  <c r="L1943" i="3"/>
  <c r="AA1943" i="3" s="1"/>
  <c r="L1942" i="3"/>
  <c r="K1942" i="3"/>
  <c r="L1940" i="3"/>
  <c r="K1940" i="3"/>
  <c r="L1933" i="3"/>
  <c r="Q1933" i="3" s="1"/>
  <c r="K1932" i="3"/>
  <c r="L1931" i="3"/>
  <c r="K1930" i="3"/>
  <c r="L1917" i="3"/>
  <c r="K1916" i="3"/>
  <c r="K1915" i="3"/>
  <c r="BB1915" i="3" s="1"/>
  <c r="K1914" i="3"/>
  <c r="L1911" i="3"/>
  <c r="L1908" i="3"/>
  <c r="L1906" i="3"/>
  <c r="AB1906" i="3" s="1"/>
  <c r="L1897" i="3"/>
  <c r="AQ1897" i="3" s="1"/>
  <c r="L1888" i="3"/>
  <c r="R1888" i="3" s="1"/>
  <c r="L1886" i="3"/>
  <c r="W1886" i="3" s="1"/>
  <c r="K1885" i="3"/>
  <c r="AR1885" i="3" s="1"/>
  <c r="K1883" i="3"/>
  <c r="K1882" i="3"/>
  <c r="K1877" i="3"/>
  <c r="L1874" i="3"/>
  <c r="K1874" i="3"/>
  <c r="L1872" i="3"/>
  <c r="BA1872" i="3" s="1"/>
  <c r="K1867" i="3"/>
  <c r="K1865" i="3"/>
  <c r="K1862" i="3"/>
  <c r="S2053" i="3"/>
  <c r="AI2053" i="3"/>
  <c r="AY2053" i="3"/>
  <c r="AM2057" i="3"/>
  <c r="W2057" i="3"/>
  <c r="AL2057" i="3"/>
  <c r="BE2057" i="3"/>
  <c r="R2057" i="3"/>
  <c r="BH2057" i="3"/>
  <c r="AP2057" i="3"/>
  <c r="U2057" i="3"/>
  <c r="BM2057" i="3" s="1"/>
  <c r="AY2057" i="3"/>
  <c r="AD2057" i="3"/>
  <c r="AM2050" i="3"/>
  <c r="S2050" i="3"/>
  <c r="BG2050" i="3"/>
  <c r="BB2050" i="3"/>
  <c r="AL2050" i="3"/>
  <c r="V2050" i="3"/>
  <c r="BE2050" i="3"/>
  <c r="AO2050" i="3"/>
  <c r="Y2050" i="3"/>
  <c r="BH2050" i="3"/>
  <c r="AR2050" i="3"/>
  <c r="AX2057" i="3"/>
  <c r="BA2053" i="3"/>
  <c r="V2063" i="3"/>
  <c r="Q2069" i="3"/>
  <c r="AA2063" i="3"/>
  <c r="AZ2069" i="3"/>
  <c r="AJ2069" i="3"/>
  <c r="T2069" i="3"/>
  <c r="AY2069" i="3"/>
  <c r="AI2069" i="3"/>
  <c r="S2069" i="3"/>
  <c r="AX2069" i="3"/>
  <c r="AH2069" i="3"/>
  <c r="R2069" i="3"/>
  <c r="AK2053" i="3"/>
  <c r="Q2053" i="3"/>
  <c r="M2053" i="3"/>
  <c r="BH2053" i="3"/>
  <c r="AR2053" i="3"/>
  <c r="AB2053" i="3"/>
  <c r="BF2053" i="3"/>
  <c r="AP2053" i="3"/>
  <c r="BF2063" i="3"/>
  <c r="AJ2063" i="3"/>
  <c r="O2063" i="3"/>
  <c r="AN2063" i="3"/>
  <c r="S2063" i="3"/>
  <c r="AX2063" i="3"/>
  <c r="AB2063" i="3"/>
  <c r="BE2063" i="3"/>
  <c r="AO2063" i="3"/>
  <c r="Y2063" i="3"/>
  <c r="AO2069" i="3"/>
  <c r="M2076" i="3"/>
  <c r="AD2078" i="3"/>
  <c r="AY2078" i="3"/>
  <c r="X2079" i="3"/>
  <c r="AS2079" i="3"/>
  <c r="AC2081" i="3"/>
  <c r="AY2081" i="3"/>
  <c r="AG2076" i="3"/>
  <c r="U2078" i="3"/>
  <c r="AU2078" i="3"/>
  <c r="AO2079" i="3"/>
  <c r="O2081" i="3"/>
  <c r="AZ2081" i="3"/>
  <c r="AI2068" i="3"/>
  <c r="AT2068" i="3"/>
  <c r="V2068" i="3"/>
  <c r="AS2068" i="3"/>
  <c r="M2068" i="3"/>
  <c r="AJ2068" i="3"/>
  <c r="AZ2076" i="3"/>
  <c r="T2076" i="3"/>
  <c r="AQ2076" i="3"/>
  <c r="O2076" i="3"/>
  <c r="AZ2078" i="3"/>
  <c r="AB2078" i="3"/>
  <c r="AP2079" i="3"/>
  <c r="N2079" i="3"/>
  <c r="AD2081" i="3"/>
  <c r="Y2088" i="3"/>
  <c r="AZ2088" i="3"/>
  <c r="BG2088" i="3"/>
  <c r="AA2088" i="3"/>
  <c r="AX2088" i="3"/>
  <c r="V2088" i="3"/>
  <c r="BC2081" i="3"/>
  <c r="AQ2081" i="3"/>
  <c r="BA2092" i="3"/>
  <c r="Y2092" i="3"/>
  <c r="AZ2092" i="3"/>
  <c r="T2092" i="3"/>
  <c r="AM2092" i="3"/>
  <c r="BF2092" i="3"/>
  <c r="Z2092" i="3"/>
  <c r="P2088" i="3"/>
  <c r="T2060" i="3"/>
  <c r="AJ2060" i="3"/>
  <c r="BC2073" i="3"/>
  <c r="X2073" i="3"/>
  <c r="AN2073" i="3"/>
  <c r="BD2073" i="3"/>
  <c r="Y2073" i="3"/>
  <c r="AO2073" i="3"/>
  <c r="BE2073" i="3"/>
  <c r="V2073" i="3"/>
  <c r="AL2073" i="3"/>
  <c r="BB2073" i="3"/>
  <c r="BG2073" i="3"/>
  <c r="S2073" i="3"/>
  <c r="AM2073" i="3"/>
  <c r="T2073" i="3"/>
  <c r="AR2073" i="3"/>
  <c r="Q2073" i="3"/>
  <c r="AK2073" i="3"/>
  <c r="BI2073" i="3"/>
  <c r="AD2073" i="3"/>
  <c r="AX2073" i="3"/>
  <c r="N2073" i="3"/>
  <c r="AY2073" i="3"/>
  <c r="Z2084" i="3"/>
  <c r="AP2084" i="3"/>
  <c r="BF2084" i="3"/>
  <c r="AA2084" i="3"/>
  <c r="AQ2084" i="3"/>
  <c r="BG2084" i="3"/>
  <c r="AB2084" i="3"/>
  <c r="AR2084" i="3"/>
  <c r="BH2084" i="3"/>
  <c r="AW2084" i="3"/>
  <c r="AD2084" i="3"/>
  <c r="AX2084" i="3"/>
  <c r="W2084" i="3"/>
  <c r="AU2084" i="3"/>
  <c r="T2084" i="3"/>
  <c r="BM2084" i="3" s="1"/>
  <c r="AN2084" i="3"/>
  <c r="AG2084" i="3"/>
  <c r="U2051" i="3"/>
  <c r="BA2051" i="3"/>
  <c r="Y2051" i="3"/>
  <c r="BE2051" i="3"/>
  <c r="AK2051" i="3"/>
  <c r="AO2051" i="3"/>
  <c r="Y2076" i="3"/>
  <c r="BE2076" i="3"/>
  <c r="AK2076" i="3"/>
  <c r="U2076" i="3"/>
  <c r="AO2076" i="3"/>
  <c r="BA2076" i="3"/>
  <c r="V2076" i="3"/>
  <c r="AL2076" i="3"/>
  <c r="BB2076" i="3"/>
  <c r="W2076" i="3"/>
  <c r="AM2076" i="3"/>
  <c r="BC2076" i="3"/>
  <c r="X2076" i="3"/>
  <c r="AN2076" i="3"/>
  <c r="BD2076" i="3"/>
  <c r="N2076" i="3"/>
  <c r="AH2076" i="3"/>
  <c r="BF2076" i="3"/>
  <c r="AE2076" i="3"/>
  <c r="AY2076" i="3"/>
  <c r="AB2076" i="3"/>
  <c r="AV2076" i="3"/>
  <c r="AB2085" i="3"/>
  <c r="AR2085" i="3"/>
  <c r="BH2085" i="3"/>
  <c r="Y2085" i="3"/>
  <c r="AO2085" i="3"/>
  <c r="BE2085" i="3"/>
  <c r="V2085" i="3"/>
  <c r="AL2085" i="3"/>
  <c r="BB2085" i="3"/>
  <c r="AU2085" i="3"/>
  <c r="W2085" i="3"/>
  <c r="AQ2085" i="3"/>
  <c r="AF2085" i="3"/>
  <c r="AZ2085" i="3"/>
  <c r="U2085" i="3"/>
  <c r="BL2085" i="3" s="1"/>
  <c r="AS2085" i="3"/>
  <c r="N2085" i="3"/>
  <c r="AH2085" i="3"/>
  <c r="BM2085" i="3" s="1"/>
  <c r="BF2085" i="3"/>
  <c r="AI2085" i="3"/>
  <c r="AA2085" i="3"/>
  <c r="P2063" i="3"/>
  <c r="BN2063" i="3" s="1"/>
  <c r="AG2079" i="3"/>
  <c r="BH2079" i="3"/>
  <c r="AM2079" i="3"/>
  <c r="W2079" i="3"/>
  <c r="AR2079" i="3"/>
  <c r="BC2079" i="3"/>
  <c r="Q2079" i="3"/>
  <c r="AF2079" i="3"/>
  <c r="BA2079" i="3"/>
  <c r="V2079" i="3"/>
  <c r="AL2079" i="3"/>
  <c r="BB2079" i="3"/>
  <c r="AZ2079" i="3"/>
  <c r="AE2079" i="3"/>
  <c r="U2079" i="3"/>
  <c r="BL2079" i="3" s="1"/>
  <c r="AV2079" i="3"/>
  <c r="AW2079" i="3"/>
  <c r="Z2079" i="3"/>
  <c r="AT2079" i="3"/>
  <c r="AJ2079" i="3"/>
  <c r="T2052" i="3"/>
  <c r="S2052" i="3"/>
  <c r="BM2052" i="3" s="1"/>
  <c r="AE2052" i="3"/>
  <c r="AN2052" i="3"/>
  <c r="AY2052" i="3"/>
  <c r="W2052" i="3"/>
  <c r="AF2052" i="3"/>
  <c r="AQ2052" i="3"/>
  <c r="BC2052" i="3"/>
  <c r="O2052" i="3"/>
  <c r="BL2052" i="3" s="1"/>
  <c r="AI2052" i="3"/>
  <c r="BD2052" i="3"/>
  <c r="P2052" i="3"/>
  <c r="AM2052" i="3"/>
  <c r="BG2052" i="3"/>
  <c r="X2052" i="3"/>
  <c r="AV2052" i="3"/>
  <c r="AU2052" i="3"/>
  <c r="AA2052" i="3"/>
  <c r="BC2078" i="3"/>
  <c r="BM2078" i="3" s="1"/>
  <c r="R2078" i="3"/>
  <c r="T2083" i="3"/>
  <c r="AJ2083" i="3"/>
  <c r="BM2083" i="3" s="1"/>
  <c r="AZ2083" i="3"/>
  <c r="Q2083" i="3"/>
  <c r="AG2083" i="3"/>
  <c r="AW2083" i="3"/>
  <c r="N2083" i="3"/>
  <c r="AD2083" i="3"/>
  <c r="AT2083" i="3"/>
  <c r="O2083" i="3"/>
  <c r="BN2083" i="3" s="1"/>
  <c r="AM2083" i="3"/>
  <c r="AY2083" i="3"/>
  <c r="N2092" i="3"/>
  <c r="AD2092" i="3"/>
  <c r="BM2092" i="3" s="1"/>
  <c r="AT2092" i="3"/>
  <c r="O2092" i="3"/>
  <c r="AE2092" i="3"/>
  <c r="AU2092" i="3"/>
  <c r="P2092" i="3"/>
  <c r="AF2092" i="3"/>
  <c r="AV2092" i="3"/>
  <c r="M2092" i="3"/>
  <c r="BN2092" i="3" s="1"/>
  <c r="AC2092" i="3"/>
  <c r="AS2092" i="3"/>
  <c r="BI2092" i="3"/>
  <c r="AC2057" i="3"/>
  <c r="AR2071" i="3"/>
  <c r="P2071" i="3"/>
  <c r="AV2071" i="3"/>
  <c r="AB2071" i="3"/>
  <c r="BL2071" i="3" s="1"/>
  <c r="S2077" i="3"/>
  <c r="BM2077" i="3" s="1"/>
  <c r="O2077" i="3"/>
  <c r="BL2077" i="3" s="1"/>
  <c r="AG2077" i="3"/>
  <c r="AM2077" i="3"/>
  <c r="AK2077" i="3"/>
  <c r="U2089" i="3"/>
  <c r="AK2089" i="3"/>
  <c r="BA2089" i="3"/>
  <c r="BJ2089" i="3" s="1"/>
  <c r="W2089" i="3"/>
  <c r="AR2089" i="3"/>
  <c r="N2089" i="3"/>
  <c r="BD2089" i="3"/>
  <c r="AE2089" i="3"/>
  <c r="AZ2089" i="3"/>
  <c r="AN2089" i="3"/>
  <c r="AA2089" i="3"/>
  <c r="BM2089" i="3" s="1"/>
  <c r="AV2089" i="3"/>
  <c r="O2054" i="3"/>
  <c r="BL2054" i="3" s="1"/>
  <c r="AQ2054" i="3"/>
  <c r="S2054" i="3"/>
  <c r="BK2054" i="3" s="1"/>
  <c r="AY2054" i="3"/>
  <c r="BG2054" i="3"/>
  <c r="AA2054" i="3"/>
  <c r="AI2054" i="3"/>
  <c r="Q2074" i="3"/>
  <c r="AK2074" i="3"/>
  <c r="BE2074" i="3"/>
  <c r="U2074" i="3"/>
  <c r="BM2074" i="3" s="1"/>
  <c r="AO2074" i="3"/>
  <c r="Y2074" i="3"/>
  <c r="AG2074" i="3"/>
  <c r="AW2074" i="3"/>
  <c r="BA2074" i="3"/>
  <c r="V2074" i="3"/>
  <c r="AL2074" i="3"/>
  <c r="BB2074" i="3"/>
  <c r="W2074" i="3"/>
  <c r="AM2074" i="3"/>
  <c r="BC2074" i="3"/>
  <c r="X2074" i="3"/>
  <c r="AN2074" i="3"/>
  <c r="BD2074" i="3"/>
  <c r="M2082" i="3"/>
  <c r="AK2082" i="3"/>
  <c r="BE2082" i="3"/>
  <c r="U2082" i="3"/>
  <c r="AO2082" i="3"/>
  <c r="BI2082" i="3"/>
  <c r="AC2082" i="3"/>
  <c r="AS2082" i="3"/>
  <c r="BA2082" i="3"/>
  <c r="Y2082" i="3"/>
  <c r="BJ2082" i="3" s="1"/>
  <c r="Z2082" i="3"/>
  <c r="AP2082" i="3"/>
  <c r="BF2082" i="3"/>
  <c r="AA2082" i="3"/>
  <c r="BL2082" i="3" s="1"/>
  <c r="AQ2082" i="3"/>
  <c r="BG2082" i="3"/>
  <c r="AB2082" i="3"/>
  <c r="AR2082" i="3"/>
  <c r="BH2082" i="3"/>
  <c r="AG2082" i="3"/>
  <c r="BE2077" i="3"/>
  <c r="AU2077" i="3"/>
  <c r="Y2065" i="3"/>
  <c r="AC2065" i="3"/>
  <c r="BI2065" i="3"/>
  <c r="AK2065" i="3"/>
  <c r="BA2065" i="3"/>
  <c r="U2065" i="3"/>
  <c r="AS2065" i="3"/>
  <c r="M2065" i="3"/>
  <c r="BN2065" i="3" s="1"/>
  <c r="Y2084" i="3"/>
  <c r="AS2084" i="3"/>
  <c r="AC2084" i="3"/>
  <c r="BA2084" i="3"/>
  <c r="U2084" i="3"/>
  <c r="BI2084" i="3"/>
  <c r="AO2084" i="3"/>
  <c r="AK2084" i="3"/>
  <c r="BL2084" i="3" s="1"/>
  <c r="M2084" i="3"/>
  <c r="BN2084" i="3" s="1"/>
  <c r="BE2084" i="3"/>
  <c r="Y2047" i="3"/>
  <c r="Q2047" i="3"/>
  <c r="BJ2047" i="3" s="1"/>
  <c r="AW2047" i="3"/>
  <c r="AG2047" i="3"/>
  <c r="U2047" i="3"/>
  <c r="BL2047" i="3" s="1"/>
  <c r="BA2047" i="3"/>
  <c r="BM2047" i="3" s="1"/>
  <c r="AK2047" i="3"/>
  <c r="AF2061" i="3"/>
  <c r="AN2061" i="3"/>
  <c r="W2075" i="3"/>
  <c r="BM2075" i="3" s="1"/>
  <c r="AM2075" i="3"/>
  <c r="O2075" i="3"/>
  <c r="BL2075" i="3" s="1"/>
  <c r="AG2080" i="3"/>
  <c r="BM2080" i="3" s="1"/>
  <c r="R2080" i="3"/>
  <c r="BL2080" i="3" s="1"/>
  <c r="AW2080" i="3"/>
  <c r="BC2080" i="3"/>
  <c r="M2080" i="3"/>
  <c r="BN2080" i="3" s="1"/>
  <c r="BJ2079" i="3"/>
  <c r="BN2091" i="3"/>
  <c r="BK2091" i="3"/>
  <c r="BJ2091" i="3"/>
  <c r="BM2082" i="3"/>
  <c r="BJ2072" i="3"/>
  <c r="BN2073" i="3"/>
  <c r="BK2073" i="3"/>
  <c r="BM2088" i="3"/>
  <c r="BN2085" i="3"/>
  <c r="BK2085" i="3"/>
  <c r="BM2091" i="3"/>
  <c r="BN2078" i="3"/>
  <c r="BL2049" i="3"/>
  <c r="BJ2049" i="3"/>
  <c r="BN2048" i="3"/>
  <c r="BK2048" i="3"/>
  <c r="BL2051" i="3"/>
  <c r="BL2065" i="3"/>
  <c r="BJ2065" i="3"/>
  <c r="BL2069" i="3"/>
  <c r="BJ2071" i="3"/>
  <c r="BN2075" i="3"/>
  <c r="BK2075" i="3"/>
  <c r="BK2083" i="3"/>
  <c r="BM2059" i="3"/>
  <c r="BN2071" i="3"/>
  <c r="BK2071" i="3"/>
  <c r="BK2072" i="3"/>
  <c r="BN2072" i="3"/>
  <c r="BM2063" i="3"/>
  <c r="BL2064" i="3"/>
  <c r="BJ2064" i="3"/>
  <c r="BN2079" i="3"/>
  <c r="BK2079" i="3"/>
  <c r="BM2081" i="3"/>
  <c r="BM2058" i="3"/>
  <c r="BN2051" i="3"/>
  <c r="BK2051" i="3"/>
  <c r="BN2052" i="3"/>
  <c r="BK2052" i="3"/>
  <c r="BN2060" i="3"/>
  <c r="BK2060" i="3"/>
  <c r="BJ2063" i="3"/>
  <c r="BM2064" i="3"/>
  <c r="BN2064" i="3"/>
  <c r="BK2064" i="3"/>
  <c r="BJ2077" i="3"/>
  <c r="BM2079" i="3"/>
  <c r="BM2070" i="3"/>
  <c r="BN2070" i="3"/>
  <c r="BK2070" i="3"/>
  <c r="BL2081" i="3"/>
  <c r="BL2058" i="3"/>
  <c r="BJ2058" i="3"/>
  <c r="BL2068" i="3"/>
  <c r="BJ2068" i="3"/>
  <c r="BN2088" i="3"/>
  <c r="BK2088" i="3"/>
  <c r="BK2082" i="3"/>
  <c r="BJ2084" i="3"/>
  <c r="BM2072" i="3"/>
  <c r="BJ2073" i="3"/>
  <c r="BL2073" i="3"/>
  <c r="BL2088" i="3"/>
  <c r="BJ2088" i="3"/>
  <c r="BK2092" i="3"/>
  <c r="BL2092" i="3"/>
  <c r="BN2089" i="3"/>
  <c r="BK2089" i="3"/>
  <c r="BL2091" i="3"/>
  <c r="BK2047" i="3"/>
  <c r="BJ2051" i="3"/>
  <c r="BM2055" i="3"/>
  <c r="BL2067" i="3"/>
  <c r="BJ2067" i="3"/>
  <c r="BJ2069" i="3"/>
  <c r="BM2060" i="3"/>
  <c r="BN2074" i="3"/>
  <c r="BK2074" i="3"/>
  <c r="BN2081" i="3"/>
  <c r="BK2081" i="3"/>
  <c r="BN2077" i="3"/>
  <c r="BK2077" i="3"/>
  <c r="BL2076" i="3"/>
  <c r="BJ2076" i="3"/>
  <c r="BJ2081" i="3"/>
  <c r="BJ2085" i="3"/>
  <c r="BM2066" i="3"/>
  <c r="BN2066" i="3"/>
  <c r="BK2066" i="3"/>
  <c r="BJ2052" i="3"/>
  <c r="BM2053" i="3"/>
  <c r="BL2057" i="3"/>
  <c r="BJ2054" i="3"/>
  <c r="BL2055" i="3"/>
  <c r="BJ2055" i="3"/>
  <c r="BJ2050" i="3"/>
  <c r="BL2060" i="3"/>
  <c r="BJ2060" i="3"/>
  <c r="BL2063" i="3"/>
  <c r="BN2069" i="3"/>
  <c r="BL2070" i="3"/>
  <c r="BJ2070" i="3"/>
  <c r="BM2048" i="3"/>
  <c r="BN2049" i="3"/>
  <c r="BM2056" i="3"/>
  <c r="BN2054" i="3"/>
  <c r="BJ2056" i="3"/>
  <c r="BK2059" i="3"/>
  <c r="BN2059" i="3"/>
  <c r="BL2059" i="3"/>
  <c r="BM2061" i="3"/>
  <c r="BN2055" i="3"/>
  <c r="BK2055" i="3"/>
  <c r="BJ2057" i="3"/>
  <c r="M2062" i="3"/>
  <c r="Q2062" i="3"/>
  <c r="U2062" i="3"/>
  <c r="Y2062" i="3"/>
  <c r="O2062" i="3"/>
  <c r="S2062" i="3"/>
  <c r="W2062" i="3"/>
  <c r="AA2062" i="3"/>
  <c r="AE2062" i="3"/>
  <c r="AI2062" i="3"/>
  <c r="AM2062" i="3"/>
  <c r="AQ2062" i="3"/>
  <c r="AU2062" i="3"/>
  <c r="AY2062" i="3"/>
  <c r="BC2062" i="3"/>
  <c r="BG2062" i="3"/>
  <c r="N2062" i="3"/>
  <c r="V2062" i="3"/>
  <c r="AC2062" i="3"/>
  <c r="AH2062" i="3"/>
  <c r="AN2062" i="3"/>
  <c r="AS2062" i="3"/>
  <c r="AX2062" i="3"/>
  <c r="BD2062" i="3"/>
  <c r="BI2062" i="3"/>
  <c r="P2062" i="3"/>
  <c r="X2062" i="3"/>
  <c r="AD2062" i="3"/>
  <c r="AJ2062" i="3"/>
  <c r="AO2062" i="3"/>
  <c r="AT2062" i="3"/>
  <c r="AZ2062" i="3"/>
  <c r="BE2062" i="3"/>
  <c r="R2062" i="3"/>
  <c r="Z2062" i="3"/>
  <c r="AF2062" i="3"/>
  <c r="AK2062" i="3"/>
  <c r="AP2062" i="3"/>
  <c r="AV2062" i="3"/>
  <c r="BA2062" i="3"/>
  <c r="BF2062" i="3"/>
  <c r="AB2062" i="3"/>
  <c r="AW2062" i="3"/>
  <c r="AG2062" i="3"/>
  <c r="BB2062" i="3"/>
  <c r="AL2062" i="3"/>
  <c r="BH2062" i="3"/>
  <c r="AR2062" i="3"/>
  <c r="T2062" i="3"/>
  <c r="BL2050" i="3"/>
  <c r="BN2050" i="3"/>
  <c r="BK2050" i="3"/>
  <c r="BL2053" i="3"/>
  <c r="BJ2053" i="3"/>
  <c r="BM2049" i="3"/>
  <c r="BJ2048" i="3"/>
  <c r="BM2051" i="3"/>
  <c r="BN2056" i="3"/>
  <c r="BK2056" i="3"/>
  <c r="BK2061" i="3"/>
  <c r="BN2061" i="3"/>
  <c r="BL2061" i="3"/>
  <c r="BM2050" i="3"/>
  <c r="BJ2061" i="3"/>
  <c r="BM2065" i="3"/>
  <c r="BM2067" i="3"/>
  <c r="BM2069" i="3"/>
  <c r="BM2071" i="3"/>
  <c r="BN2053" i="3"/>
  <c r="BK2053" i="3"/>
  <c r="BN2057" i="3"/>
  <c r="BJ2075" i="3"/>
  <c r="BN2076" i="3"/>
  <c r="BK2076" i="3"/>
  <c r="BJ2080" i="3"/>
  <c r="BN2067" i="3"/>
  <c r="BL2078" i="3"/>
  <c r="BN2058" i="3"/>
  <c r="BK2058" i="3"/>
  <c r="BM2068" i="3"/>
  <c r="BN2068" i="3"/>
  <c r="BK2068" i="3"/>
  <c r="BL2074" i="3"/>
  <c r="BJ2074" i="3"/>
  <c r="BM2076" i="3"/>
  <c r="BN2082" i="3"/>
  <c r="BM2073" i="3"/>
  <c r="BL2083" i="3"/>
  <c r="BJ2083" i="3"/>
  <c r="BL2089" i="3"/>
  <c r="BL2066" i="3"/>
  <c r="BJ2066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35" i="3"/>
  <c r="S2035" i="3"/>
  <c r="W2035" i="3"/>
  <c r="AA2035" i="3"/>
  <c r="AE2035" i="3"/>
  <c r="AI2035" i="3"/>
  <c r="AM2035" i="3"/>
  <c r="AQ2035" i="3"/>
  <c r="AU2035" i="3"/>
  <c r="AY2035" i="3"/>
  <c r="BC2035" i="3"/>
  <c r="BG2035" i="3"/>
  <c r="P2035" i="3"/>
  <c r="T2035" i="3"/>
  <c r="X2035" i="3"/>
  <c r="AB2035" i="3"/>
  <c r="AF2035" i="3"/>
  <c r="AJ2035" i="3"/>
  <c r="AN2035" i="3"/>
  <c r="AR2035" i="3"/>
  <c r="AV2035" i="3"/>
  <c r="AZ2035" i="3"/>
  <c r="BD2035" i="3"/>
  <c r="BH2035" i="3"/>
  <c r="M2035" i="3"/>
  <c r="Q2035" i="3"/>
  <c r="U2035" i="3"/>
  <c r="Y2035" i="3"/>
  <c r="AC2035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N2018" i="3"/>
  <c r="R2018" i="3"/>
  <c r="V2018" i="3"/>
  <c r="Z2018" i="3"/>
  <c r="AD2018" i="3"/>
  <c r="AH2018" i="3"/>
  <c r="AL2018" i="3"/>
  <c r="AP2018" i="3"/>
  <c r="AT2018" i="3"/>
  <c r="AX2018" i="3"/>
  <c r="BB2018" i="3"/>
  <c r="BF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Q2018" i="3"/>
  <c r="AG2018" i="3"/>
  <c r="AW2018" i="3"/>
  <c r="S2018" i="3"/>
  <c r="AA2018" i="3"/>
  <c r="AI2018" i="3"/>
  <c r="AQ2018" i="3"/>
  <c r="AY2018" i="3"/>
  <c r="BG2018" i="3"/>
  <c r="O2018" i="3"/>
  <c r="W2018" i="3"/>
  <c r="AE2018" i="3"/>
  <c r="AM2018" i="3"/>
  <c r="AU2018" i="3"/>
  <c r="BC2018" i="3"/>
  <c r="Y2018" i="3"/>
  <c r="AO2018" i="3"/>
  <c r="BE2018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BI1973" i="3"/>
  <c r="N1973" i="3"/>
  <c r="R1973" i="3"/>
  <c r="V1973" i="3"/>
  <c r="Z1973" i="3"/>
  <c r="AD1973" i="3"/>
  <c r="AH1973" i="3"/>
  <c r="AL1973" i="3"/>
  <c r="AP1973" i="3"/>
  <c r="AT1973" i="3"/>
  <c r="AX1973" i="3"/>
  <c r="BB1973" i="3"/>
  <c r="BF1973" i="3"/>
  <c r="O1973" i="3"/>
  <c r="AE1973" i="3"/>
  <c r="AU1973" i="3"/>
  <c r="S1973" i="3"/>
  <c r="AI1973" i="3"/>
  <c r="AY1973" i="3"/>
  <c r="W1973" i="3"/>
  <c r="AM1973" i="3"/>
  <c r="BC1973" i="3"/>
  <c r="AA1973" i="3"/>
  <c r="AQ1973" i="3"/>
  <c r="BG1973" i="3"/>
  <c r="M204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O2040" i="3"/>
  <c r="S2040" i="3"/>
  <c r="W2040" i="3"/>
  <c r="AA2040" i="3"/>
  <c r="AE2040" i="3"/>
  <c r="AI2040" i="3"/>
  <c r="AM2040" i="3"/>
  <c r="AQ2040" i="3"/>
  <c r="AU2040" i="3"/>
  <c r="AY2040" i="3"/>
  <c r="BC2040" i="3"/>
  <c r="BG2040" i="3"/>
  <c r="P2040" i="3"/>
  <c r="T2040" i="3"/>
  <c r="X2040" i="3"/>
  <c r="AB2040" i="3"/>
  <c r="AF2040" i="3"/>
  <c r="AJ2040" i="3"/>
  <c r="AN2040" i="3"/>
  <c r="AR2040" i="3"/>
  <c r="AV2040" i="3"/>
  <c r="AZ2040" i="3"/>
  <c r="BD2040" i="3"/>
  <c r="BH2040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P2021" i="3"/>
  <c r="T2021" i="3"/>
  <c r="X2021" i="3"/>
  <c r="AB2021" i="3"/>
  <c r="AF2021" i="3"/>
  <c r="AJ2021" i="3"/>
  <c r="AN2021" i="3"/>
  <c r="AR2021" i="3"/>
  <c r="AV2021" i="3"/>
  <c r="AZ2021" i="3"/>
  <c r="BD2021" i="3"/>
  <c r="BH2021" i="3"/>
  <c r="N2021" i="3"/>
  <c r="R2021" i="3"/>
  <c r="V2021" i="3"/>
  <c r="Z2021" i="3"/>
  <c r="AD2021" i="3"/>
  <c r="AH2021" i="3"/>
  <c r="AL2021" i="3"/>
  <c r="AP2021" i="3"/>
  <c r="AT2021" i="3"/>
  <c r="AX2021" i="3"/>
  <c r="BB2021" i="3"/>
  <c r="BF2021" i="3"/>
  <c r="Q2021" i="3"/>
  <c r="Y2021" i="3"/>
  <c r="AG2021" i="3"/>
  <c r="AO2021" i="3"/>
  <c r="AW2021" i="3"/>
  <c r="BE2021" i="3"/>
  <c r="U2021" i="3"/>
  <c r="BA2021" i="3"/>
  <c r="O2021" i="3"/>
  <c r="W2021" i="3"/>
  <c r="AE2021" i="3"/>
  <c r="AM2021" i="3"/>
  <c r="AU2021" i="3"/>
  <c r="BC2021" i="3"/>
  <c r="S2021" i="3"/>
  <c r="AA2021" i="3"/>
  <c r="AI2021" i="3"/>
  <c r="AQ2021" i="3"/>
  <c r="AY2021" i="3"/>
  <c r="BG2021" i="3"/>
  <c r="M2021" i="3"/>
  <c r="AC2021" i="3"/>
  <c r="AK2021" i="3"/>
  <c r="AS2021" i="3"/>
  <c r="BI2021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M1965" i="3"/>
  <c r="Q1965" i="3"/>
  <c r="U1965" i="3"/>
  <c r="Y1965" i="3"/>
  <c r="AC1965" i="3"/>
  <c r="AG1965" i="3"/>
  <c r="AK1965" i="3"/>
  <c r="AO1965" i="3"/>
  <c r="AS1965" i="3"/>
  <c r="AW1965" i="3"/>
  <c r="BA1965" i="3"/>
  <c r="BE1965" i="3"/>
  <c r="BI1965" i="3"/>
  <c r="N1965" i="3"/>
  <c r="R1965" i="3"/>
  <c r="V1965" i="3"/>
  <c r="Z1965" i="3"/>
  <c r="AD1965" i="3"/>
  <c r="AH1965" i="3"/>
  <c r="AL1965" i="3"/>
  <c r="AP1965" i="3"/>
  <c r="AT1965" i="3"/>
  <c r="AX1965" i="3"/>
  <c r="BB1965" i="3"/>
  <c r="BF1965" i="3"/>
  <c r="O1965" i="3"/>
  <c r="AE1965" i="3"/>
  <c r="AU1965" i="3"/>
  <c r="S1965" i="3"/>
  <c r="AI1965" i="3"/>
  <c r="AY1965" i="3"/>
  <c r="W1965" i="3"/>
  <c r="AM1965" i="3"/>
  <c r="BC1965" i="3"/>
  <c r="AA1965" i="3"/>
  <c r="AQ1965" i="3"/>
  <c r="BG1965" i="3"/>
  <c r="P2017" i="3"/>
  <c r="T2017" i="3"/>
  <c r="X2017" i="3"/>
  <c r="AB2017" i="3"/>
  <c r="AF2017" i="3"/>
  <c r="AJ2017" i="3"/>
  <c r="AN2017" i="3"/>
  <c r="AR2017" i="3"/>
  <c r="AV2017" i="3"/>
  <c r="AZ2017" i="3"/>
  <c r="BD2017" i="3"/>
  <c r="BH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Q2017" i="3"/>
  <c r="Y2017" i="3"/>
  <c r="AG2017" i="3"/>
  <c r="AO2017" i="3"/>
  <c r="AW2017" i="3"/>
  <c r="BE2017" i="3"/>
  <c r="U2017" i="3"/>
  <c r="AK2017" i="3"/>
  <c r="BA2017" i="3"/>
  <c r="S2017" i="3"/>
  <c r="AA2017" i="3"/>
  <c r="AI2017" i="3"/>
  <c r="AQ2017" i="3"/>
  <c r="AY2017" i="3"/>
  <c r="BG2017" i="3"/>
  <c r="M2017" i="3"/>
  <c r="AC2017" i="3"/>
  <c r="AS2017" i="3"/>
  <c r="BI2017" i="3"/>
  <c r="O2017" i="3"/>
  <c r="W2017" i="3"/>
  <c r="AE2017" i="3"/>
  <c r="AM2017" i="3"/>
  <c r="AU2017" i="3"/>
  <c r="BC2017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X2039" i="3"/>
  <c r="AB2039" i="3"/>
  <c r="AF2039" i="3"/>
  <c r="AJ2039" i="3"/>
  <c r="AN2039" i="3"/>
  <c r="AR2039" i="3"/>
  <c r="AV2039" i="3"/>
  <c r="AZ2039" i="3"/>
  <c r="BD2039" i="3"/>
  <c r="BH2039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N2039" i="3"/>
  <c r="V2039" i="3"/>
  <c r="AD2039" i="3"/>
  <c r="AL2039" i="3"/>
  <c r="AX2039" i="3"/>
  <c r="BF2039" i="3"/>
  <c r="P2039" i="3"/>
  <c r="T2039" i="3"/>
  <c r="R2039" i="3"/>
  <c r="Z2039" i="3"/>
  <c r="AH2039" i="3"/>
  <c r="AP2039" i="3"/>
  <c r="AT2039" i="3"/>
  <c r="BB2039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N2028" i="3"/>
  <c r="R2028" i="3"/>
  <c r="V2028" i="3"/>
  <c r="Z2028" i="3"/>
  <c r="AD2028" i="3"/>
  <c r="AH2028" i="3"/>
  <c r="AL2028" i="3"/>
  <c r="AP2028" i="3"/>
  <c r="AT2028" i="3"/>
  <c r="AX2028" i="3"/>
  <c r="BB2028" i="3"/>
  <c r="BF2028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S2042" i="3"/>
  <c r="W2042" i="3"/>
  <c r="AA2042" i="3"/>
  <c r="AE2042" i="3"/>
  <c r="AI2042" i="3"/>
  <c r="AM2042" i="3"/>
  <c r="AQ2042" i="3"/>
  <c r="AU2042" i="3"/>
  <c r="AY2042" i="3"/>
  <c r="BC2042" i="3"/>
  <c r="BG2042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O2042" i="3"/>
  <c r="P2019" i="3"/>
  <c r="T2019" i="3"/>
  <c r="X2019" i="3"/>
  <c r="AB2019" i="3"/>
  <c r="AF2019" i="3"/>
  <c r="AJ2019" i="3"/>
  <c r="AN2019" i="3"/>
  <c r="AR2019" i="3"/>
  <c r="AV2019" i="3"/>
  <c r="AZ2019" i="3"/>
  <c r="BD2019" i="3"/>
  <c r="BH2019" i="3"/>
  <c r="N2019" i="3"/>
  <c r="R2019" i="3"/>
  <c r="V2019" i="3"/>
  <c r="Z2019" i="3"/>
  <c r="AD2019" i="3"/>
  <c r="AH2019" i="3"/>
  <c r="AL2019" i="3"/>
  <c r="AP2019" i="3"/>
  <c r="AT2019" i="3"/>
  <c r="AX2019" i="3"/>
  <c r="BB2019" i="3"/>
  <c r="BF2019" i="3"/>
  <c r="Q2019" i="3"/>
  <c r="Y2019" i="3"/>
  <c r="AG2019" i="3"/>
  <c r="AO2019" i="3"/>
  <c r="AW2019" i="3"/>
  <c r="BE2019" i="3"/>
  <c r="U2019" i="3"/>
  <c r="O2019" i="3"/>
  <c r="W2019" i="3"/>
  <c r="AE2019" i="3"/>
  <c r="AM2019" i="3"/>
  <c r="AU2019" i="3"/>
  <c r="BC2019" i="3"/>
  <c r="S2019" i="3"/>
  <c r="AA2019" i="3"/>
  <c r="AI2019" i="3"/>
  <c r="AQ2019" i="3"/>
  <c r="AY2019" i="3"/>
  <c r="BG2019" i="3"/>
  <c r="M2019" i="3"/>
  <c r="AC2019" i="3"/>
  <c r="AK2019" i="3"/>
  <c r="AS2019" i="3"/>
  <c r="BA2019" i="3"/>
  <c r="BI2019" i="3"/>
  <c r="N2014" i="3"/>
  <c r="R2014" i="3"/>
  <c r="V2014" i="3"/>
  <c r="Z2014" i="3"/>
  <c r="AD2014" i="3"/>
  <c r="AH2014" i="3"/>
  <c r="AL2014" i="3"/>
  <c r="AP2014" i="3"/>
  <c r="AT2014" i="3"/>
  <c r="AX2014" i="3"/>
  <c r="BB2014" i="3"/>
  <c r="BF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S2014" i="3"/>
  <c r="AA2014" i="3"/>
  <c r="AI2014" i="3"/>
  <c r="AQ2014" i="3"/>
  <c r="AY2014" i="3"/>
  <c r="BG2014" i="3"/>
  <c r="M2014" i="3"/>
  <c r="U2014" i="3"/>
  <c r="AC2014" i="3"/>
  <c r="AK2014" i="3"/>
  <c r="AS2014" i="3"/>
  <c r="BA2014" i="3"/>
  <c r="BI2014" i="3"/>
  <c r="Y2014" i="3"/>
  <c r="AO2014" i="3"/>
  <c r="BE2014" i="3"/>
  <c r="O2014" i="3"/>
  <c r="W2014" i="3"/>
  <c r="AE2014" i="3"/>
  <c r="AM2014" i="3"/>
  <c r="AU2014" i="3"/>
  <c r="BC2014" i="3"/>
  <c r="Q2014" i="3"/>
  <c r="AG2014" i="3"/>
  <c r="AW2014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N2026" i="3"/>
  <c r="R2026" i="3"/>
  <c r="V2026" i="3"/>
  <c r="Z2026" i="3"/>
  <c r="AD2026" i="3"/>
  <c r="AH2026" i="3"/>
  <c r="AL2026" i="3"/>
  <c r="AP2026" i="3"/>
  <c r="AT2026" i="3"/>
  <c r="AX2026" i="3"/>
  <c r="BB2026" i="3"/>
  <c r="BF2026" i="3"/>
  <c r="Q2026" i="3"/>
  <c r="W2026" i="3"/>
  <c r="AB2026" i="3"/>
  <c r="AG2026" i="3"/>
  <c r="AM2026" i="3"/>
  <c r="AR2026" i="3"/>
  <c r="AW2026" i="3"/>
  <c r="BC2026" i="3"/>
  <c r="BH2026" i="3"/>
  <c r="O2026" i="3"/>
  <c r="Y2026" i="3"/>
  <c r="AJ2026" i="3"/>
  <c r="AU2026" i="3"/>
  <c r="BE2026" i="3"/>
  <c r="P2026" i="3"/>
  <c r="U2026" i="3"/>
  <c r="AA2026" i="3"/>
  <c r="AF2026" i="3"/>
  <c r="AK2026" i="3"/>
  <c r="AQ2026" i="3"/>
  <c r="AV2026" i="3"/>
  <c r="BA2026" i="3"/>
  <c r="BG2026" i="3"/>
  <c r="M2026" i="3"/>
  <c r="S2026" i="3"/>
  <c r="X2026" i="3"/>
  <c r="AC2026" i="3"/>
  <c r="AI2026" i="3"/>
  <c r="AN2026" i="3"/>
  <c r="AS2026" i="3"/>
  <c r="AY2026" i="3"/>
  <c r="BD2026" i="3"/>
  <c r="BI2026" i="3"/>
  <c r="T2026" i="3"/>
  <c r="AE2026" i="3"/>
  <c r="AO2026" i="3"/>
  <c r="AZ2026" i="3"/>
  <c r="P2025" i="3"/>
  <c r="T2025" i="3"/>
  <c r="X2025" i="3"/>
  <c r="AB2025" i="3"/>
  <c r="AF2025" i="3"/>
  <c r="AJ2025" i="3"/>
  <c r="AN2025" i="3"/>
  <c r="AR2025" i="3"/>
  <c r="AV2025" i="3"/>
  <c r="AZ2025" i="3"/>
  <c r="BD2025" i="3"/>
  <c r="BH2025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Q2025" i="3"/>
  <c r="Y2025" i="3"/>
  <c r="AG2025" i="3"/>
  <c r="AO2025" i="3"/>
  <c r="AW2025" i="3"/>
  <c r="BE2025" i="3"/>
  <c r="S2025" i="3"/>
  <c r="AA2025" i="3"/>
  <c r="AI2025" i="3"/>
  <c r="AY2025" i="3"/>
  <c r="BG2025" i="3"/>
  <c r="U2025" i="3"/>
  <c r="AK2025" i="3"/>
  <c r="BA2025" i="3"/>
  <c r="AQ2025" i="3"/>
  <c r="M2025" i="3"/>
  <c r="AC2025" i="3"/>
  <c r="AS2025" i="3"/>
  <c r="BI2025" i="3"/>
  <c r="O2025" i="3"/>
  <c r="W2025" i="3"/>
  <c r="AE2025" i="3"/>
  <c r="AM2025" i="3"/>
  <c r="AU2025" i="3"/>
  <c r="BC2025" i="3"/>
  <c r="N2024" i="3"/>
  <c r="R2024" i="3"/>
  <c r="V2024" i="3"/>
  <c r="Z2024" i="3"/>
  <c r="AD2024" i="3"/>
  <c r="AH2024" i="3"/>
  <c r="AL2024" i="3"/>
  <c r="AP2024" i="3"/>
  <c r="AT2024" i="3"/>
  <c r="AX2024" i="3"/>
  <c r="BB2024" i="3"/>
  <c r="BF2024" i="3"/>
  <c r="P2024" i="3"/>
  <c r="T2024" i="3"/>
  <c r="X2024" i="3"/>
  <c r="AB2024" i="3"/>
  <c r="AF2024" i="3"/>
  <c r="AJ2024" i="3"/>
  <c r="AN2024" i="3"/>
  <c r="AR2024" i="3"/>
  <c r="AV2024" i="3"/>
  <c r="AZ2024" i="3"/>
  <c r="BD2024" i="3"/>
  <c r="BH2024" i="3"/>
  <c r="M2024" i="3"/>
  <c r="U2024" i="3"/>
  <c r="AC2024" i="3"/>
  <c r="AK2024" i="3"/>
  <c r="AS2024" i="3"/>
  <c r="BA2024" i="3"/>
  <c r="BI2024" i="3"/>
  <c r="Q2024" i="3"/>
  <c r="AG2024" i="3"/>
  <c r="AW2024" i="3"/>
  <c r="O2024" i="3"/>
  <c r="W2024" i="3"/>
  <c r="AE2024" i="3"/>
  <c r="AM2024" i="3"/>
  <c r="AU2024" i="3"/>
  <c r="BC2024" i="3"/>
  <c r="Y2024" i="3"/>
  <c r="AO2024" i="3"/>
  <c r="BE2024" i="3"/>
  <c r="S2024" i="3"/>
  <c r="AA2024" i="3"/>
  <c r="AI2024" i="3"/>
  <c r="AQ2024" i="3"/>
  <c r="AY2024" i="3"/>
  <c r="BG2024" i="3"/>
  <c r="N2016" i="3"/>
  <c r="R2016" i="3"/>
  <c r="V2016" i="3"/>
  <c r="Z2016" i="3"/>
  <c r="AD2016" i="3"/>
  <c r="AH2016" i="3"/>
  <c r="AL2016" i="3"/>
  <c r="AP2016" i="3"/>
  <c r="AT2016" i="3"/>
  <c r="AX2016" i="3"/>
  <c r="BB2016" i="3"/>
  <c r="BF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S2016" i="3"/>
  <c r="AA2016" i="3"/>
  <c r="AI2016" i="3"/>
  <c r="AQ2016" i="3"/>
  <c r="AY2016" i="3"/>
  <c r="BG2016" i="3"/>
  <c r="M2016" i="3"/>
  <c r="U2016" i="3"/>
  <c r="AC2016" i="3"/>
  <c r="AK2016" i="3"/>
  <c r="AS2016" i="3"/>
  <c r="BA2016" i="3"/>
  <c r="BI2016" i="3"/>
  <c r="Y2016" i="3"/>
  <c r="AW2016" i="3"/>
  <c r="O2016" i="3"/>
  <c r="W2016" i="3"/>
  <c r="AE2016" i="3"/>
  <c r="AM2016" i="3"/>
  <c r="AU2016" i="3"/>
  <c r="BC2016" i="3"/>
  <c r="Q2016" i="3"/>
  <c r="AG2016" i="3"/>
  <c r="AO2016" i="3"/>
  <c r="BE2016" i="3"/>
  <c r="N2012" i="3"/>
  <c r="R2012" i="3"/>
  <c r="V2012" i="3"/>
  <c r="Z2012" i="3"/>
  <c r="AD2012" i="3"/>
  <c r="AH2012" i="3"/>
  <c r="AL2012" i="3"/>
  <c r="AP2012" i="3"/>
  <c r="AT2012" i="3"/>
  <c r="AX2012" i="3"/>
  <c r="BB2012" i="3"/>
  <c r="BF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S2012" i="3"/>
  <c r="AA2012" i="3"/>
  <c r="AI2012" i="3"/>
  <c r="AQ2012" i="3"/>
  <c r="AY2012" i="3"/>
  <c r="BG2012" i="3"/>
  <c r="M2012" i="3"/>
  <c r="U2012" i="3"/>
  <c r="AC2012" i="3"/>
  <c r="AK2012" i="3"/>
  <c r="AS2012" i="3"/>
  <c r="BA2012" i="3"/>
  <c r="BI2012" i="3"/>
  <c r="Q2012" i="3"/>
  <c r="Y2012" i="3"/>
  <c r="AG2012" i="3"/>
  <c r="AO2012" i="3"/>
  <c r="BE2012" i="3"/>
  <c r="O2012" i="3"/>
  <c r="W2012" i="3"/>
  <c r="AE2012" i="3"/>
  <c r="AM2012" i="3"/>
  <c r="AU2012" i="3"/>
  <c r="BC2012" i="3"/>
  <c r="AW2012" i="3"/>
  <c r="M2046" i="3"/>
  <c r="Q2046" i="3"/>
  <c r="U2046" i="3"/>
  <c r="Y2046" i="3"/>
  <c r="AC2046" i="3"/>
  <c r="AG2046" i="3"/>
  <c r="AK2046" i="3"/>
  <c r="AO2046" i="3"/>
  <c r="AS2046" i="3"/>
  <c r="AW2046" i="3"/>
  <c r="BA2046" i="3"/>
  <c r="BE2046" i="3"/>
  <c r="BI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S2046" i="3"/>
  <c r="W2046" i="3"/>
  <c r="AE2046" i="3"/>
  <c r="AM2046" i="3"/>
  <c r="AU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O2046" i="3"/>
  <c r="AA2046" i="3"/>
  <c r="AI2046" i="3"/>
  <c r="AQ2046" i="3"/>
  <c r="AY2046" i="3"/>
  <c r="BC2046" i="3"/>
  <c r="O2045" i="3"/>
  <c r="S2045" i="3"/>
  <c r="W2045" i="3"/>
  <c r="AA2045" i="3"/>
  <c r="AE2045" i="3"/>
  <c r="AI2045" i="3"/>
  <c r="AM2045" i="3"/>
  <c r="AQ2045" i="3"/>
  <c r="AU2045" i="3"/>
  <c r="AY2045" i="3"/>
  <c r="BC2045" i="3"/>
  <c r="BG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M2045" i="3"/>
  <c r="Q2045" i="3"/>
  <c r="U2045" i="3"/>
  <c r="Y2045" i="3"/>
  <c r="AC2045" i="3"/>
  <c r="AG2045" i="3"/>
  <c r="AK2045" i="3"/>
  <c r="AO2045" i="3"/>
  <c r="AS2045" i="3"/>
  <c r="AW2045" i="3"/>
  <c r="BA2045" i="3"/>
  <c r="BE2045" i="3"/>
  <c r="BI2045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O2044" i="3"/>
  <c r="S2044" i="3"/>
  <c r="W2044" i="3"/>
  <c r="AA2044" i="3"/>
  <c r="AE2044" i="3"/>
  <c r="AI2044" i="3"/>
  <c r="AM2044" i="3"/>
  <c r="AQ2044" i="3"/>
  <c r="AU2044" i="3"/>
  <c r="AY2044" i="3"/>
  <c r="BC2044" i="3"/>
  <c r="BG2044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38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7" i="3"/>
  <c r="T2037" i="3"/>
  <c r="X2037" i="3"/>
  <c r="AB2037" i="3"/>
  <c r="AJ2037" i="3"/>
  <c r="AN2037" i="3"/>
  <c r="AV2037" i="3"/>
  <c r="BD2037" i="3"/>
  <c r="BH2037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AF2037" i="3"/>
  <c r="AR2037" i="3"/>
  <c r="AZ2037" i="3"/>
  <c r="P1985" i="3"/>
  <c r="T1985" i="3"/>
  <c r="X1985" i="3"/>
  <c r="AB1985" i="3"/>
  <c r="AF1985" i="3"/>
  <c r="AJ1985" i="3"/>
  <c r="AN1985" i="3"/>
  <c r="AR1985" i="3"/>
  <c r="AV1985" i="3"/>
  <c r="AZ1985" i="3"/>
  <c r="BD1985" i="3"/>
  <c r="BH1985" i="3"/>
  <c r="M1985" i="3"/>
  <c r="Q1985" i="3"/>
  <c r="U1985" i="3"/>
  <c r="Y1985" i="3"/>
  <c r="AC1985" i="3"/>
  <c r="AG1985" i="3"/>
  <c r="AK1985" i="3"/>
  <c r="AO1985" i="3"/>
  <c r="AS1985" i="3"/>
  <c r="AW1985" i="3"/>
  <c r="BA1985" i="3"/>
  <c r="BE1985" i="3"/>
  <c r="BI1985" i="3"/>
  <c r="N1985" i="3"/>
  <c r="V1985" i="3"/>
  <c r="AD1985" i="3"/>
  <c r="AL1985" i="3"/>
  <c r="AT1985" i="3"/>
  <c r="BB1985" i="3"/>
  <c r="O1985" i="3"/>
  <c r="W1985" i="3"/>
  <c r="AE1985" i="3"/>
  <c r="AM1985" i="3"/>
  <c r="AU1985" i="3"/>
  <c r="BC1985" i="3"/>
  <c r="R1985" i="3"/>
  <c r="Z1985" i="3"/>
  <c r="AH1985" i="3"/>
  <c r="AP1985" i="3"/>
  <c r="AX1985" i="3"/>
  <c r="BF1985" i="3"/>
  <c r="S1985" i="3"/>
  <c r="AY1985" i="3"/>
  <c r="AA1985" i="3"/>
  <c r="BG1985" i="3"/>
  <c r="AQ1985" i="3"/>
  <c r="AI1985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N1981" i="3"/>
  <c r="V1981" i="3"/>
  <c r="AD1981" i="3"/>
  <c r="AL1981" i="3"/>
  <c r="AT1981" i="3"/>
  <c r="BB1981" i="3"/>
  <c r="O1981" i="3"/>
  <c r="W1981" i="3"/>
  <c r="AE1981" i="3"/>
  <c r="AM1981" i="3"/>
  <c r="AU1981" i="3"/>
  <c r="BC1981" i="3"/>
  <c r="R1981" i="3"/>
  <c r="Z1981" i="3"/>
  <c r="AH1981" i="3"/>
  <c r="AP1981" i="3"/>
  <c r="AX1981" i="3"/>
  <c r="BF1981" i="3"/>
  <c r="S1981" i="3"/>
  <c r="AY1981" i="3"/>
  <c r="AA1981" i="3"/>
  <c r="BG1981" i="3"/>
  <c r="AI1981" i="3"/>
  <c r="AQ1981" i="3"/>
  <c r="AW2022" i="3"/>
  <c r="AG2022" i="3"/>
  <c r="Q2022" i="3"/>
  <c r="BE2020" i="3"/>
  <c r="AW2020" i="3"/>
  <c r="AO2020" i="3"/>
  <c r="AG2020" i="3"/>
  <c r="Y2020" i="3"/>
  <c r="Q2020" i="3"/>
  <c r="R1881" i="3"/>
  <c r="Z1881" i="3"/>
  <c r="AH1881" i="3"/>
  <c r="AP1881" i="3"/>
  <c r="AX1881" i="3"/>
  <c r="BF1881" i="3"/>
  <c r="T1881" i="3"/>
  <c r="AZ1881" i="3"/>
  <c r="AB1881" i="3"/>
  <c r="BH1881" i="3"/>
  <c r="AJ1881" i="3"/>
  <c r="AR1881" i="3"/>
  <c r="BF2044" i="3"/>
  <c r="BB2044" i="3"/>
  <c r="AX2044" i="3"/>
  <c r="AT2044" i="3"/>
  <c r="AP2044" i="3"/>
  <c r="AL2044" i="3"/>
  <c r="AH2044" i="3"/>
  <c r="AD2044" i="3"/>
  <c r="Z2044" i="3"/>
  <c r="V2044" i="3"/>
  <c r="R2044" i="3"/>
  <c r="N2044" i="3"/>
  <c r="BB2042" i="3"/>
  <c r="AT2042" i="3"/>
  <c r="AL2042" i="3"/>
  <c r="R2042" i="3"/>
  <c r="AX2038" i="3"/>
  <c r="AH2038" i="3"/>
  <c r="BC2022" i="3"/>
  <c r="AU2022" i="3"/>
  <c r="AM2022" i="3"/>
  <c r="AE2022" i="3"/>
  <c r="W2022" i="3"/>
  <c r="BC2020" i="3"/>
  <c r="AU2020" i="3"/>
  <c r="AM2020" i="3"/>
  <c r="AE2020" i="3"/>
  <c r="W2020" i="3"/>
  <c r="P2015" i="3"/>
  <c r="T2015" i="3"/>
  <c r="X2015" i="3"/>
  <c r="AB2015" i="3"/>
  <c r="AF2015" i="3"/>
  <c r="AJ2015" i="3"/>
  <c r="AN2015" i="3"/>
  <c r="AR2015" i="3"/>
  <c r="AV2015" i="3"/>
  <c r="AZ2015" i="3"/>
  <c r="BD2015" i="3"/>
  <c r="BH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P2013" i="3"/>
  <c r="T2013" i="3"/>
  <c r="X2013" i="3"/>
  <c r="AB2013" i="3"/>
  <c r="AF2013" i="3"/>
  <c r="AJ2013" i="3"/>
  <c r="AN2013" i="3"/>
  <c r="AR2013" i="3"/>
  <c r="AV2013" i="3"/>
  <c r="AZ2013" i="3"/>
  <c r="BD2013" i="3"/>
  <c r="BH2013" i="3"/>
  <c r="N2013" i="3"/>
  <c r="R2013" i="3"/>
  <c r="V2013" i="3"/>
  <c r="Z2013" i="3"/>
  <c r="AD2013" i="3"/>
  <c r="AH2013" i="3"/>
  <c r="AL2013" i="3"/>
  <c r="AP2013" i="3"/>
  <c r="AT2013" i="3"/>
  <c r="AX2013" i="3"/>
  <c r="BB2013" i="3"/>
  <c r="BF2013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N2008" i="3"/>
  <c r="R2008" i="3"/>
  <c r="V2008" i="3"/>
  <c r="Z2008" i="3"/>
  <c r="AD2008" i="3"/>
  <c r="AH2008" i="3"/>
  <c r="AL2008" i="3"/>
  <c r="AP2008" i="3"/>
  <c r="AT2008" i="3"/>
  <c r="AX2008" i="3"/>
  <c r="BB2008" i="3"/>
  <c r="BF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P2004" i="3"/>
  <c r="T2004" i="3"/>
  <c r="X2004" i="3"/>
  <c r="AB2004" i="3"/>
  <c r="AF2004" i="3"/>
  <c r="AJ2004" i="3"/>
  <c r="AN2004" i="3"/>
  <c r="AR2004" i="3"/>
  <c r="AV2004" i="3"/>
  <c r="AZ2004" i="3"/>
  <c r="BD2004" i="3"/>
  <c r="BH2004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S2000" i="3"/>
  <c r="W2000" i="3"/>
  <c r="AA2000" i="3"/>
  <c r="AE2000" i="3"/>
  <c r="AI2000" i="3"/>
  <c r="AM2000" i="3"/>
  <c r="AQ2000" i="3"/>
  <c r="AU2000" i="3"/>
  <c r="AY2000" i="3"/>
  <c r="BC2000" i="3"/>
  <c r="BG2000" i="3"/>
  <c r="P2000" i="3"/>
  <c r="T2000" i="3"/>
  <c r="X2000" i="3"/>
  <c r="AB2000" i="3"/>
  <c r="AF2000" i="3"/>
  <c r="AJ2000" i="3"/>
  <c r="AN2000" i="3"/>
  <c r="AR2000" i="3"/>
  <c r="AV2000" i="3"/>
  <c r="AZ2000" i="3"/>
  <c r="BD2000" i="3"/>
  <c r="BH2000" i="3"/>
  <c r="O1994" i="3"/>
  <c r="S1994" i="3"/>
  <c r="W1994" i="3"/>
  <c r="AA1994" i="3"/>
  <c r="AE1994" i="3"/>
  <c r="AI1994" i="3"/>
  <c r="AM1994" i="3"/>
  <c r="AQ1994" i="3"/>
  <c r="AU1994" i="3"/>
  <c r="AY1994" i="3"/>
  <c r="BC1994" i="3"/>
  <c r="BG1994" i="3"/>
  <c r="P1994" i="3"/>
  <c r="U1994" i="3"/>
  <c r="Z1994" i="3"/>
  <c r="AF1994" i="3"/>
  <c r="AK1994" i="3"/>
  <c r="AP1994" i="3"/>
  <c r="AV1994" i="3"/>
  <c r="BA1994" i="3"/>
  <c r="BF1994" i="3"/>
  <c r="Q1994" i="3"/>
  <c r="V1994" i="3"/>
  <c r="AB1994" i="3"/>
  <c r="AG1994" i="3"/>
  <c r="AL1994" i="3"/>
  <c r="AR1994" i="3"/>
  <c r="AW1994" i="3"/>
  <c r="BB1994" i="3"/>
  <c r="BH1994" i="3"/>
  <c r="M1994" i="3"/>
  <c r="R1994" i="3"/>
  <c r="X1994" i="3"/>
  <c r="AC1994" i="3"/>
  <c r="AH1994" i="3"/>
  <c r="AN1994" i="3"/>
  <c r="AS1994" i="3"/>
  <c r="AX1994" i="3"/>
  <c r="BD1994" i="3"/>
  <c r="BI1994" i="3"/>
  <c r="AO1992" i="3"/>
  <c r="O1986" i="3"/>
  <c r="S1986" i="3"/>
  <c r="W1986" i="3"/>
  <c r="AA1986" i="3"/>
  <c r="AE1986" i="3"/>
  <c r="AI1986" i="3"/>
  <c r="AM1986" i="3"/>
  <c r="AQ1986" i="3"/>
  <c r="AU1986" i="3"/>
  <c r="AY1986" i="3"/>
  <c r="BC1986" i="3"/>
  <c r="BG1986" i="3"/>
  <c r="P1986" i="3"/>
  <c r="U1986" i="3"/>
  <c r="Z1986" i="3"/>
  <c r="AF1986" i="3"/>
  <c r="AK1986" i="3"/>
  <c r="AP1986" i="3"/>
  <c r="AV1986" i="3"/>
  <c r="BA1986" i="3"/>
  <c r="BF1986" i="3"/>
  <c r="Q1986" i="3"/>
  <c r="V1986" i="3"/>
  <c r="AB1986" i="3"/>
  <c r="AG1986" i="3"/>
  <c r="AL1986" i="3"/>
  <c r="AR1986" i="3"/>
  <c r="AW1986" i="3"/>
  <c r="BB1986" i="3"/>
  <c r="BH1986" i="3"/>
  <c r="M1986" i="3"/>
  <c r="R1986" i="3"/>
  <c r="X1986" i="3"/>
  <c r="AC1986" i="3"/>
  <c r="AH1986" i="3"/>
  <c r="AN1986" i="3"/>
  <c r="AS1986" i="3"/>
  <c r="AX1986" i="3"/>
  <c r="BD1986" i="3"/>
  <c r="BI1986" i="3"/>
  <c r="AV1984" i="3"/>
  <c r="P1984" i="3"/>
  <c r="AQ1979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O1975" i="3"/>
  <c r="AE1975" i="3"/>
  <c r="AU1975" i="3"/>
  <c r="S1975" i="3"/>
  <c r="AI1975" i="3"/>
  <c r="AY1975" i="3"/>
  <c r="W1975" i="3"/>
  <c r="AM1975" i="3"/>
  <c r="BC1975" i="3"/>
  <c r="AQ1971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O1967" i="3"/>
  <c r="AE1967" i="3"/>
  <c r="AU1967" i="3"/>
  <c r="S1967" i="3"/>
  <c r="AI1967" i="3"/>
  <c r="AY1967" i="3"/>
  <c r="W1967" i="3"/>
  <c r="AM1967" i="3"/>
  <c r="BC1967" i="3"/>
  <c r="AQ1963" i="3"/>
  <c r="P1931" i="3"/>
  <c r="AF1931" i="3"/>
  <c r="AV1931" i="3"/>
  <c r="T1931" i="3"/>
  <c r="AJ1931" i="3"/>
  <c r="AZ1931" i="3"/>
  <c r="BD1931" i="3"/>
  <c r="X1931" i="3"/>
  <c r="AN1931" i="3"/>
  <c r="T1923" i="3"/>
  <c r="AJ1923" i="3"/>
  <c r="AZ1923" i="3"/>
  <c r="BD1923" i="3"/>
  <c r="X1923" i="3"/>
  <c r="AN1923" i="3"/>
  <c r="N2022" i="3"/>
  <c r="R2022" i="3"/>
  <c r="V2022" i="3"/>
  <c r="Z2022" i="3"/>
  <c r="AD2022" i="3"/>
  <c r="AH2022" i="3"/>
  <c r="AL2022" i="3"/>
  <c r="AP2022" i="3"/>
  <c r="AT2022" i="3"/>
  <c r="AX2022" i="3"/>
  <c r="BB2022" i="3"/>
  <c r="BF2022" i="3"/>
  <c r="P2022" i="3"/>
  <c r="T2022" i="3"/>
  <c r="X2022" i="3"/>
  <c r="AB2022" i="3"/>
  <c r="AF2022" i="3"/>
  <c r="AJ2022" i="3"/>
  <c r="AN2022" i="3"/>
  <c r="AR2022" i="3"/>
  <c r="AV2022" i="3"/>
  <c r="AZ2022" i="3"/>
  <c r="BD2022" i="3"/>
  <c r="BH2022" i="3"/>
  <c r="N2020" i="3"/>
  <c r="R2020" i="3"/>
  <c r="V2020" i="3"/>
  <c r="Z2020" i="3"/>
  <c r="AD2020" i="3"/>
  <c r="AH2020" i="3"/>
  <c r="AL2020" i="3"/>
  <c r="AP2020" i="3"/>
  <c r="AT2020" i="3"/>
  <c r="AX2020" i="3"/>
  <c r="BB2020" i="3"/>
  <c r="BF2020" i="3"/>
  <c r="P2020" i="3"/>
  <c r="T2020" i="3"/>
  <c r="X2020" i="3"/>
  <c r="AB2020" i="3"/>
  <c r="AF2020" i="3"/>
  <c r="AJ2020" i="3"/>
  <c r="AN2020" i="3"/>
  <c r="AR2020" i="3"/>
  <c r="AV2020" i="3"/>
  <c r="AZ2020" i="3"/>
  <c r="BD2020" i="3"/>
  <c r="BH2020" i="3"/>
  <c r="BE2022" i="3"/>
  <c r="AO2022" i="3"/>
  <c r="Y2022" i="3"/>
  <c r="O1992" i="3"/>
  <c r="S1992" i="3"/>
  <c r="W1992" i="3"/>
  <c r="AA1992" i="3"/>
  <c r="AE1992" i="3"/>
  <c r="AI1992" i="3"/>
  <c r="AM1992" i="3"/>
  <c r="AQ1992" i="3"/>
  <c r="AU1992" i="3"/>
  <c r="AY1992" i="3"/>
  <c r="BC1992" i="3"/>
  <c r="BG1992" i="3"/>
  <c r="P1992" i="3"/>
  <c r="U1992" i="3"/>
  <c r="Z1992" i="3"/>
  <c r="AF1992" i="3"/>
  <c r="AK1992" i="3"/>
  <c r="AP1992" i="3"/>
  <c r="AV1992" i="3"/>
  <c r="BA1992" i="3"/>
  <c r="BF1992" i="3"/>
  <c r="Q1992" i="3"/>
  <c r="V1992" i="3"/>
  <c r="AB1992" i="3"/>
  <c r="AG1992" i="3"/>
  <c r="AL1992" i="3"/>
  <c r="AR1992" i="3"/>
  <c r="AW1992" i="3"/>
  <c r="BB1992" i="3"/>
  <c r="BH1992" i="3"/>
  <c r="M1992" i="3"/>
  <c r="R1992" i="3"/>
  <c r="X1992" i="3"/>
  <c r="AC1992" i="3"/>
  <c r="AH1992" i="3"/>
  <c r="AN1992" i="3"/>
  <c r="AS1992" i="3"/>
  <c r="AX1992" i="3"/>
  <c r="BD1992" i="3"/>
  <c r="BI1992" i="3"/>
  <c r="X1862" i="3"/>
  <c r="AN1862" i="3"/>
  <c r="BD1862" i="3"/>
  <c r="AV1862" i="3"/>
  <c r="P1862" i="3"/>
  <c r="AF1862" i="3"/>
  <c r="BF2042" i="3"/>
  <c r="AX2042" i="3"/>
  <c r="AP2042" i="3"/>
  <c r="AH2042" i="3"/>
  <c r="AD2042" i="3"/>
  <c r="Z2042" i="3"/>
  <c r="V2042" i="3"/>
  <c r="N2042" i="3"/>
  <c r="BF2040" i="3"/>
  <c r="BB2040" i="3"/>
  <c r="AX2040" i="3"/>
  <c r="AT2040" i="3"/>
  <c r="AP2040" i="3"/>
  <c r="AL2040" i="3"/>
  <c r="AH2040" i="3"/>
  <c r="AD2040" i="3"/>
  <c r="Z2040" i="3"/>
  <c r="V2040" i="3"/>
  <c r="R2040" i="3"/>
  <c r="N2040" i="3"/>
  <c r="BF2038" i="3"/>
  <c r="BB2038" i="3"/>
  <c r="AT2038" i="3"/>
  <c r="AP2038" i="3"/>
  <c r="AL2038" i="3"/>
  <c r="AD2038" i="3"/>
  <c r="Z2038" i="3"/>
  <c r="V2038" i="3"/>
  <c r="R2038" i="3"/>
  <c r="N2038" i="3"/>
  <c r="L2027" i="3"/>
  <c r="X2027" i="3" s="1"/>
  <c r="BI2044" i="3"/>
  <c r="BE2044" i="3"/>
  <c r="BA2044" i="3"/>
  <c r="AW2044" i="3"/>
  <c r="AS2044" i="3"/>
  <c r="AO2044" i="3"/>
  <c r="AK2044" i="3"/>
  <c r="AG2044" i="3"/>
  <c r="AC2044" i="3"/>
  <c r="Y2044" i="3"/>
  <c r="U2044" i="3"/>
  <c r="Q2044" i="3"/>
  <c r="BI2042" i="3"/>
  <c r="BE2042" i="3"/>
  <c r="BA2042" i="3"/>
  <c r="AW2042" i="3"/>
  <c r="AS2042" i="3"/>
  <c r="AO2042" i="3"/>
  <c r="AK2042" i="3"/>
  <c r="AG2042" i="3"/>
  <c r="AC2042" i="3"/>
  <c r="Y2042" i="3"/>
  <c r="U2042" i="3"/>
  <c r="Q2042" i="3"/>
  <c r="BI2040" i="3"/>
  <c r="BE2040" i="3"/>
  <c r="BA2040" i="3"/>
  <c r="AW2040" i="3"/>
  <c r="AS2040" i="3"/>
  <c r="AO2040" i="3"/>
  <c r="AK2040" i="3"/>
  <c r="AG2040" i="3"/>
  <c r="AC2040" i="3"/>
  <c r="Y2040" i="3"/>
  <c r="U2040" i="3"/>
  <c r="Q2040" i="3"/>
  <c r="BI2038" i="3"/>
  <c r="BE2038" i="3"/>
  <c r="BA2038" i="3"/>
  <c r="AW2038" i="3"/>
  <c r="AS2038" i="3"/>
  <c r="AO2038" i="3"/>
  <c r="AK2038" i="3"/>
  <c r="AG2038" i="3"/>
  <c r="AC2038" i="3"/>
  <c r="Y2038" i="3"/>
  <c r="U2038" i="3"/>
  <c r="Q2038" i="3"/>
  <c r="BI2022" i="3"/>
  <c r="BA2022" i="3"/>
  <c r="AS2022" i="3"/>
  <c r="AK2022" i="3"/>
  <c r="AC2022" i="3"/>
  <c r="U2022" i="3"/>
  <c r="M2022" i="3"/>
  <c r="BI2020" i="3"/>
  <c r="BA2020" i="3"/>
  <c r="AS2020" i="3"/>
  <c r="AK2020" i="3"/>
  <c r="AC2020" i="3"/>
  <c r="U2020" i="3"/>
  <c r="M2020" i="3"/>
  <c r="BE2015" i="3"/>
  <c r="AW2015" i="3"/>
  <c r="AO2015" i="3"/>
  <c r="AG2015" i="3"/>
  <c r="Y2015" i="3"/>
  <c r="Q2015" i="3"/>
  <c r="BN2015" i="3" s="1"/>
  <c r="BE2013" i="3"/>
  <c r="AW2013" i="3"/>
  <c r="AO2013" i="3"/>
  <c r="AG2013" i="3"/>
  <c r="Y2013" i="3"/>
  <c r="Q2013" i="3"/>
  <c r="AU2011" i="3"/>
  <c r="AE2011" i="3"/>
  <c r="AW2010" i="3"/>
  <c r="AG2010" i="3"/>
  <c r="Q2010" i="3"/>
  <c r="AU2009" i="3"/>
  <c r="AE2009" i="3"/>
  <c r="AW2008" i="3"/>
  <c r="AG2008" i="3"/>
  <c r="Q2008" i="3"/>
  <c r="AU2007" i="3"/>
  <c r="AE2007" i="3"/>
  <c r="AW2006" i="3"/>
  <c r="AG2006" i="3"/>
  <c r="Q2006" i="3"/>
  <c r="AU2005" i="3"/>
  <c r="AE2005" i="3"/>
  <c r="AW2004" i="3"/>
  <c r="AG2004" i="3"/>
  <c r="Q2004" i="3"/>
  <c r="AU2003" i="3"/>
  <c r="AE2003" i="3"/>
  <c r="AW2002" i="3"/>
  <c r="AG2002" i="3"/>
  <c r="Q2002" i="3"/>
  <c r="AU2001" i="3"/>
  <c r="AE2001" i="3"/>
  <c r="AW2000" i="3"/>
  <c r="AG2000" i="3"/>
  <c r="Q2000" i="3"/>
  <c r="AU1999" i="3"/>
  <c r="AE1999" i="3"/>
  <c r="O1996" i="3"/>
  <c r="S1996" i="3"/>
  <c r="W1996" i="3"/>
  <c r="AA1996" i="3"/>
  <c r="AE1996" i="3"/>
  <c r="AI1996" i="3"/>
  <c r="AM1996" i="3"/>
  <c r="AQ1996" i="3"/>
  <c r="AU1996" i="3"/>
  <c r="AY1996" i="3"/>
  <c r="BC1996" i="3"/>
  <c r="BG1996" i="3"/>
  <c r="P1996" i="3"/>
  <c r="U1996" i="3"/>
  <c r="Z1996" i="3"/>
  <c r="AF1996" i="3"/>
  <c r="AK1996" i="3"/>
  <c r="AP1996" i="3"/>
  <c r="AV1996" i="3"/>
  <c r="BA1996" i="3"/>
  <c r="BF1996" i="3"/>
  <c r="Q1996" i="3"/>
  <c r="V1996" i="3"/>
  <c r="AB1996" i="3"/>
  <c r="AG1996" i="3"/>
  <c r="AL1996" i="3"/>
  <c r="AR1996" i="3"/>
  <c r="AW1996" i="3"/>
  <c r="BB1996" i="3"/>
  <c r="BH1996" i="3"/>
  <c r="M1996" i="3"/>
  <c r="R1996" i="3"/>
  <c r="X1996" i="3"/>
  <c r="AC1996" i="3"/>
  <c r="AH1996" i="3"/>
  <c r="AN1996" i="3"/>
  <c r="AS1996" i="3"/>
  <c r="AX1996" i="3"/>
  <c r="BD1996" i="3"/>
  <c r="BI1996" i="3"/>
  <c r="AO1994" i="3"/>
  <c r="T1994" i="3"/>
  <c r="BE1992" i="3"/>
  <c r="AJ1992" i="3"/>
  <c r="N1992" i="3"/>
  <c r="AZ1990" i="3"/>
  <c r="O1988" i="3"/>
  <c r="S1988" i="3"/>
  <c r="W1988" i="3"/>
  <c r="AA1988" i="3"/>
  <c r="AE1988" i="3"/>
  <c r="AI1988" i="3"/>
  <c r="AM1988" i="3"/>
  <c r="AQ1988" i="3"/>
  <c r="AU1988" i="3"/>
  <c r="AY1988" i="3"/>
  <c r="BC1988" i="3"/>
  <c r="BG1988" i="3"/>
  <c r="P1988" i="3"/>
  <c r="U1988" i="3"/>
  <c r="Z1988" i="3"/>
  <c r="AF1988" i="3"/>
  <c r="AK1988" i="3"/>
  <c r="AP1988" i="3"/>
  <c r="AV1988" i="3"/>
  <c r="BA1988" i="3"/>
  <c r="BF1988" i="3"/>
  <c r="Q1988" i="3"/>
  <c r="V1988" i="3"/>
  <c r="AB1988" i="3"/>
  <c r="AG1988" i="3"/>
  <c r="AL1988" i="3"/>
  <c r="AR1988" i="3"/>
  <c r="AW1988" i="3"/>
  <c r="BB1988" i="3"/>
  <c r="BH1988" i="3"/>
  <c r="M1988" i="3"/>
  <c r="R1988" i="3"/>
  <c r="X1988" i="3"/>
  <c r="AC1988" i="3"/>
  <c r="AH1988" i="3"/>
  <c r="AN1988" i="3"/>
  <c r="AS1988" i="3"/>
  <c r="AX1988" i="3"/>
  <c r="BD1988" i="3"/>
  <c r="BI1988" i="3"/>
  <c r="AO1986" i="3"/>
  <c r="T1986" i="3"/>
  <c r="P1983" i="3"/>
  <c r="T1983" i="3"/>
  <c r="X1983" i="3"/>
  <c r="AB1983" i="3"/>
  <c r="AF1983" i="3"/>
  <c r="AJ1983" i="3"/>
  <c r="AN1983" i="3"/>
  <c r="AR1983" i="3"/>
  <c r="AV1983" i="3"/>
  <c r="AZ1983" i="3"/>
  <c r="BD1983" i="3"/>
  <c r="BH1983" i="3"/>
  <c r="M1983" i="3"/>
  <c r="Q1983" i="3"/>
  <c r="U1983" i="3"/>
  <c r="Y1983" i="3"/>
  <c r="AC1983" i="3"/>
  <c r="AG1983" i="3"/>
  <c r="AK1983" i="3"/>
  <c r="AO1983" i="3"/>
  <c r="AS1983" i="3"/>
  <c r="AW1983" i="3"/>
  <c r="BA1983" i="3"/>
  <c r="BE1983" i="3"/>
  <c r="BI1983" i="3"/>
  <c r="N1983" i="3"/>
  <c r="V1983" i="3"/>
  <c r="AD1983" i="3"/>
  <c r="AL1983" i="3"/>
  <c r="AT1983" i="3"/>
  <c r="BB1983" i="3"/>
  <c r="O1983" i="3"/>
  <c r="W1983" i="3"/>
  <c r="AE1983" i="3"/>
  <c r="AM1983" i="3"/>
  <c r="AU1983" i="3"/>
  <c r="BC1983" i="3"/>
  <c r="R1983" i="3"/>
  <c r="Z1983" i="3"/>
  <c r="AH1983" i="3"/>
  <c r="AP1983" i="3"/>
  <c r="AX1983" i="3"/>
  <c r="BF1983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O1977" i="3"/>
  <c r="AE1977" i="3"/>
  <c r="AU1977" i="3"/>
  <c r="S1977" i="3"/>
  <c r="AI1977" i="3"/>
  <c r="AY1977" i="3"/>
  <c r="W1977" i="3"/>
  <c r="AM1977" i="3"/>
  <c r="BC1977" i="3"/>
  <c r="BG1975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M1969" i="3"/>
  <c r="Q1969" i="3"/>
  <c r="U1969" i="3"/>
  <c r="Y1969" i="3"/>
  <c r="AC1969" i="3"/>
  <c r="AG1969" i="3"/>
  <c r="AK1969" i="3"/>
  <c r="AO1969" i="3"/>
  <c r="AS1969" i="3"/>
  <c r="AW1969" i="3"/>
  <c r="BA1969" i="3"/>
  <c r="BE1969" i="3"/>
  <c r="BI1969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O1969" i="3"/>
  <c r="AE1969" i="3"/>
  <c r="AU1969" i="3"/>
  <c r="S1969" i="3"/>
  <c r="AI1969" i="3"/>
  <c r="AY1969" i="3"/>
  <c r="W1969" i="3"/>
  <c r="AM1969" i="3"/>
  <c r="BC1969" i="3"/>
  <c r="BG1967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M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N1961" i="3"/>
  <c r="R1961" i="3"/>
  <c r="V1961" i="3"/>
  <c r="Z1961" i="3"/>
  <c r="AD1961" i="3"/>
  <c r="AH1961" i="3"/>
  <c r="AL1961" i="3"/>
  <c r="AP1961" i="3"/>
  <c r="AT1961" i="3"/>
  <c r="AX1961" i="3"/>
  <c r="BB1961" i="3"/>
  <c r="BF1961" i="3"/>
  <c r="O1961" i="3"/>
  <c r="AE1961" i="3"/>
  <c r="AU1961" i="3"/>
  <c r="S1961" i="3"/>
  <c r="AI1961" i="3"/>
  <c r="AY1961" i="3"/>
  <c r="W1961" i="3"/>
  <c r="AM1961" i="3"/>
  <c r="BC1961" i="3"/>
  <c r="BC2015" i="3"/>
  <c r="AU2015" i="3"/>
  <c r="AM2015" i="3"/>
  <c r="AE2015" i="3"/>
  <c r="W2015" i="3"/>
  <c r="O2015" i="3"/>
  <c r="BC2013" i="3"/>
  <c r="AU2013" i="3"/>
  <c r="AM2013" i="3"/>
  <c r="AE2013" i="3"/>
  <c r="W2013" i="3"/>
  <c r="O2013" i="3"/>
  <c r="BL2013" i="3" s="1"/>
  <c r="BG2011" i="3"/>
  <c r="AQ2011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BI2010" i="3"/>
  <c r="AS2010" i="3"/>
  <c r="AC2010" i="3"/>
  <c r="M2010" i="3"/>
  <c r="BG2009" i="3"/>
  <c r="AQ2009" i="3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BI2008" i="3"/>
  <c r="AS2008" i="3"/>
  <c r="AC2008" i="3"/>
  <c r="M2008" i="3"/>
  <c r="BG2007" i="3"/>
  <c r="AQ2007" i="3"/>
  <c r="P2007" i="3"/>
  <c r="T2007" i="3"/>
  <c r="X2007" i="3"/>
  <c r="AB2007" i="3"/>
  <c r="AF2007" i="3"/>
  <c r="AJ2007" i="3"/>
  <c r="AN2007" i="3"/>
  <c r="AR2007" i="3"/>
  <c r="AV2007" i="3"/>
  <c r="AZ2007" i="3"/>
  <c r="BD2007" i="3"/>
  <c r="BH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BI2006" i="3"/>
  <c r="AS2006" i="3"/>
  <c r="AC2006" i="3"/>
  <c r="M2006" i="3"/>
  <c r="BG2005" i="3"/>
  <c r="AQ2005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AC2004" i="3"/>
  <c r="M2004" i="3"/>
  <c r="BG2003" i="3"/>
  <c r="AQ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BI2002" i="3"/>
  <c r="AS2002" i="3"/>
  <c r="AC2002" i="3"/>
  <c r="M2002" i="3"/>
  <c r="BG2001" i="3"/>
  <c r="AQ2001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BI2000" i="3"/>
  <c r="AS2000" i="3"/>
  <c r="AC2000" i="3"/>
  <c r="M2000" i="3"/>
  <c r="BG1999" i="3"/>
  <c r="AQ1999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BE1994" i="3"/>
  <c r="AJ1994" i="3"/>
  <c r="N1994" i="3"/>
  <c r="AZ1992" i="3"/>
  <c r="AD1992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U1990" i="3"/>
  <c r="Z1990" i="3"/>
  <c r="AF1990" i="3"/>
  <c r="AK1990" i="3"/>
  <c r="AP1990" i="3"/>
  <c r="AV1990" i="3"/>
  <c r="BA1990" i="3"/>
  <c r="BF1990" i="3"/>
  <c r="Q1990" i="3"/>
  <c r="V1990" i="3"/>
  <c r="AB1990" i="3"/>
  <c r="AG1990" i="3"/>
  <c r="AL1990" i="3"/>
  <c r="AR1990" i="3"/>
  <c r="AW1990" i="3"/>
  <c r="BB1990" i="3"/>
  <c r="BH1990" i="3"/>
  <c r="M1990" i="3"/>
  <c r="R1990" i="3"/>
  <c r="X1990" i="3"/>
  <c r="AC1990" i="3"/>
  <c r="AH1990" i="3"/>
  <c r="AN1990" i="3"/>
  <c r="AS1990" i="3"/>
  <c r="AX1990" i="3"/>
  <c r="BD1990" i="3"/>
  <c r="BI1990" i="3"/>
  <c r="BE1986" i="3"/>
  <c r="AJ1986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Q1984" i="3"/>
  <c r="Y1984" i="3"/>
  <c r="AG1984" i="3"/>
  <c r="AO1984" i="3"/>
  <c r="AW1984" i="3"/>
  <c r="BE1984" i="3"/>
  <c r="T1984" i="3"/>
  <c r="AB1984" i="3"/>
  <c r="AJ1984" i="3"/>
  <c r="AR1984" i="3"/>
  <c r="AZ1984" i="3"/>
  <c r="BH1984" i="3"/>
  <c r="M1984" i="3"/>
  <c r="U1984" i="3"/>
  <c r="AC1984" i="3"/>
  <c r="AK1984" i="3"/>
  <c r="AS1984" i="3"/>
  <c r="BA1984" i="3"/>
  <c r="BI1984" i="3"/>
  <c r="P1979" i="3"/>
  <c r="T1979" i="3"/>
  <c r="X1979" i="3"/>
  <c r="AB1979" i="3"/>
  <c r="AF1979" i="3"/>
  <c r="AJ1979" i="3"/>
  <c r="AN1979" i="3"/>
  <c r="AR1979" i="3"/>
  <c r="AV1979" i="3"/>
  <c r="AZ1979" i="3"/>
  <c r="BD1979" i="3"/>
  <c r="BH1979" i="3"/>
  <c r="M1979" i="3"/>
  <c r="Q1979" i="3"/>
  <c r="U1979" i="3"/>
  <c r="Y1979" i="3"/>
  <c r="AC1979" i="3"/>
  <c r="AG1979" i="3"/>
  <c r="AK1979" i="3"/>
  <c r="AO1979" i="3"/>
  <c r="AS1979" i="3"/>
  <c r="AW1979" i="3"/>
  <c r="BA1979" i="3"/>
  <c r="BE1979" i="3"/>
  <c r="BI1979" i="3"/>
  <c r="N1979" i="3"/>
  <c r="R1979" i="3"/>
  <c r="V1979" i="3"/>
  <c r="Z1979" i="3"/>
  <c r="AD1979" i="3"/>
  <c r="AH1979" i="3"/>
  <c r="AL1979" i="3"/>
  <c r="AP1979" i="3"/>
  <c r="AT1979" i="3"/>
  <c r="AX1979" i="3"/>
  <c r="BB1979" i="3"/>
  <c r="BF1979" i="3"/>
  <c r="O1979" i="3"/>
  <c r="AE1979" i="3"/>
  <c r="AU1979" i="3"/>
  <c r="S1979" i="3"/>
  <c r="AI1979" i="3"/>
  <c r="AY1979" i="3"/>
  <c r="W1979" i="3"/>
  <c r="AM1979" i="3"/>
  <c r="BC1979" i="3"/>
  <c r="P1971" i="3"/>
  <c r="T1971" i="3"/>
  <c r="X1971" i="3"/>
  <c r="AB1971" i="3"/>
  <c r="AF1971" i="3"/>
  <c r="AJ1971" i="3"/>
  <c r="AN1971" i="3"/>
  <c r="AR1971" i="3"/>
  <c r="AV1971" i="3"/>
  <c r="AZ1971" i="3"/>
  <c r="BD1971" i="3"/>
  <c r="BH1971" i="3"/>
  <c r="M1971" i="3"/>
  <c r="Q1971" i="3"/>
  <c r="U1971" i="3"/>
  <c r="Y1971" i="3"/>
  <c r="AC1971" i="3"/>
  <c r="AG1971" i="3"/>
  <c r="AK1971" i="3"/>
  <c r="AO1971" i="3"/>
  <c r="AS1971" i="3"/>
  <c r="AW1971" i="3"/>
  <c r="BA1971" i="3"/>
  <c r="BE1971" i="3"/>
  <c r="BI1971" i="3"/>
  <c r="N1971" i="3"/>
  <c r="R1971" i="3"/>
  <c r="V1971" i="3"/>
  <c r="Z1971" i="3"/>
  <c r="AD1971" i="3"/>
  <c r="AH1971" i="3"/>
  <c r="AL1971" i="3"/>
  <c r="AP1971" i="3"/>
  <c r="AT1971" i="3"/>
  <c r="AX1971" i="3"/>
  <c r="BB1971" i="3"/>
  <c r="BF1971" i="3"/>
  <c r="O1971" i="3"/>
  <c r="AE1971" i="3"/>
  <c r="AU1971" i="3"/>
  <c r="S1971" i="3"/>
  <c r="AI1971" i="3"/>
  <c r="AY1971" i="3"/>
  <c r="W1971" i="3"/>
  <c r="AM1971" i="3"/>
  <c r="BC1971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M1963" i="3"/>
  <c r="Q1963" i="3"/>
  <c r="U1963" i="3"/>
  <c r="Y1963" i="3"/>
  <c r="AC1963" i="3"/>
  <c r="AG1963" i="3"/>
  <c r="AK1963" i="3"/>
  <c r="AO1963" i="3"/>
  <c r="AS1963" i="3"/>
  <c r="AW1963" i="3"/>
  <c r="BA1963" i="3"/>
  <c r="BE1963" i="3"/>
  <c r="BI1963" i="3"/>
  <c r="N1963" i="3"/>
  <c r="R1963" i="3"/>
  <c r="V1963" i="3"/>
  <c r="Z1963" i="3"/>
  <c r="AD1963" i="3"/>
  <c r="AH1963" i="3"/>
  <c r="AL1963" i="3"/>
  <c r="AP1963" i="3"/>
  <c r="AT1963" i="3"/>
  <c r="AX1963" i="3"/>
  <c r="BB1963" i="3"/>
  <c r="BF1963" i="3"/>
  <c r="O1963" i="3"/>
  <c r="AE1963" i="3"/>
  <c r="AU1963" i="3"/>
  <c r="S1963" i="3"/>
  <c r="AI1963" i="3"/>
  <c r="AY1963" i="3"/>
  <c r="W1963" i="3"/>
  <c r="AM1963" i="3"/>
  <c r="BC1963" i="3"/>
  <c r="BH1995" i="3"/>
  <c r="BC1995" i="3"/>
  <c r="AX1995" i="3"/>
  <c r="AR1995" i="3"/>
  <c r="AM1995" i="3"/>
  <c r="AH1995" i="3"/>
  <c r="AB1995" i="3"/>
  <c r="W1995" i="3"/>
  <c r="BH1993" i="3"/>
  <c r="BC1993" i="3"/>
  <c r="AX1993" i="3"/>
  <c r="AR1993" i="3"/>
  <c r="AM1993" i="3"/>
  <c r="AH1993" i="3"/>
  <c r="AB1993" i="3"/>
  <c r="W1993" i="3"/>
  <c r="BH1991" i="3"/>
  <c r="BC1991" i="3"/>
  <c r="AX1991" i="3"/>
  <c r="AR1991" i="3"/>
  <c r="AM1991" i="3"/>
  <c r="AH1991" i="3"/>
  <c r="AB1991" i="3"/>
  <c r="W1991" i="3"/>
  <c r="BE1980" i="3"/>
  <c r="AO1980" i="3"/>
  <c r="BE1978" i="3"/>
  <c r="AO1978" i="3"/>
  <c r="BE1976" i="3"/>
  <c r="AO1976" i="3"/>
  <c r="BE1974" i="3"/>
  <c r="AO1974" i="3"/>
  <c r="BE1972" i="3"/>
  <c r="AO1972" i="3"/>
  <c r="BE1970" i="3"/>
  <c r="AO1970" i="3"/>
  <c r="BE1968" i="3"/>
  <c r="AO1968" i="3"/>
  <c r="BE1966" i="3"/>
  <c r="AO1966" i="3"/>
  <c r="BE1964" i="3"/>
  <c r="AO1964" i="3"/>
  <c r="BE1962" i="3"/>
  <c r="AO1962" i="3"/>
  <c r="BE1960" i="3"/>
  <c r="AO1960" i="3"/>
  <c r="BE1958" i="3"/>
  <c r="AO1958" i="3"/>
  <c r="BE1956" i="3"/>
  <c r="AO1956" i="3"/>
  <c r="O1935" i="3"/>
  <c r="T1935" i="3"/>
  <c r="Y1935" i="3"/>
  <c r="AE1935" i="3"/>
  <c r="AJ1935" i="3"/>
  <c r="AO1935" i="3"/>
  <c r="AU1935" i="3"/>
  <c r="AZ1935" i="3"/>
  <c r="BE1935" i="3"/>
  <c r="P1935" i="3"/>
  <c r="U1935" i="3"/>
  <c r="AA1935" i="3"/>
  <c r="AF1935" i="3"/>
  <c r="AK1935" i="3"/>
  <c r="AQ1935" i="3"/>
  <c r="AV1935" i="3"/>
  <c r="BA1935" i="3"/>
  <c r="BG1935" i="3"/>
  <c r="Q1935" i="3"/>
  <c r="AM1935" i="3"/>
  <c r="BH1935" i="3"/>
  <c r="W1935" i="3"/>
  <c r="AR1935" i="3"/>
  <c r="AB1935" i="3"/>
  <c r="AW193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M1993" i="3"/>
  <c r="Q1993" i="3"/>
  <c r="U1993" i="3"/>
  <c r="Y1993" i="3"/>
  <c r="AC1993" i="3"/>
  <c r="AG1993" i="3"/>
  <c r="AK1993" i="3"/>
  <c r="AO1993" i="3"/>
  <c r="AS1993" i="3"/>
  <c r="AW1993" i="3"/>
  <c r="BA1993" i="3"/>
  <c r="BE1993" i="3"/>
  <c r="BI1993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O1980" i="3"/>
  <c r="S1980" i="3"/>
  <c r="W1980" i="3"/>
  <c r="AA1980" i="3"/>
  <c r="AE1980" i="3"/>
  <c r="AI1980" i="3"/>
  <c r="AM1980" i="3"/>
  <c r="AQ1980" i="3"/>
  <c r="AU1980" i="3"/>
  <c r="AY1980" i="3"/>
  <c r="BC1980" i="3"/>
  <c r="BG1980" i="3"/>
  <c r="P1980" i="3"/>
  <c r="T1980" i="3"/>
  <c r="X1980" i="3"/>
  <c r="AB1980" i="3"/>
  <c r="AF1980" i="3"/>
  <c r="AJ1980" i="3"/>
  <c r="AN1980" i="3"/>
  <c r="AR1980" i="3"/>
  <c r="AV1980" i="3"/>
  <c r="AZ1980" i="3"/>
  <c r="BD1980" i="3"/>
  <c r="BH1980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AY1978" i="3"/>
  <c r="BC1978" i="3"/>
  <c r="BG1978" i="3"/>
  <c r="P1978" i="3"/>
  <c r="T1978" i="3"/>
  <c r="X1978" i="3"/>
  <c r="AB1978" i="3"/>
  <c r="AF1978" i="3"/>
  <c r="AJ1978" i="3"/>
  <c r="AN1978" i="3"/>
  <c r="AR1978" i="3"/>
  <c r="AV1978" i="3"/>
  <c r="AZ1978" i="3"/>
  <c r="BD1978" i="3"/>
  <c r="BH1978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A1976" i="3"/>
  <c r="AE1976" i="3"/>
  <c r="AI1976" i="3"/>
  <c r="AM1976" i="3"/>
  <c r="AQ1976" i="3"/>
  <c r="AU1976" i="3"/>
  <c r="AY1976" i="3"/>
  <c r="BC1976" i="3"/>
  <c r="BG1976" i="3"/>
  <c r="P1976" i="3"/>
  <c r="T1976" i="3"/>
  <c r="X1976" i="3"/>
  <c r="AB1976" i="3"/>
  <c r="AF1976" i="3"/>
  <c r="AJ1976" i="3"/>
  <c r="AN1976" i="3"/>
  <c r="AR1976" i="3"/>
  <c r="AV1976" i="3"/>
  <c r="AZ1976" i="3"/>
  <c r="BD1976" i="3"/>
  <c r="BH1976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O1974" i="3"/>
  <c r="S1974" i="3"/>
  <c r="W1974" i="3"/>
  <c r="AA1974" i="3"/>
  <c r="AE1974" i="3"/>
  <c r="AI1974" i="3"/>
  <c r="AM1974" i="3"/>
  <c r="AQ1974" i="3"/>
  <c r="AU1974" i="3"/>
  <c r="AY1974" i="3"/>
  <c r="BC1974" i="3"/>
  <c r="BG1974" i="3"/>
  <c r="P1974" i="3"/>
  <c r="T1974" i="3"/>
  <c r="X1974" i="3"/>
  <c r="AB1974" i="3"/>
  <c r="AF1974" i="3"/>
  <c r="AJ1974" i="3"/>
  <c r="AN1974" i="3"/>
  <c r="AR1974" i="3"/>
  <c r="AV1974" i="3"/>
  <c r="AZ1974" i="3"/>
  <c r="BD1974" i="3"/>
  <c r="BH1974" i="3"/>
  <c r="N1972" i="3"/>
  <c r="R1972" i="3"/>
  <c r="V1972" i="3"/>
  <c r="Z1972" i="3"/>
  <c r="AD1972" i="3"/>
  <c r="AH1972" i="3"/>
  <c r="AL1972" i="3"/>
  <c r="AP1972" i="3"/>
  <c r="AT1972" i="3"/>
  <c r="AX1972" i="3"/>
  <c r="BB1972" i="3"/>
  <c r="BF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P1972" i="3"/>
  <c r="T1972" i="3"/>
  <c r="X1972" i="3"/>
  <c r="AB1972" i="3"/>
  <c r="AF1972" i="3"/>
  <c r="AJ1972" i="3"/>
  <c r="AN1972" i="3"/>
  <c r="AR1972" i="3"/>
  <c r="AV1972" i="3"/>
  <c r="AZ1972" i="3"/>
  <c r="BD1972" i="3"/>
  <c r="BH1972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P1970" i="3"/>
  <c r="T1970" i="3"/>
  <c r="X1970" i="3"/>
  <c r="AB1970" i="3"/>
  <c r="AF1970" i="3"/>
  <c r="AJ1970" i="3"/>
  <c r="AN1970" i="3"/>
  <c r="AR1970" i="3"/>
  <c r="AV1970" i="3"/>
  <c r="AZ1970" i="3"/>
  <c r="BD1970" i="3"/>
  <c r="BH1970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P1968" i="3"/>
  <c r="T1968" i="3"/>
  <c r="X1968" i="3"/>
  <c r="AB1968" i="3"/>
  <c r="AF1968" i="3"/>
  <c r="AJ1968" i="3"/>
  <c r="AN1968" i="3"/>
  <c r="AR1968" i="3"/>
  <c r="AV1968" i="3"/>
  <c r="AZ1968" i="3"/>
  <c r="BD1968" i="3"/>
  <c r="BH1968" i="3"/>
  <c r="N1966" i="3"/>
  <c r="R1966" i="3"/>
  <c r="V1966" i="3"/>
  <c r="Z1966" i="3"/>
  <c r="AD1966" i="3"/>
  <c r="AH1966" i="3"/>
  <c r="AL1966" i="3"/>
  <c r="AP1966" i="3"/>
  <c r="AT1966" i="3"/>
  <c r="AX1966" i="3"/>
  <c r="BB1966" i="3"/>
  <c r="BF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T1966" i="3"/>
  <c r="X1966" i="3"/>
  <c r="AB1966" i="3"/>
  <c r="AF1966" i="3"/>
  <c r="AJ1966" i="3"/>
  <c r="AN1966" i="3"/>
  <c r="AR1966" i="3"/>
  <c r="AV1966" i="3"/>
  <c r="AZ1966" i="3"/>
  <c r="BD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O1964" i="3"/>
  <c r="S1964" i="3"/>
  <c r="W1964" i="3"/>
  <c r="AA1964" i="3"/>
  <c r="AE1964" i="3"/>
  <c r="AI1964" i="3"/>
  <c r="AM1964" i="3"/>
  <c r="AQ1964" i="3"/>
  <c r="AU1964" i="3"/>
  <c r="AY1964" i="3"/>
  <c r="BC1964" i="3"/>
  <c r="BG1964" i="3"/>
  <c r="P1964" i="3"/>
  <c r="T1964" i="3"/>
  <c r="X1964" i="3"/>
  <c r="AB1964" i="3"/>
  <c r="AF1964" i="3"/>
  <c r="AJ1964" i="3"/>
  <c r="AN1964" i="3"/>
  <c r="AR1964" i="3"/>
  <c r="AV1964" i="3"/>
  <c r="AZ1964" i="3"/>
  <c r="BD1964" i="3"/>
  <c r="BH1964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P1962" i="3"/>
  <c r="T1962" i="3"/>
  <c r="X1962" i="3"/>
  <c r="AB1962" i="3"/>
  <c r="AF1962" i="3"/>
  <c r="AJ1962" i="3"/>
  <c r="AN1962" i="3"/>
  <c r="AR1962" i="3"/>
  <c r="AV1962" i="3"/>
  <c r="AZ1962" i="3"/>
  <c r="BD1962" i="3"/>
  <c r="BH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P1960" i="3"/>
  <c r="T1960" i="3"/>
  <c r="X1960" i="3"/>
  <c r="AB1960" i="3"/>
  <c r="AF1960" i="3"/>
  <c r="AJ1960" i="3"/>
  <c r="AN1960" i="3"/>
  <c r="AR1960" i="3"/>
  <c r="AV1960" i="3"/>
  <c r="AZ1960" i="3"/>
  <c r="BD1960" i="3"/>
  <c r="BH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T1958" i="3"/>
  <c r="X1958" i="3"/>
  <c r="AB1958" i="3"/>
  <c r="AF1958" i="3"/>
  <c r="AJ1958" i="3"/>
  <c r="AN1958" i="3"/>
  <c r="AR1958" i="3"/>
  <c r="AV1958" i="3"/>
  <c r="AZ1958" i="3"/>
  <c r="BD1958" i="3"/>
  <c r="BH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P1956" i="3"/>
  <c r="T1956" i="3"/>
  <c r="X1956" i="3"/>
  <c r="AB1956" i="3"/>
  <c r="AF1956" i="3"/>
  <c r="AJ1956" i="3"/>
  <c r="AN1956" i="3"/>
  <c r="AR1956" i="3"/>
  <c r="AV1956" i="3"/>
  <c r="AZ1956" i="3"/>
  <c r="BD1956" i="3"/>
  <c r="BH1956" i="3"/>
  <c r="T1927" i="3"/>
  <c r="AJ1927" i="3"/>
  <c r="AZ1927" i="3"/>
  <c r="BD1927" i="3"/>
  <c r="X1927" i="3"/>
  <c r="M1922" i="3"/>
  <c r="Q1922" i="3"/>
  <c r="U1922" i="3"/>
  <c r="R1922" i="3"/>
  <c r="W1922" i="3"/>
  <c r="AA1922" i="3"/>
  <c r="AE1922" i="3"/>
  <c r="AI1922" i="3"/>
  <c r="AM1922" i="3"/>
  <c r="AQ1922" i="3"/>
  <c r="AU1922" i="3"/>
  <c r="AY1922" i="3"/>
  <c r="BC1922" i="3"/>
  <c r="BG1922" i="3"/>
  <c r="N1922" i="3"/>
  <c r="S1922" i="3"/>
  <c r="X1922" i="3"/>
  <c r="AB1922" i="3"/>
  <c r="AF1922" i="3"/>
  <c r="AJ1922" i="3"/>
  <c r="AN1922" i="3"/>
  <c r="AR1922" i="3"/>
  <c r="AV1922" i="3"/>
  <c r="AZ1922" i="3"/>
  <c r="BD1922" i="3"/>
  <c r="BH1922" i="3"/>
  <c r="O1922" i="3"/>
  <c r="T1922" i="3"/>
  <c r="Y1922" i="3"/>
  <c r="AC1922" i="3"/>
  <c r="AG1922" i="3"/>
  <c r="AK1922" i="3"/>
  <c r="AO1922" i="3"/>
  <c r="AS1922" i="3"/>
  <c r="AW1922" i="3"/>
  <c r="BA1922" i="3"/>
  <c r="BE1922" i="3"/>
  <c r="BI1922" i="3"/>
  <c r="AD1922" i="3"/>
  <c r="AT1922" i="3"/>
  <c r="P1922" i="3"/>
  <c r="AH1922" i="3"/>
  <c r="AX1922" i="3"/>
  <c r="V1922" i="3"/>
  <c r="AL1922" i="3"/>
  <c r="BB1922" i="3"/>
  <c r="Z1922" i="3"/>
  <c r="AP1922" i="3"/>
  <c r="BF1995" i="3"/>
  <c r="AZ1995" i="3"/>
  <c r="AU1995" i="3"/>
  <c r="AP1995" i="3"/>
  <c r="AJ1995" i="3"/>
  <c r="AE1995" i="3"/>
  <c r="Z1995" i="3"/>
  <c r="T1995" i="3"/>
  <c r="O1995" i="3"/>
  <c r="BF1993" i="3"/>
  <c r="AZ1993" i="3"/>
  <c r="AU1993" i="3"/>
  <c r="AP1993" i="3"/>
  <c r="AJ1993" i="3"/>
  <c r="AE1993" i="3"/>
  <c r="Z1993" i="3"/>
  <c r="T1993" i="3"/>
  <c r="O1993" i="3"/>
  <c r="BF1991" i="3"/>
  <c r="AZ1991" i="3"/>
  <c r="AU1991" i="3"/>
  <c r="AP1991" i="3"/>
  <c r="AJ1991" i="3"/>
  <c r="AE1991" i="3"/>
  <c r="Z1991" i="3"/>
  <c r="T1991" i="3"/>
  <c r="O1991" i="3"/>
  <c r="AW1980" i="3"/>
  <c r="AG1980" i="3"/>
  <c r="Q1980" i="3"/>
  <c r="AW1978" i="3"/>
  <c r="AG1978" i="3"/>
  <c r="Q1978" i="3"/>
  <c r="AW1976" i="3"/>
  <c r="AG1976" i="3"/>
  <c r="Q1976" i="3"/>
  <c r="AW1974" i="3"/>
  <c r="AG1974" i="3"/>
  <c r="Q1974" i="3"/>
  <c r="AW1972" i="3"/>
  <c r="AG1972" i="3"/>
  <c r="Q1972" i="3"/>
  <c r="AW1970" i="3"/>
  <c r="AG1970" i="3"/>
  <c r="Q1970" i="3"/>
  <c r="AW1968" i="3"/>
  <c r="AG1968" i="3"/>
  <c r="Q1968" i="3"/>
  <c r="AW1966" i="3"/>
  <c r="AG1966" i="3"/>
  <c r="Q1966" i="3"/>
  <c r="AW1964" i="3"/>
  <c r="AG1964" i="3"/>
  <c r="Q1964" i="3"/>
  <c r="AW1962" i="3"/>
  <c r="AG1962" i="3"/>
  <c r="Q1962" i="3"/>
  <c r="AW1960" i="3"/>
  <c r="AG1960" i="3"/>
  <c r="Q1960" i="3"/>
  <c r="AW1958" i="3"/>
  <c r="AG1958" i="3"/>
  <c r="Q1958" i="3"/>
  <c r="AW1956" i="3"/>
  <c r="AG1956" i="3"/>
  <c r="Q1956" i="3"/>
  <c r="BC1935" i="3"/>
  <c r="AN1927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F1940" i="3"/>
  <c r="AJ1940" i="3"/>
  <c r="AN1940" i="3"/>
  <c r="AR1940" i="3"/>
  <c r="AV1940" i="3"/>
  <c r="AZ1940" i="3"/>
  <c r="BD1940" i="3"/>
  <c r="BH1940" i="3"/>
  <c r="O1937" i="3"/>
  <c r="T1937" i="3"/>
  <c r="Y1937" i="3"/>
  <c r="AE1937" i="3"/>
  <c r="AJ1937" i="3"/>
  <c r="AO1937" i="3"/>
  <c r="AU1937" i="3"/>
  <c r="AZ1937" i="3"/>
  <c r="BE1937" i="3"/>
  <c r="P1937" i="3"/>
  <c r="U1937" i="3"/>
  <c r="AA1937" i="3"/>
  <c r="AF1937" i="3"/>
  <c r="AK1937" i="3"/>
  <c r="AQ1937" i="3"/>
  <c r="AV1937" i="3"/>
  <c r="BA1937" i="3"/>
  <c r="BG1937" i="3"/>
  <c r="AU1953" i="3"/>
  <c r="AE1953" i="3"/>
  <c r="AW1952" i="3"/>
  <c r="AG1952" i="3"/>
  <c r="Q1952" i="3"/>
  <c r="AW1950" i="3"/>
  <c r="AG1950" i="3"/>
  <c r="Q1950" i="3"/>
  <c r="AU1949" i="3"/>
  <c r="AE1949" i="3"/>
  <c r="AW1948" i="3"/>
  <c r="AG1948" i="3"/>
  <c r="Q1948" i="3"/>
  <c r="AU1947" i="3"/>
  <c r="AE1947" i="3"/>
  <c r="AW1946" i="3"/>
  <c r="AG1946" i="3"/>
  <c r="Q1946" i="3"/>
  <c r="AW1944" i="3"/>
  <c r="AG1944" i="3"/>
  <c r="Q1944" i="3"/>
  <c r="AU1943" i="3"/>
  <c r="AE1943" i="3"/>
  <c r="AW1942" i="3"/>
  <c r="AG1942" i="3"/>
  <c r="Q1942" i="3"/>
  <c r="AW1940" i="3"/>
  <c r="AG1940" i="3"/>
  <c r="Q1940" i="3"/>
  <c r="AU1939" i="3"/>
  <c r="AE1939" i="3"/>
  <c r="AW1937" i="3"/>
  <c r="AB1937" i="3"/>
  <c r="M1933" i="3"/>
  <c r="U1933" i="3"/>
  <c r="AC1933" i="3"/>
  <c r="AK1933" i="3"/>
  <c r="AS1933" i="3"/>
  <c r="BA1933" i="3"/>
  <c r="BI1933" i="3"/>
  <c r="P1933" i="3"/>
  <c r="X1933" i="3"/>
  <c r="AF1933" i="3"/>
  <c r="AN1933" i="3"/>
  <c r="AV1933" i="3"/>
  <c r="BD1933" i="3"/>
  <c r="P1929" i="3"/>
  <c r="AF1929" i="3"/>
  <c r="AV1929" i="3"/>
  <c r="T1929" i="3"/>
  <c r="AJ1929" i="3"/>
  <c r="AZ1929" i="3"/>
  <c r="T1925" i="3"/>
  <c r="AJ1925" i="3"/>
  <c r="AZ1925" i="3"/>
  <c r="BG1953" i="3"/>
  <c r="AQ1953" i="3"/>
  <c r="P1953" i="3"/>
  <c r="T1953" i="3"/>
  <c r="X1953" i="3"/>
  <c r="AB1953" i="3"/>
  <c r="AF1953" i="3"/>
  <c r="AJ1953" i="3"/>
  <c r="AN1953" i="3"/>
  <c r="AR1953" i="3"/>
  <c r="AV1953" i="3"/>
  <c r="AZ1953" i="3"/>
  <c r="BD1953" i="3"/>
  <c r="BH1953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BI1952" i="3"/>
  <c r="AS1952" i="3"/>
  <c r="AC1952" i="3"/>
  <c r="M1952" i="3"/>
  <c r="BI1950" i="3"/>
  <c r="AS1950" i="3"/>
  <c r="AC1950" i="3"/>
  <c r="M1950" i="3"/>
  <c r="BG1949" i="3"/>
  <c r="AQ1949" i="3"/>
  <c r="P1949" i="3"/>
  <c r="T1949" i="3"/>
  <c r="X1949" i="3"/>
  <c r="AB1949" i="3"/>
  <c r="AF1949" i="3"/>
  <c r="AJ1949" i="3"/>
  <c r="AN1949" i="3"/>
  <c r="AR1949" i="3"/>
  <c r="AV1949" i="3"/>
  <c r="AZ1949" i="3"/>
  <c r="BD1949" i="3"/>
  <c r="BH1949" i="3"/>
  <c r="M1949" i="3"/>
  <c r="Q1949" i="3"/>
  <c r="U1949" i="3"/>
  <c r="Y1949" i="3"/>
  <c r="AC1949" i="3"/>
  <c r="AG1949" i="3"/>
  <c r="AK1949" i="3"/>
  <c r="AO1949" i="3"/>
  <c r="AS1949" i="3"/>
  <c r="AW1949" i="3"/>
  <c r="BA1949" i="3"/>
  <c r="BE1949" i="3"/>
  <c r="BI1949" i="3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BI1948" i="3"/>
  <c r="AS1948" i="3"/>
  <c r="AC1948" i="3"/>
  <c r="M1948" i="3"/>
  <c r="BG1947" i="3"/>
  <c r="AQ1947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AO1947" i="3"/>
  <c r="AS1947" i="3"/>
  <c r="AW1947" i="3"/>
  <c r="BA1947" i="3"/>
  <c r="BE1947" i="3"/>
  <c r="BI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I1946" i="3"/>
  <c r="AS1946" i="3"/>
  <c r="AC1946" i="3"/>
  <c r="M1946" i="3"/>
  <c r="BI1944" i="3"/>
  <c r="AS1944" i="3"/>
  <c r="AC1944" i="3"/>
  <c r="M1944" i="3"/>
  <c r="BG1943" i="3"/>
  <c r="AQ1943" i="3"/>
  <c r="P1943" i="3"/>
  <c r="T1943" i="3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I1940" i="3"/>
  <c r="AS1940" i="3"/>
  <c r="AC1940" i="3"/>
  <c r="M1940" i="3"/>
  <c r="BG1939" i="3"/>
  <c r="AQ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Q1939" i="3"/>
  <c r="U1939" i="3"/>
  <c r="Y1939" i="3"/>
  <c r="AC1939" i="3"/>
  <c r="AG1939" i="3"/>
  <c r="AK1939" i="3"/>
  <c r="AO1939" i="3"/>
  <c r="AS1939" i="3"/>
  <c r="AW1939" i="3"/>
  <c r="BA1939" i="3"/>
  <c r="BE1939" i="3"/>
  <c r="BI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AR1937" i="3"/>
  <c r="W1937" i="3"/>
  <c r="BI1930" i="3"/>
  <c r="AI1926" i="3"/>
  <c r="N1937" i="3"/>
  <c r="R1937" i="3"/>
  <c r="V1937" i="3"/>
  <c r="Z1937" i="3"/>
  <c r="AD1937" i="3"/>
  <c r="AH1937" i="3"/>
  <c r="AL1937" i="3"/>
  <c r="AP1937" i="3"/>
  <c r="AT1937" i="3"/>
  <c r="AX1937" i="3"/>
  <c r="BB1937" i="3"/>
  <c r="BF1937" i="3"/>
  <c r="N1935" i="3"/>
  <c r="R1935" i="3"/>
  <c r="V1935" i="3"/>
  <c r="Z1935" i="3"/>
  <c r="AD1935" i="3"/>
  <c r="AH1935" i="3"/>
  <c r="AL1935" i="3"/>
  <c r="AP1935" i="3"/>
  <c r="AT1935" i="3"/>
  <c r="AX1935" i="3"/>
  <c r="BB1935" i="3"/>
  <c r="BF1935" i="3"/>
  <c r="N1933" i="3"/>
  <c r="R1933" i="3"/>
  <c r="V1933" i="3"/>
  <c r="Z1933" i="3"/>
  <c r="AD1933" i="3"/>
  <c r="AH1933" i="3"/>
  <c r="AL1933" i="3"/>
  <c r="AP1933" i="3"/>
  <c r="AT1933" i="3"/>
  <c r="AX1933" i="3"/>
  <c r="BB1933" i="3"/>
  <c r="BF1933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L1932" i="3"/>
  <c r="Z1932" i="3" s="1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L1930" i="3"/>
  <c r="AE1930" i="3" s="1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L1928" i="3"/>
  <c r="Z1928" i="3" s="1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L1926" i="3"/>
  <c r="AZ1926" i="3" s="1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L1924" i="3"/>
  <c r="Z1924" i="3" s="1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R1920" i="3"/>
  <c r="Z1920" i="3"/>
  <c r="AH1920" i="3"/>
  <c r="AP1920" i="3"/>
  <c r="AX1920" i="3"/>
  <c r="BF1920" i="3"/>
  <c r="X1916" i="3"/>
  <c r="AN1916" i="3"/>
  <c r="BD1916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Z1915" i="3"/>
  <c r="AP1915" i="3"/>
  <c r="BF1915" i="3"/>
  <c r="N1915" i="3"/>
  <c r="AD1915" i="3"/>
  <c r="AT1915" i="3"/>
  <c r="R1915" i="3"/>
  <c r="AH1915" i="3"/>
  <c r="AX1915" i="3"/>
  <c r="X1912" i="3"/>
  <c r="AN1912" i="3"/>
  <c r="BD1912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Z1911" i="3"/>
  <c r="AP1911" i="3"/>
  <c r="BF1911" i="3"/>
  <c r="N1911" i="3"/>
  <c r="AD1911" i="3"/>
  <c r="AT1911" i="3"/>
  <c r="R1911" i="3"/>
  <c r="AH1911" i="3"/>
  <c r="AX1911" i="3"/>
  <c r="X1908" i="3"/>
  <c r="AN1908" i="3"/>
  <c r="BD1908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Z1907" i="3"/>
  <c r="AP1907" i="3"/>
  <c r="BF1907" i="3"/>
  <c r="N1907" i="3"/>
  <c r="AD1907" i="3"/>
  <c r="AT1907" i="3"/>
  <c r="R1907" i="3"/>
  <c r="AH1907" i="3"/>
  <c r="AX1907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V1897" i="3"/>
  <c r="AD1897" i="3"/>
  <c r="AL1897" i="3"/>
  <c r="AT1897" i="3"/>
  <c r="BB1897" i="3"/>
  <c r="O1897" i="3"/>
  <c r="W1897" i="3"/>
  <c r="AE1897" i="3"/>
  <c r="AM1897" i="3"/>
  <c r="AU1897" i="3"/>
  <c r="BC1897" i="3"/>
  <c r="R1897" i="3"/>
  <c r="Z1897" i="3"/>
  <c r="AH1897" i="3"/>
  <c r="AP1897" i="3"/>
  <c r="AX1897" i="3"/>
  <c r="BF1897" i="3"/>
  <c r="S1897" i="3"/>
  <c r="AY1897" i="3"/>
  <c r="AA1897" i="3"/>
  <c r="BG1897" i="3"/>
  <c r="AI1897" i="3"/>
  <c r="AV1927" i="3"/>
  <c r="AF1927" i="3"/>
  <c r="P1927" i="3"/>
  <c r="AV1925" i="3"/>
  <c r="AF1925" i="3"/>
  <c r="P1925" i="3"/>
  <c r="AV1923" i="3"/>
  <c r="AF1923" i="3"/>
  <c r="P1923" i="3"/>
  <c r="AV1920" i="3"/>
  <c r="P1920" i="3"/>
  <c r="T1916" i="3"/>
  <c r="AL1915" i="3"/>
  <c r="T1912" i="3"/>
  <c r="AL1911" i="3"/>
  <c r="T1908" i="3"/>
  <c r="AL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S1905" i="3"/>
  <c r="X1905" i="3"/>
  <c r="AD1905" i="3"/>
  <c r="AI1905" i="3"/>
  <c r="AN1905" i="3"/>
  <c r="AT1905" i="3"/>
  <c r="AY1905" i="3"/>
  <c r="BD1905" i="3"/>
  <c r="O1905" i="3"/>
  <c r="T1905" i="3"/>
  <c r="Z1905" i="3"/>
  <c r="AE1905" i="3"/>
  <c r="AJ1905" i="3"/>
  <c r="AP1905" i="3"/>
  <c r="AU1905" i="3"/>
  <c r="AZ1905" i="3"/>
  <c r="BF1905" i="3"/>
  <c r="P1905" i="3"/>
  <c r="V1905" i="3"/>
  <c r="AA1905" i="3"/>
  <c r="AF1905" i="3"/>
  <c r="AL1905" i="3"/>
  <c r="AQ1905" i="3"/>
  <c r="AV1905" i="3"/>
  <c r="BB1905" i="3"/>
  <c r="BG1905" i="3"/>
  <c r="AH1905" i="3"/>
  <c r="BC1905" i="3"/>
  <c r="R1905" i="3"/>
  <c r="AM1905" i="3"/>
  <c r="BH1905" i="3"/>
  <c r="W1905" i="3"/>
  <c r="AR1905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S1901" i="3"/>
  <c r="X1901" i="3"/>
  <c r="AD1901" i="3"/>
  <c r="AI1901" i="3"/>
  <c r="AN1901" i="3"/>
  <c r="AT1901" i="3"/>
  <c r="AY1901" i="3"/>
  <c r="BD1901" i="3"/>
  <c r="O1901" i="3"/>
  <c r="T1901" i="3"/>
  <c r="Z1901" i="3"/>
  <c r="AE1901" i="3"/>
  <c r="AJ1901" i="3"/>
  <c r="AP1901" i="3"/>
  <c r="AU1901" i="3"/>
  <c r="AZ1901" i="3"/>
  <c r="BF1901" i="3"/>
  <c r="P1901" i="3"/>
  <c r="V1901" i="3"/>
  <c r="AA1901" i="3"/>
  <c r="AF1901" i="3"/>
  <c r="AL1901" i="3"/>
  <c r="AQ1901" i="3"/>
  <c r="AV1901" i="3"/>
  <c r="BB1901" i="3"/>
  <c r="BG1901" i="3"/>
  <c r="R1901" i="3"/>
  <c r="AM1901" i="3"/>
  <c r="BH1901" i="3"/>
  <c r="W1901" i="3"/>
  <c r="AR1901" i="3"/>
  <c r="AB1901" i="3"/>
  <c r="AX1901" i="3"/>
  <c r="X1900" i="3"/>
  <c r="L1938" i="3"/>
  <c r="AR1938" i="3" s="1"/>
  <c r="BI1937" i="3"/>
  <c r="BD1937" i="3"/>
  <c r="AY1937" i="3"/>
  <c r="AS1937" i="3"/>
  <c r="AN1937" i="3"/>
  <c r="AI1937" i="3"/>
  <c r="AC1937" i="3"/>
  <c r="X1937" i="3"/>
  <c r="S1937" i="3"/>
  <c r="M1937" i="3"/>
  <c r="BI1935" i="3"/>
  <c r="BD1935" i="3"/>
  <c r="AY1935" i="3"/>
  <c r="AS1935" i="3"/>
  <c r="AN1935" i="3"/>
  <c r="AI1935" i="3"/>
  <c r="AC1935" i="3"/>
  <c r="X1935" i="3"/>
  <c r="S1935" i="3"/>
  <c r="M1935" i="3"/>
  <c r="L1934" i="3"/>
  <c r="BC1934" i="3" s="1"/>
  <c r="BH1933" i="3"/>
  <c r="AZ1933" i="3"/>
  <c r="AR1933" i="3"/>
  <c r="AJ1933" i="3"/>
  <c r="AB1933" i="3"/>
  <c r="T1933" i="3"/>
  <c r="BH1931" i="3"/>
  <c r="AR1931" i="3"/>
  <c r="AB1931" i="3"/>
  <c r="BH1929" i="3"/>
  <c r="AR1929" i="3"/>
  <c r="AB1929" i="3"/>
  <c r="BH1927" i="3"/>
  <c r="AR1927" i="3"/>
  <c r="AB1927" i="3"/>
  <c r="BH1925" i="3"/>
  <c r="AR1925" i="3"/>
  <c r="AB1925" i="3"/>
  <c r="BH1923" i="3"/>
  <c r="AR1923" i="3"/>
  <c r="AB1923" i="3"/>
  <c r="AN1920" i="3"/>
  <c r="T1920" i="3"/>
  <c r="R1918" i="3"/>
  <c r="Z1918" i="3"/>
  <c r="AH1918" i="3"/>
  <c r="AP1918" i="3"/>
  <c r="AX1918" i="3"/>
  <c r="BF1918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Z1917" i="3"/>
  <c r="AP1917" i="3"/>
  <c r="BF1917" i="3"/>
  <c r="N1917" i="3"/>
  <c r="AD1917" i="3"/>
  <c r="AT1917" i="3"/>
  <c r="R1917" i="3"/>
  <c r="AH1917" i="3"/>
  <c r="AX1917" i="3"/>
  <c r="AB1916" i="3"/>
  <c r="V1915" i="3"/>
  <c r="X1914" i="3"/>
  <c r="AN1914" i="3"/>
  <c r="BD1914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Z1913" i="3"/>
  <c r="AP1913" i="3"/>
  <c r="BF1913" i="3"/>
  <c r="N1913" i="3"/>
  <c r="AD1913" i="3"/>
  <c r="AT1913" i="3"/>
  <c r="R1913" i="3"/>
  <c r="AH1913" i="3"/>
  <c r="AX1913" i="3"/>
  <c r="AB1912" i="3"/>
  <c r="V1911" i="3"/>
  <c r="X1910" i="3"/>
  <c r="AN1910" i="3"/>
  <c r="BD1910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Z1909" i="3"/>
  <c r="AP1909" i="3"/>
  <c r="BF1909" i="3"/>
  <c r="N1909" i="3"/>
  <c r="AD1909" i="3"/>
  <c r="AT1909" i="3"/>
  <c r="R1909" i="3"/>
  <c r="AH1909" i="3"/>
  <c r="AX1909" i="3"/>
  <c r="AB1908" i="3"/>
  <c r="V1907" i="3"/>
  <c r="X1906" i="3"/>
  <c r="AN1906" i="3"/>
  <c r="BD1906" i="3"/>
  <c r="AX1905" i="3"/>
  <c r="BB1920" i="3"/>
  <c r="AT1920" i="3"/>
  <c r="AL1920" i="3"/>
  <c r="AD1920" i="3"/>
  <c r="V1920" i="3"/>
  <c r="N1920" i="3"/>
  <c r="BB1918" i="3"/>
  <c r="AT1918" i="3"/>
  <c r="AL1918" i="3"/>
  <c r="AD1918" i="3"/>
  <c r="V1918" i="3"/>
  <c r="N1918" i="3"/>
  <c r="AV1916" i="3"/>
  <c r="AF1916" i="3"/>
  <c r="P1916" i="3"/>
  <c r="AV1914" i="3"/>
  <c r="AF1914" i="3"/>
  <c r="P1914" i="3"/>
  <c r="AV1912" i="3"/>
  <c r="AF1912" i="3"/>
  <c r="P1912" i="3"/>
  <c r="AV1910" i="3"/>
  <c r="AF1910" i="3"/>
  <c r="P1910" i="3"/>
  <c r="AV1908" i="3"/>
  <c r="AF1908" i="3"/>
  <c r="P1908" i="3"/>
  <c r="AV1906" i="3"/>
  <c r="AF1906" i="3"/>
  <c r="P1906" i="3"/>
  <c r="AJ1903" i="3"/>
  <c r="AP1903" i="3"/>
  <c r="AU1903" i="3"/>
  <c r="AZ1903" i="3"/>
  <c r="BF1903" i="3"/>
  <c r="P1903" i="3"/>
  <c r="V1903" i="3"/>
  <c r="AA1903" i="3"/>
  <c r="AF1903" i="3"/>
  <c r="AL1903" i="3"/>
  <c r="AQ1903" i="3"/>
  <c r="AV1903" i="3"/>
  <c r="BB1903" i="3"/>
  <c r="BG1903" i="3"/>
  <c r="AV1900" i="3"/>
  <c r="P1900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Q1898" i="3"/>
  <c r="Y1898" i="3"/>
  <c r="AG1898" i="3"/>
  <c r="AO1898" i="3"/>
  <c r="AW1898" i="3"/>
  <c r="BE1898" i="3"/>
  <c r="T1898" i="3"/>
  <c r="AB1898" i="3"/>
  <c r="AJ1898" i="3"/>
  <c r="AR1898" i="3"/>
  <c r="AZ1898" i="3"/>
  <c r="BH1898" i="3"/>
  <c r="M1898" i="3"/>
  <c r="U1898" i="3"/>
  <c r="AC1898" i="3"/>
  <c r="AK1898" i="3"/>
  <c r="AS1898" i="3"/>
  <c r="BA1898" i="3"/>
  <c r="BI1898" i="3"/>
  <c r="AV1896" i="3"/>
  <c r="P1896" i="3"/>
  <c r="AY1895" i="3"/>
  <c r="K1921" i="3"/>
  <c r="BH1920" i="3"/>
  <c r="AZ1920" i="3"/>
  <c r="AR1920" i="3"/>
  <c r="AJ1920" i="3"/>
  <c r="AB1920" i="3"/>
  <c r="K1919" i="3"/>
  <c r="BH1918" i="3"/>
  <c r="AZ1918" i="3"/>
  <c r="AR1918" i="3"/>
  <c r="AJ1918" i="3"/>
  <c r="AB1918" i="3"/>
  <c r="BH1916" i="3"/>
  <c r="AR1916" i="3"/>
  <c r="BH1914" i="3"/>
  <c r="AR1914" i="3"/>
  <c r="BH1912" i="3"/>
  <c r="AR1912" i="3"/>
  <c r="BH1910" i="3"/>
  <c r="AR1910" i="3"/>
  <c r="BH1908" i="3"/>
  <c r="AR1908" i="3"/>
  <c r="BH1906" i="3"/>
  <c r="AR1906" i="3"/>
  <c r="AX1903" i="3"/>
  <c r="AB1903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V1899" i="3"/>
  <c r="AD1899" i="3"/>
  <c r="AL1899" i="3"/>
  <c r="AT1899" i="3"/>
  <c r="BB1899" i="3"/>
  <c r="O1899" i="3"/>
  <c r="W1899" i="3"/>
  <c r="AE1899" i="3"/>
  <c r="AM1899" i="3"/>
  <c r="AU1899" i="3"/>
  <c r="BC1899" i="3"/>
  <c r="R1899" i="3"/>
  <c r="Z1899" i="3"/>
  <c r="AH1899" i="3"/>
  <c r="AP1899" i="3"/>
  <c r="AX1899" i="3"/>
  <c r="BF1899" i="3"/>
  <c r="BD1898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V1895" i="3"/>
  <c r="AD1895" i="3"/>
  <c r="AL1895" i="3"/>
  <c r="AT1895" i="3"/>
  <c r="BB1895" i="3"/>
  <c r="O1895" i="3"/>
  <c r="W1895" i="3"/>
  <c r="AE1895" i="3"/>
  <c r="AM1895" i="3"/>
  <c r="AU1895" i="3"/>
  <c r="BC1895" i="3"/>
  <c r="R1895" i="3"/>
  <c r="Z1895" i="3"/>
  <c r="AH1895" i="3"/>
  <c r="AP1895" i="3"/>
  <c r="AX1895" i="3"/>
  <c r="BF1895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Q1900" i="3"/>
  <c r="Y1900" i="3"/>
  <c r="AG1900" i="3"/>
  <c r="AO1900" i="3"/>
  <c r="AW1900" i="3"/>
  <c r="BE1900" i="3"/>
  <c r="T1900" i="3"/>
  <c r="AB1900" i="3"/>
  <c r="AJ1900" i="3"/>
  <c r="AR1900" i="3"/>
  <c r="AZ1900" i="3"/>
  <c r="BH1900" i="3"/>
  <c r="M1900" i="3"/>
  <c r="U1900" i="3"/>
  <c r="AC1900" i="3"/>
  <c r="AK1900" i="3"/>
  <c r="AS1900" i="3"/>
  <c r="BA1900" i="3"/>
  <c r="BI1900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Q1896" i="3"/>
  <c r="Y1896" i="3"/>
  <c r="AG1896" i="3"/>
  <c r="AO1896" i="3"/>
  <c r="AW1896" i="3"/>
  <c r="BE1896" i="3"/>
  <c r="T1896" i="3"/>
  <c r="AB1896" i="3"/>
  <c r="AJ1896" i="3"/>
  <c r="AR1896" i="3"/>
  <c r="AZ1896" i="3"/>
  <c r="BH1896" i="3"/>
  <c r="M1896" i="3"/>
  <c r="U1896" i="3"/>
  <c r="AC1896" i="3"/>
  <c r="AK1896" i="3"/>
  <c r="AS1896" i="3"/>
  <c r="BA1896" i="3"/>
  <c r="BI1896" i="3"/>
  <c r="AI1895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BI1894" i="3"/>
  <c r="AS1894" i="3"/>
  <c r="BB1892" i="3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R1892" i="3"/>
  <c r="W1892" i="3"/>
  <c r="AB1892" i="3"/>
  <c r="AH1892" i="3"/>
  <c r="AM1892" i="3"/>
  <c r="AR1892" i="3"/>
  <c r="AX1892" i="3"/>
  <c r="BC1892" i="3"/>
  <c r="BH1892" i="3"/>
  <c r="N1892" i="3"/>
  <c r="S1892" i="3"/>
  <c r="X1892" i="3"/>
  <c r="AD1892" i="3"/>
  <c r="AI1892" i="3"/>
  <c r="AN1892" i="3"/>
  <c r="AT1892" i="3"/>
  <c r="AY1892" i="3"/>
  <c r="BD1892" i="3"/>
  <c r="O1892" i="3"/>
  <c r="T1892" i="3"/>
  <c r="Z1892" i="3"/>
  <c r="AE1892" i="3"/>
  <c r="AJ1892" i="3"/>
  <c r="AP1892" i="3"/>
  <c r="AU1892" i="3"/>
  <c r="AZ1892" i="3"/>
  <c r="BF1892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Y1887" i="3"/>
  <c r="AO1887" i="3"/>
  <c r="BE1887" i="3"/>
  <c r="M1887" i="3"/>
  <c r="AC1887" i="3"/>
  <c r="AS1887" i="3"/>
  <c r="BI1887" i="3"/>
  <c r="Q1887" i="3"/>
  <c r="AG1887" i="3"/>
  <c r="AW1887" i="3"/>
  <c r="R1878" i="3"/>
  <c r="Z1878" i="3"/>
  <c r="AH1878" i="3"/>
  <c r="AP1878" i="3"/>
  <c r="AX1878" i="3"/>
  <c r="BF1878" i="3"/>
  <c r="AJ1878" i="3"/>
  <c r="AR1878" i="3"/>
  <c r="AZ1878" i="3"/>
  <c r="BH1878" i="3"/>
  <c r="P1878" i="3"/>
  <c r="AV1878" i="3"/>
  <c r="X1878" i="3"/>
  <c r="BD1878" i="3"/>
  <c r="AF1878" i="3"/>
  <c r="T1878" i="3"/>
  <c r="AA1873" i="3"/>
  <c r="AQ1873" i="3"/>
  <c r="BG1873" i="3"/>
  <c r="AY1873" i="3"/>
  <c r="S1873" i="3"/>
  <c r="AI1873" i="3"/>
  <c r="AE1903" i="3"/>
  <c r="Z1903" i="3"/>
  <c r="T1903" i="3"/>
  <c r="O1903" i="3"/>
  <c r="R1884" i="3"/>
  <c r="Z1884" i="3"/>
  <c r="AH1884" i="3"/>
  <c r="AP1884" i="3"/>
  <c r="AX1884" i="3"/>
  <c r="BF1884" i="3"/>
  <c r="N1884" i="3"/>
  <c r="V1884" i="3"/>
  <c r="AD1884" i="3"/>
  <c r="AL1884" i="3"/>
  <c r="AT1884" i="3"/>
  <c r="BB1884" i="3"/>
  <c r="AF1884" i="3"/>
  <c r="AN1884" i="3"/>
  <c r="P1884" i="3"/>
  <c r="AV1884" i="3"/>
  <c r="K1904" i="3"/>
  <c r="BD1903" i="3"/>
  <c r="AY1903" i="3"/>
  <c r="AT1903" i="3"/>
  <c r="AN1903" i="3"/>
  <c r="AI1903" i="3"/>
  <c r="AD1903" i="3"/>
  <c r="X1903" i="3"/>
  <c r="S1903" i="3"/>
  <c r="N1903" i="3"/>
  <c r="K1902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AQ1892" i="3"/>
  <c r="V1892" i="3"/>
  <c r="U1887" i="3"/>
  <c r="R1885" i="3"/>
  <c r="Z1885" i="3"/>
  <c r="AH1885" i="3"/>
  <c r="AP1885" i="3"/>
  <c r="AX1885" i="3"/>
  <c r="BF1885" i="3"/>
  <c r="T1885" i="3"/>
  <c r="AZ1885" i="3"/>
  <c r="AB1885" i="3"/>
  <c r="BH1885" i="3"/>
  <c r="AJ1885" i="3"/>
  <c r="X1884" i="3"/>
  <c r="R1880" i="3"/>
  <c r="Z1880" i="3"/>
  <c r="AH1880" i="3"/>
  <c r="AP1880" i="3"/>
  <c r="AX1880" i="3"/>
  <c r="BF1880" i="3"/>
  <c r="N1880" i="3"/>
  <c r="V1880" i="3"/>
  <c r="AD1880" i="3"/>
  <c r="AL1880" i="3"/>
  <c r="AT1880" i="3"/>
  <c r="BB1880" i="3"/>
  <c r="AF1880" i="3"/>
  <c r="AN1880" i="3"/>
  <c r="P1880" i="3"/>
  <c r="AV1880" i="3"/>
  <c r="K1893" i="3"/>
  <c r="K1891" i="3"/>
  <c r="K1889" i="3"/>
  <c r="BG1888" i="3"/>
  <c r="AY1888" i="3"/>
  <c r="AQ1888" i="3"/>
  <c r="AI1888" i="3"/>
  <c r="AA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BG1886" i="3"/>
  <c r="AQ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N1886" i="3"/>
  <c r="R1886" i="3"/>
  <c r="V1886" i="3"/>
  <c r="Z1886" i="3"/>
  <c r="AD1886" i="3"/>
  <c r="AH1886" i="3"/>
  <c r="AL1886" i="3"/>
  <c r="AP1886" i="3"/>
  <c r="AT1886" i="3"/>
  <c r="AX1886" i="3"/>
  <c r="BB1886" i="3"/>
  <c r="BF1886" i="3"/>
  <c r="T1884" i="3"/>
  <c r="R1883" i="3"/>
  <c r="Z1883" i="3"/>
  <c r="AH1883" i="3"/>
  <c r="AP1883" i="3"/>
  <c r="AX1883" i="3"/>
  <c r="BF1883" i="3"/>
  <c r="R1882" i="3"/>
  <c r="Z1882" i="3"/>
  <c r="AH1882" i="3"/>
  <c r="AP1882" i="3"/>
  <c r="AX1882" i="3"/>
  <c r="BF1882" i="3"/>
  <c r="N1882" i="3"/>
  <c r="V1882" i="3"/>
  <c r="AD1882" i="3"/>
  <c r="AL1882" i="3"/>
  <c r="AT1882" i="3"/>
  <c r="BB1882" i="3"/>
  <c r="T1880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X1877" i="3"/>
  <c r="AN1877" i="3"/>
  <c r="BD1877" i="3"/>
  <c r="AB1877" i="3"/>
  <c r="AR1877" i="3"/>
  <c r="BH1877" i="3"/>
  <c r="P1877" i="3"/>
  <c r="AF1877" i="3"/>
  <c r="AV1877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BB1878" i="3"/>
  <c r="AT1878" i="3"/>
  <c r="AL1878" i="3"/>
  <c r="AD1878" i="3"/>
  <c r="V1878" i="3"/>
  <c r="N1878" i="3"/>
  <c r="BG1875" i="3"/>
  <c r="BD1885" i="3"/>
  <c r="AV1885" i="3"/>
  <c r="AN1885" i="3"/>
  <c r="AF1885" i="3"/>
  <c r="X1885" i="3"/>
  <c r="P1885" i="3"/>
  <c r="BH1884" i="3"/>
  <c r="AZ1884" i="3"/>
  <c r="AR1884" i="3"/>
  <c r="AJ1884" i="3"/>
  <c r="AB1884" i="3"/>
  <c r="BD1883" i="3"/>
  <c r="AV1883" i="3"/>
  <c r="AN1883" i="3"/>
  <c r="AF1883" i="3"/>
  <c r="X1883" i="3"/>
  <c r="P1883" i="3"/>
  <c r="BH1882" i="3"/>
  <c r="AZ1882" i="3"/>
  <c r="AR1882" i="3"/>
  <c r="AJ1882" i="3"/>
  <c r="AB1882" i="3"/>
  <c r="BD1881" i="3"/>
  <c r="AV1881" i="3"/>
  <c r="AN1881" i="3"/>
  <c r="AF1881" i="3"/>
  <c r="X1881" i="3"/>
  <c r="P1881" i="3"/>
  <c r="BH1880" i="3"/>
  <c r="AZ1880" i="3"/>
  <c r="AR1880" i="3"/>
  <c r="AJ1880" i="3"/>
  <c r="AB1880" i="3"/>
  <c r="AB1878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Q1874" i="3"/>
  <c r="Y1874" i="3"/>
  <c r="AG1874" i="3"/>
  <c r="AO1874" i="3"/>
  <c r="AW1874" i="3"/>
  <c r="BE1874" i="3"/>
  <c r="S1874" i="3"/>
  <c r="AA1874" i="3"/>
  <c r="AI1874" i="3"/>
  <c r="AQ1874" i="3"/>
  <c r="AY1874" i="3"/>
  <c r="BG1874" i="3"/>
  <c r="M1874" i="3"/>
  <c r="U1874" i="3"/>
  <c r="AC1874" i="3"/>
  <c r="AK1874" i="3"/>
  <c r="AS1874" i="3"/>
  <c r="BA1874" i="3"/>
  <c r="BI1874" i="3"/>
  <c r="O1873" i="3"/>
  <c r="W1872" i="3"/>
  <c r="AO1872" i="3"/>
  <c r="BE1872" i="3"/>
  <c r="AB1872" i="3"/>
  <c r="AS1872" i="3"/>
  <c r="BI1872" i="3"/>
  <c r="AG1872" i="3"/>
  <c r="AW1872" i="3"/>
  <c r="BI1885" i="3"/>
  <c r="BB1885" i="3"/>
  <c r="AT1885" i="3"/>
  <c r="AL1885" i="3"/>
  <c r="AD1885" i="3"/>
  <c r="V1885" i="3"/>
  <c r="N1885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M1884" i="3"/>
  <c r="Q1884" i="3"/>
  <c r="U1884" i="3"/>
  <c r="Y1884" i="3"/>
  <c r="AC1884" i="3"/>
  <c r="AG1884" i="3"/>
  <c r="AK1884" i="3"/>
  <c r="AO1884" i="3"/>
  <c r="AS1884" i="3"/>
  <c r="AW1884" i="3"/>
  <c r="BA1884" i="3"/>
  <c r="BE1884" i="3"/>
  <c r="BI1884" i="3"/>
  <c r="BB1883" i="3"/>
  <c r="AT1883" i="3"/>
  <c r="AL1883" i="3"/>
  <c r="AD1883" i="3"/>
  <c r="V1883" i="3"/>
  <c r="N1883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BB1881" i="3"/>
  <c r="AT1881" i="3"/>
  <c r="AL1881" i="3"/>
  <c r="AD1881" i="3"/>
  <c r="V1881" i="3"/>
  <c r="N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M1878" i="3"/>
  <c r="Q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M1875" i="3"/>
  <c r="U1875" i="3"/>
  <c r="AC1875" i="3"/>
  <c r="AK1875" i="3"/>
  <c r="AS1875" i="3"/>
  <c r="BA1875" i="3"/>
  <c r="BI1875" i="3"/>
  <c r="O1875" i="3"/>
  <c r="W1875" i="3"/>
  <c r="AE1875" i="3"/>
  <c r="AM1875" i="3"/>
  <c r="AU1875" i="3"/>
  <c r="BC1875" i="3"/>
  <c r="Q1875" i="3"/>
  <c r="Y1875" i="3"/>
  <c r="AG1875" i="3"/>
  <c r="AO1875" i="3"/>
  <c r="AW1875" i="3"/>
  <c r="BE1875" i="3"/>
  <c r="BC1874" i="3"/>
  <c r="W1874" i="3"/>
  <c r="Q1872" i="3"/>
  <c r="AU1873" i="3"/>
  <c r="AE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R1873" i="3"/>
  <c r="V1873" i="3"/>
  <c r="Z1873" i="3"/>
  <c r="AD1873" i="3"/>
  <c r="AH1873" i="3"/>
  <c r="AL1873" i="3"/>
  <c r="AP1873" i="3"/>
  <c r="AT1873" i="3"/>
  <c r="AX1873" i="3"/>
  <c r="BB1873" i="3"/>
  <c r="BF1873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BJ1864" i="3" s="1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BL1864" i="3" s="1"/>
  <c r="S1864" i="3"/>
  <c r="BM1864" i="3" s="1"/>
  <c r="W1864" i="3"/>
  <c r="AA1864" i="3"/>
  <c r="AE1864" i="3"/>
  <c r="AI1864" i="3"/>
  <c r="AM1864" i="3"/>
  <c r="AQ1864" i="3"/>
  <c r="AU1864" i="3"/>
  <c r="AY1864" i="3"/>
  <c r="BC1864" i="3"/>
  <c r="BG1864" i="3"/>
  <c r="P1864" i="3"/>
  <c r="AF1864" i="3"/>
  <c r="AV1864" i="3"/>
  <c r="T1864" i="3"/>
  <c r="AJ1864" i="3"/>
  <c r="AZ1864" i="3"/>
  <c r="X1864" i="3"/>
  <c r="AN1864" i="3"/>
  <c r="BD1864" i="3"/>
  <c r="AB1864" i="3"/>
  <c r="AR1864" i="3"/>
  <c r="BH1864" i="3"/>
  <c r="BC1873" i="3"/>
  <c r="AM1873" i="3"/>
  <c r="W1873" i="3"/>
  <c r="N1872" i="3"/>
  <c r="R1872" i="3"/>
  <c r="V1872" i="3"/>
  <c r="Z1872" i="3"/>
  <c r="AD1872" i="3"/>
  <c r="M1872" i="3"/>
  <c r="S1872" i="3"/>
  <c r="X1872" i="3"/>
  <c r="AC1872" i="3"/>
  <c r="AH1872" i="3"/>
  <c r="AL1872" i="3"/>
  <c r="AP1872" i="3"/>
  <c r="AT1872" i="3"/>
  <c r="AX1872" i="3"/>
  <c r="BB1872" i="3"/>
  <c r="BF1872" i="3"/>
  <c r="O1872" i="3"/>
  <c r="T1872" i="3"/>
  <c r="Y1872" i="3"/>
  <c r="AE1872" i="3"/>
  <c r="AI1872" i="3"/>
  <c r="AM1872" i="3"/>
  <c r="AQ1872" i="3"/>
  <c r="AU1872" i="3"/>
  <c r="AY1872" i="3"/>
  <c r="BC1872" i="3"/>
  <c r="BG1872" i="3"/>
  <c r="P1872" i="3"/>
  <c r="U1872" i="3"/>
  <c r="AA1872" i="3"/>
  <c r="AF1872" i="3"/>
  <c r="AJ1872" i="3"/>
  <c r="AN1872" i="3"/>
  <c r="AR1872" i="3"/>
  <c r="AV1872" i="3"/>
  <c r="AZ1872" i="3"/>
  <c r="BD1872" i="3"/>
  <c r="BH1872" i="3"/>
  <c r="BC1870" i="3"/>
  <c r="AU1870" i="3"/>
  <c r="AM1870" i="3"/>
  <c r="AE1870" i="3"/>
  <c r="W1870" i="3"/>
  <c r="AQ1869" i="3"/>
  <c r="AI1869" i="3"/>
  <c r="AA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N1869" i="3"/>
  <c r="R1869" i="3"/>
  <c r="V1869" i="3"/>
  <c r="Z1869" i="3"/>
  <c r="AD1869" i="3"/>
  <c r="AH1869" i="3"/>
  <c r="AL1869" i="3"/>
  <c r="AP1869" i="3"/>
  <c r="AT1869" i="3"/>
  <c r="AX1869" i="3"/>
  <c r="BB1869" i="3"/>
  <c r="BF1869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AB1862" i="3"/>
  <c r="L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P1870" i="3"/>
  <c r="T1870" i="3"/>
  <c r="X1870" i="3"/>
  <c r="AB1870" i="3"/>
  <c r="AF1870" i="3"/>
  <c r="AJ1870" i="3"/>
  <c r="AN1870" i="3"/>
  <c r="AR1870" i="3"/>
  <c r="AV1870" i="3"/>
  <c r="AZ1870" i="3"/>
  <c r="BD1870" i="3"/>
  <c r="BH1870" i="3"/>
  <c r="N1868" i="3"/>
  <c r="L1867" i="3"/>
  <c r="S1867" i="3" s="1"/>
  <c r="BF1865" i="3"/>
  <c r="AP1865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BH1862" i="3"/>
  <c r="AR1862" i="3"/>
  <c r="BG1863" i="3"/>
  <c r="Y1863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BJ1862" i="3" s="1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BL1862" i="3" s="1"/>
  <c r="S1862" i="3"/>
  <c r="BM1862" i="3" s="1"/>
  <c r="W1862" i="3"/>
  <c r="AA1862" i="3"/>
  <c r="AE1862" i="3"/>
  <c r="AI1862" i="3"/>
  <c r="AM1862" i="3"/>
  <c r="AQ1862" i="3"/>
  <c r="AU1862" i="3"/>
  <c r="AY1862" i="3"/>
  <c r="BC1862" i="3"/>
  <c r="BG1862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BJ1866" i="3" s="1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BL1866" i="3" s="1"/>
  <c r="S1866" i="3"/>
  <c r="BM1866" i="3" s="1"/>
  <c r="W1866" i="3"/>
  <c r="AA1866" i="3"/>
  <c r="AE1866" i="3"/>
  <c r="AI1866" i="3"/>
  <c r="AM1866" i="3"/>
  <c r="AQ1866" i="3"/>
  <c r="AU1866" i="3"/>
  <c r="AY1866" i="3"/>
  <c r="BC1866" i="3"/>
  <c r="BG1866" i="3"/>
  <c r="AX1865" i="3"/>
  <c r="AH1865" i="3"/>
  <c r="R1865" i="3"/>
  <c r="AL1863" i="3"/>
  <c r="L1863" i="3"/>
  <c r="AD1863" i="3" s="1"/>
  <c r="AZ1862" i="3"/>
  <c r="AJ1862" i="3"/>
  <c r="T1862" i="3"/>
  <c r="E1830" i="3"/>
  <c r="K1830" i="3" s="1"/>
  <c r="F1830" i="3"/>
  <c r="G1830" i="3"/>
  <c r="H1830" i="3"/>
  <c r="L1830" i="3" s="1"/>
  <c r="I1830" i="3"/>
  <c r="J1830" i="3"/>
  <c r="E1831" i="3"/>
  <c r="F1831" i="3"/>
  <c r="G1831" i="3"/>
  <c r="H1831" i="3"/>
  <c r="I1831" i="3"/>
  <c r="J1831" i="3"/>
  <c r="E1832" i="3"/>
  <c r="F1832" i="3"/>
  <c r="G1832" i="3"/>
  <c r="K1832" i="3" s="1"/>
  <c r="H1832" i="3"/>
  <c r="I1832" i="3"/>
  <c r="J1832" i="3"/>
  <c r="L1832" i="3"/>
  <c r="E1833" i="3"/>
  <c r="F1833" i="3"/>
  <c r="G1833" i="3"/>
  <c r="H1833" i="3"/>
  <c r="I1833" i="3"/>
  <c r="J1833" i="3"/>
  <c r="E1834" i="3"/>
  <c r="K1834" i="3" s="1"/>
  <c r="F1834" i="3"/>
  <c r="G1834" i="3"/>
  <c r="H1834" i="3"/>
  <c r="L1834" i="3" s="1"/>
  <c r="I1834" i="3"/>
  <c r="J1834" i="3"/>
  <c r="E1835" i="3"/>
  <c r="K1835" i="3" s="1"/>
  <c r="AG1835" i="3" s="1"/>
  <c r="F1835" i="3"/>
  <c r="G1835" i="3"/>
  <c r="H1835" i="3"/>
  <c r="I1835" i="3"/>
  <c r="L1835" i="3" s="1"/>
  <c r="J1835" i="3"/>
  <c r="E1836" i="3"/>
  <c r="K1836" i="3" s="1"/>
  <c r="F1836" i="3"/>
  <c r="G1836" i="3"/>
  <c r="H1836" i="3"/>
  <c r="I1836" i="3"/>
  <c r="L1836" i="3" s="1"/>
  <c r="J1836" i="3"/>
  <c r="E1837" i="3"/>
  <c r="F1837" i="3"/>
  <c r="G1837" i="3"/>
  <c r="H1837" i="3"/>
  <c r="I1837" i="3"/>
  <c r="J1837" i="3"/>
  <c r="E1838" i="3"/>
  <c r="K1838" i="3" s="1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K1840" i="3" s="1"/>
  <c r="F1840" i="3"/>
  <c r="G1840" i="3"/>
  <c r="H1840" i="3"/>
  <c r="I1840" i="3"/>
  <c r="J1840" i="3"/>
  <c r="E1841" i="3"/>
  <c r="F1841" i="3"/>
  <c r="G1841" i="3"/>
  <c r="H1841" i="3"/>
  <c r="I1841" i="3"/>
  <c r="J1841" i="3"/>
  <c r="K1841" i="3"/>
  <c r="E1842" i="3"/>
  <c r="F1842" i="3"/>
  <c r="G1842" i="3"/>
  <c r="H1842" i="3"/>
  <c r="I1842" i="3"/>
  <c r="J1842" i="3"/>
  <c r="K1842" i="3"/>
  <c r="E1843" i="3"/>
  <c r="K1843" i="3" s="1"/>
  <c r="F1843" i="3"/>
  <c r="G1843" i="3"/>
  <c r="H1843" i="3"/>
  <c r="I1843" i="3"/>
  <c r="L1843" i="3" s="1"/>
  <c r="J1843" i="3"/>
  <c r="E1844" i="3"/>
  <c r="F1844" i="3"/>
  <c r="G1844" i="3"/>
  <c r="H1844" i="3"/>
  <c r="I1844" i="3"/>
  <c r="J1844" i="3"/>
  <c r="K1844" i="3"/>
  <c r="E1845" i="3"/>
  <c r="F1845" i="3"/>
  <c r="G1845" i="3"/>
  <c r="H1845" i="3"/>
  <c r="I1845" i="3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K1847" i="3" s="1"/>
  <c r="H1847" i="3"/>
  <c r="I1847" i="3"/>
  <c r="L1847" i="3" s="1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L1849" i="3" s="1"/>
  <c r="J1849" i="3"/>
  <c r="K1849" i="3"/>
  <c r="AI1849" i="3" s="1"/>
  <c r="E1850" i="3"/>
  <c r="K1850" i="3" s="1"/>
  <c r="F1850" i="3"/>
  <c r="G1850" i="3"/>
  <c r="H1850" i="3"/>
  <c r="I1850" i="3"/>
  <c r="L1850" i="3" s="1"/>
  <c r="J1850" i="3"/>
  <c r="E1851" i="3"/>
  <c r="F1851" i="3"/>
  <c r="G1851" i="3"/>
  <c r="H1851" i="3"/>
  <c r="I1851" i="3"/>
  <c r="J1851" i="3"/>
  <c r="L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E1856" i="3"/>
  <c r="F1856" i="3"/>
  <c r="K1856" i="3" s="1"/>
  <c r="G1856" i="3"/>
  <c r="H1856" i="3"/>
  <c r="I1856" i="3"/>
  <c r="J1856" i="3"/>
  <c r="L1856" i="3" s="1"/>
  <c r="E1857" i="3"/>
  <c r="F1857" i="3"/>
  <c r="G1857" i="3"/>
  <c r="H1857" i="3"/>
  <c r="L1857" i="3" s="1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L1861" i="3" s="1"/>
  <c r="I1861" i="3"/>
  <c r="J1861" i="3"/>
  <c r="M1832" i="3" l="1"/>
  <c r="AJ1832" i="3"/>
  <c r="BD1832" i="3"/>
  <c r="T1832" i="3"/>
  <c r="AN1832" i="3"/>
  <c r="BH1832" i="3"/>
  <c r="AB1832" i="3"/>
  <c r="AZ1832" i="3"/>
  <c r="X1832" i="3"/>
  <c r="AR1832" i="3"/>
  <c r="L1855" i="3"/>
  <c r="L1853" i="3"/>
  <c r="T1849" i="3"/>
  <c r="AQ1849" i="3"/>
  <c r="AA1849" i="3"/>
  <c r="BG1849" i="3"/>
  <c r="S1849" i="3"/>
  <c r="AY1849" i="3"/>
  <c r="Q1843" i="3"/>
  <c r="AW1843" i="3"/>
  <c r="BE1843" i="3"/>
  <c r="AG1843" i="3"/>
  <c r="AB1836" i="3"/>
  <c r="AN1836" i="3"/>
  <c r="BD1836" i="3"/>
  <c r="X1836" i="3"/>
  <c r="M1834" i="3"/>
  <c r="P1834" i="3"/>
  <c r="AF1834" i="3"/>
  <c r="AV1834" i="3"/>
  <c r="T1834" i="3"/>
  <c r="AJ1834" i="3"/>
  <c r="AZ1834" i="3"/>
  <c r="X1834" i="3"/>
  <c r="AN1834" i="3"/>
  <c r="BD1834" i="3"/>
  <c r="AB1834" i="3"/>
  <c r="AR1834" i="3"/>
  <c r="BH1834" i="3"/>
  <c r="N1847" i="3"/>
  <c r="AA1847" i="3"/>
  <c r="AQ1847" i="3"/>
  <c r="BG1847" i="3"/>
  <c r="O1847" i="3"/>
  <c r="AE1847" i="3"/>
  <c r="AU1847" i="3"/>
  <c r="S1847" i="3"/>
  <c r="AI1847" i="3"/>
  <c r="AY1847" i="3"/>
  <c r="W1847" i="3"/>
  <c r="AM1847" i="3"/>
  <c r="BC1847" i="3"/>
  <c r="AB1830" i="3"/>
  <c r="AR1830" i="3"/>
  <c r="BH1830" i="3"/>
  <c r="L1840" i="3"/>
  <c r="L1838" i="3"/>
  <c r="Y1867" i="3"/>
  <c r="V1867" i="3"/>
  <c r="U1867" i="3"/>
  <c r="AJ1867" i="3"/>
  <c r="W1867" i="3"/>
  <c r="AA1934" i="3"/>
  <c r="AI1934" i="3"/>
  <c r="P1934" i="3"/>
  <c r="AH1934" i="3"/>
  <c r="BA1924" i="3"/>
  <c r="AN1924" i="3"/>
  <c r="W1924" i="3"/>
  <c r="AS1928" i="3"/>
  <c r="AF1928" i="3"/>
  <c r="O1928" i="3"/>
  <c r="AK1932" i="3"/>
  <c r="X1932" i="3"/>
  <c r="BJ1995" i="3"/>
  <c r="BM2009" i="3"/>
  <c r="BL2046" i="3"/>
  <c r="AM1874" i="3"/>
  <c r="AU1874" i="3"/>
  <c r="AE1874" i="3"/>
  <c r="O1874" i="3"/>
  <c r="AJ1883" i="3"/>
  <c r="AB1883" i="3"/>
  <c r="BH1883" i="3"/>
  <c r="AZ1883" i="3"/>
  <c r="T1883" i="3"/>
  <c r="AR1883" i="3"/>
  <c r="AB1914" i="3"/>
  <c r="AZ1914" i="3"/>
  <c r="T1914" i="3"/>
  <c r="AJ1914" i="3"/>
  <c r="AK1940" i="3"/>
  <c r="Y1940" i="3"/>
  <c r="BE1940" i="3"/>
  <c r="U1940" i="3"/>
  <c r="AO1940" i="3"/>
  <c r="BA1940" i="3"/>
  <c r="AN1984" i="3"/>
  <c r="BD1984" i="3"/>
  <c r="AF1984" i="3"/>
  <c r="X1984" i="3"/>
  <c r="AA1999" i="3"/>
  <c r="AY1999" i="3"/>
  <c r="AF1892" i="3"/>
  <c r="BG1892" i="3"/>
  <c r="AB1910" i="3"/>
  <c r="T1910" i="3"/>
  <c r="AJ1910" i="3"/>
  <c r="AZ1910" i="3"/>
  <c r="BB1917" i="3"/>
  <c r="AL1917" i="3"/>
  <c r="V1917" i="3"/>
  <c r="BD1925" i="3"/>
  <c r="X1925" i="3"/>
  <c r="AN1925" i="3"/>
  <c r="AO1952" i="3"/>
  <c r="AK1952" i="3"/>
  <c r="BA1952" i="3"/>
  <c r="BE1952" i="3"/>
  <c r="U1952" i="3"/>
  <c r="Y1952" i="3"/>
  <c r="BM2054" i="3"/>
  <c r="V1888" i="3"/>
  <c r="Y1933" i="3"/>
  <c r="T1996" i="3"/>
  <c r="AO1996" i="3"/>
  <c r="AD1996" i="3"/>
  <c r="BE1996" i="3"/>
  <c r="AJ1996" i="3"/>
  <c r="N1996" i="3"/>
  <c r="BJ1996" i="3" s="1"/>
  <c r="AT1996" i="3"/>
  <c r="Y1996" i="3"/>
  <c r="AZ1996" i="3"/>
  <c r="T1992" i="3"/>
  <c r="AT1992" i="3"/>
  <c r="Y1992" i="3"/>
  <c r="W1888" i="3"/>
  <c r="AU1886" i="3"/>
  <c r="AL1888" i="3"/>
  <c r="AM1888" i="3"/>
  <c r="AV1892" i="3"/>
  <c r="AD1994" i="3"/>
  <c r="Y1994" i="3"/>
  <c r="AT1994" i="3"/>
  <c r="AZ1994" i="3"/>
  <c r="Y2004" i="3"/>
  <c r="AK2004" i="3"/>
  <c r="BA2004" i="3"/>
  <c r="AZ1906" i="3"/>
  <c r="AQ1977" i="3"/>
  <c r="AM2001" i="3"/>
  <c r="BC2007" i="3"/>
  <c r="AY2020" i="3"/>
  <c r="AM1939" i="3"/>
  <c r="AI1939" i="3"/>
  <c r="AV1991" i="3"/>
  <c r="AT1991" i="3"/>
  <c r="AQ1991" i="3"/>
  <c r="AI1999" i="3"/>
  <c r="O1999" i="3"/>
  <c r="BL1999" i="3" s="1"/>
  <c r="AA1963" i="3"/>
  <c r="AA1899" i="3"/>
  <c r="AM1943" i="3"/>
  <c r="BC1943" i="3"/>
  <c r="W2001" i="3"/>
  <c r="O2001" i="3"/>
  <c r="AA1983" i="3"/>
  <c r="K1853" i="3"/>
  <c r="K1839" i="3"/>
  <c r="K1837" i="3"/>
  <c r="K1859" i="3"/>
  <c r="L1852" i="3"/>
  <c r="K1852" i="3"/>
  <c r="K1851" i="3"/>
  <c r="L1848" i="3"/>
  <c r="K1848" i="3"/>
  <c r="L1845" i="3"/>
  <c r="K1845" i="3"/>
  <c r="S1844" i="3"/>
  <c r="L1844" i="3"/>
  <c r="BG1844" i="3" s="1"/>
  <c r="L1842" i="3"/>
  <c r="AK1842" i="3" s="1"/>
  <c r="AQ1841" i="3"/>
  <c r="L1841" i="3"/>
  <c r="Q1841" i="3" s="1"/>
  <c r="BH1863" i="3"/>
  <c r="AQ1863" i="3"/>
  <c r="BG1867" i="3"/>
  <c r="BF1867" i="3"/>
  <c r="BE1867" i="3"/>
  <c r="BH1867" i="3"/>
  <c r="AB1867" i="3"/>
  <c r="O1867" i="3"/>
  <c r="BJ1878" i="3"/>
  <c r="N1926" i="3"/>
  <c r="AV1930" i="3"/>
  <c r="BA1934" i="3"/>
  <c r="N1934" i="3"/>
  <c r="AK1924" i="3"/>
  <c r="X1924" i="3"/>
  <c r="AL1928" i="3"/>
  <c r="AC1928" i="3"/>
  <c r="P1928" i="3"/>
  <c r="AX1932" i="3"/>
  <c r="U1932" i="3"/>
  <c r="BC1932" i="3"/>
  <c r="BJ1993" i="3"/>
  <c r="M1934" i="3"/>
  <c r="BL2005" i="3"/>
  <c r="BK2040" i="3"/>
  <c r="BK2044" i="3"/>
  <c r="BK2080" i="3"/>
  <c r="AL1865" i="3"/>
  <c r="N1865" i="3"/>
  <c r="AT1865" i="3"/>
  <c r="AD1865" i="3"/>
  <c r="V1865" i="3"/>
  <c r="BB1865" i="3"/>
  <c r="Y1956" i="3"/>
  <c r="AC1956" i="3"/>
  <c r="BI1956" i="3"/>
  <c r="U1956" i="3"/>
  <c r="BA1956" i="3"/>
  <c r="AS1956" i="3"/>
  <c r="M1956" i="3"/>
  <c r="AK1956" i="3"/>
  <c r="Y1980" i="3"/>
  <c r="AC1980" i="3"/>
  <c r="BI1980" i="3"/>
  <c r="AK1980" i="3"/>
  <c r="AS1980" i="3"/>
  <c r="M1980" i="3"/>
  <c r="BA1980" i="3"/>
  <c r="U1980" i="3"/>
  <c r="AK2006" i="3"/>
  <c r="Y2006" i="3"/>
  <c r="AO2006" i="3"/>
  <c r="BA2006" i="3"/>
  <c r="U2006" i="3"/>
  <c r="BE2006" i="3"/>
  <c r="BK2065" i="3"/>
  <c r="AV1898" i="3"/>
  <c r="AN1898" i="3"/>
  <c r="P1898" i="3"/>
  <c r="AF1898" i="3"/>
  <c r="BB1911" i="3"/>
  <c r="AP1888" i="3"/>
  <c r="AW1933" i="3"/>
  <c r="AA1949" i="3"/>
  <c r="AY1949" i="3"/>
  <c r="S1949" i="3"/>
  <c r="W1949" i="3"/>
  <c r="T1988" i="3"/>
  <c r="AO1988" i="3"/>
  <c r="AD1988" i="3"/>
  <c r="BE1988" i="3"/>
  <c r="AJ1988" i="3"/>
  <c r="N1988" i="3"/>
  <c r="AT1988" i="3"/>
  <c r="AZ1988" i="3"/>
  <c r="Y1988" i="3"/>
  <c r="M1869" i="3"/>
  <c r="W1869" i="3"/>
  <c r="AG1869" i="3"/>
  <c r="AS1869" i="3"/>
  <c r="BA1869" i="3"/>
  <c r="BI1869" i="3"/>
  <c r="U1869" i="3"/>
  <c r="AE1869" i="3"/>
  <c r="AO1869" i="3"/>
  <c r="AY1869" i="3"/>
  <c r="BG1869" i="3"/>
  <c r="Q1869" i="3"/>
  <c r="AM1869" i="3"/>
  <c r="BE1869" i="3"/>
  <c r="Y1869" i="3"/>
  <c r="AU1869" i="3"/>
  <c r="AC1869" i="3"/>
  <c r="AW1869" i="3"/>
  <c r="BC1869" i="3"/>
  <c r="O1869" i="3"/>
  <c r="BL1869" i="3" s="1"/>
  <c r="AK1869" i="3"/>
  <c r="AT1888" i="3"/>
  <c r="BD1929" i="3"/>
  <c r="BD1884" i="3"/>
  <c r="Z1888" i="3"/>
  <c r="AD1888" i="3"/>
  <c r="T1918" i="3"/>
  <c r="AN1918" i="3"/>
  <c r="X1918" i="3"/>
  <c r="AV1918" i="3"/>
  <c r="BD1918" i="3"/>
  <c r="P1918" i="3"/>
  <c r="Y1946" i="3"/>
  <c r="BE1946" i="3"/>
  <c r="U1946" i="3"/>
  <c r="BA1946" i="3"/>
  <c r="AK1946" i="3"/>
  <c r="AO1946" i="3"/>
  <c r="AQ1961" i="3"/>
  <c r="AA1967" i="3"/>
  <c r="AQ1967" i="3"/>
  <c r="O2011" i="3"/>
  <c r="AM2011" i="3"/>
  <c r="S2011" i="3"/>
  <c r="BC2011" i="3"/>
  <c r="W2011" i="3"/>
  <c r="AI2011" i="3"/>
  <c r="AY2011" i="3"/>
  <c r="T1906" i="3"/>
  <c r="AA1991" i="3"/>
  <c r="AA1977" i="3"/>
  <c r="AY2007" i="3"/>
  <c r="W2007" i="3"/>
  <c r="AA2020" i="3"/>
  <c r="AI2020" i="3"/>
  <c r="S1939" i="3"/>
  <c r="BM1939" i="3" s="1"/>
  <c r="O1939" i="3"/>
  <c r="AY1991" i="3"/>
  <c r="AI1991" i="3"/>
  <c r="AD1991" i="3"/>
  <c r="AF1991" i="3"/>
  <c r="S1999" i="3"/>
  <c r="AA1975" i="3"/>
  <c r="AQ1899" i="3"/>
  <c r="AI1943" i="3"/>
  <c r="W1943" i="3"/>
  <c r="BC2001" i="3"/>
  <c r="BG1983" i="3"/>
  <c r="K1854" i="3"/>
  <c r="BA1844" i="3"/>
  <c r="AK1844" i="3"/>
  <c r="U1844" i="3"/>
  <c r="BG1842" i="3"/>
  <c r="AF1842" i="3"/>
  <c r="K1861" i="3"/>
  <c r="L1860" i="3"/>
  <c r="K1860" i="3"/>
  <c r="L1859" i="3"/>
  <c r="L1858" i="3"/>
  <c r="K1858" i="3"/>
  <c r="K1857" i="3"/>
  <c r="BI1844" i="3"/>
  <c r="AS1844" i="3"/>
  <c r="AC1844" i="3"/>
  <c r="M1844" i="3"/>
  <c r="AV1842" i="3"/>
  <c r="BG1841" i="3"/>
  <c r="AL1841" i="3"/>
  <c r="BE1863" i="3"/>
  <c r="AR1863" i="3"/>
  <c r="AA1863" i="3"/>
  <c r="BC1867" i="3"/>
  <c r="AW1867" i="3"/>
  <c r="AU1867" i="3"/>
  <c r="AT1867" i="3"/>
  <c r="AZ1867" i="3"/>
  <c r="T1867" i="3"/>
  <c r="AS1867" i="3"/>
  <c r="BJ1917" i="3"/>
  <c r="BM1935" i="3"/>
  <c r="AE1934" i="3"/>
  <c r="AV1934" i="3"/>
  <c r="AX1924" i="3"/>
  <c r="U1924" i="3"/>
  <c r="BC1924" i="3"/>
  <c r="R1928" i="3"/>
  <c r="M1928" i="3"/>
  <c r="AU1928" i="3"/>
  <c r="AD1932" i="3"/>
  <c r="BD1932" i="3"/>
  <c r="AM1932" i="3"/>
  <c r="BM1995" i="3"/>
  <c r="BK1956" i="3"/>
  <c r="BN1956" i="3"/>
  <c r="BK1960" i="3"/>
  <c r="BN1960" i="3"/>
  <c r="BK1966" i="3"/>
  <c r="BN1966" i="3"/>
  <c r="BK1968" i="3"/>
  <c r="BK1970" i="3"/>
  <c r="BK1972" i="3"/>
  <c r="BN1972" i="3"/>
  <c r="BK1980" i="3"/>
  <c r="BL2003" i="3"/>
  <c r="BM2005" i="3"/>
  <c r="BJ1988" i="3"/>
  <c r="BJ1986" i="3"/>
  <c r="BK2013" i="3"/>
  <c r="BK2015" i="3"/>
  <c r="BN2047" i="3"/>
  <c r="BK2063" i="3"/>
  <c r="BK2084" i="3"/>
  <c r="AZ1877" i="3"/>
  <c r="AJ1877" i="3"/>
  <c r="T1877" i="3"/>
  <c r="AA1886" i="3"/>
  <c r="AY1886" i="3"/>
  <c r="BC1886" i="3"/>
  <c r="O1886" i="3"/>
  <c r="AZ1916" i="3"/>
  <c r="AJ1916" i="3"/>
  <c r="AK1942" i="3"/>
  <c r="Y1942" i="3"/>
  <c r="BE1942" i="3"/>
  <c r="BA1942" i="3"/>
  <c r="U1942" i="3"/>
  <c r="AO1942" i="3"/>
  <c r="AD1990" i="3"/>
  <c r="Y1990" i="3"/>
  <c r="BE1990" i="3"/>
  <c r="T1990" i="3"/>
  <c r="AJ1990" i="3"/>
  <c r="AO1990" i="3"/>
  <c r="AT1990" i="3"/>
  <c r="N1990" i="3"/>
  <c r="Z1865" i="3"/>
  <c r="AK1887" i="3"/>
  <c r="BA1887" i="3"/>
  <c r="X1898" i="3"/>
  <c r="AJ1912" i="3"/>
  <c r="AZ1912" i="3"/>
  <c r="X1920" i="3"/>
  <c r="BD1920" i="3"/>
  <c r="AF1920" i="3"/>
  <c r="AO1950" i="3"/>
  <c r="AK1950" i="3"/>
  <c r="U1950" i="3"/>
  <c r="Y1950" i="3"/>
  <c r="BA1950" i="3"/>
  <c r="BE1950" i="3"/>
  <c r="AA1953" i="3"/>
  <c r="BL1953" i="3" s="1"/>
  <c r="AM1953" i="3"/>
  <c r="AY1953" i="3"/>
  <c r="BD1880" i="3"/>
  <c r="P1892" i="3"/>
  <c r="AZ1908" i="3"/>
  <c r="AJ1908" i="3"/>
  <c r="AI1949" i="3"/>
  <c r="BL1949" i="3" s="1"/>
  <c r="BC1953" i="3"/>
  <c r="Y1978" i="3"/>
  <c r="AK1978" i="3"/>
  <c r="AC1978" i="3"/>
  <c r="AS1978" i="3"/>
  <c r="M1978" i="3"/>
  <c r="BK1978" i="3" s="1"/>
  <c r="BA1978" i="3"/>
  <c r="BI1978" i="3"/>
  <c r="U1978" i="3"/>
  <c r="Y2000" i="3"/>
  <c r="BE2000" i="3"/>
  <c r="AO2000" i="3"/>
  <c r="BA2000" i="3"/>
  <c r="U2000" i="3"/>
  <c r="AK2000" i="3"/>
  <c r="BE2004" i="3"/>
  <c r="O2022" i="3"/>
  <c r="BL2022" i="3" s="1"/>
  <c r="AQ2022" i="3"/>
  <c r="AI2022" i="3"/>
  <c r="AY2022" i="3"/>
  <c r="S2022" i="3"/>
  <c r="BM2022" i="3" s="1"/>
  <c r="BG2022" i="3"/>
  <c r="AA2022" i="3"/>
  <c r="S1869" i="3"/>
  <c r="BK1869" i="3" s="1"/>
  <c r="AA1892" i="3"/>
  <c r="AA1875" i="3"/>
  <c r="S1875" i="3"/>
  <c r="AY1875" i="3"/>
  <c r="AI1875" i="3"/>
  <c r="AQ1875" i="3"/>
  <c r="AM1886" i="3"/>
  <c r="BF1888" i="3"/>
  <c r="O1888" i="3"/>
  <c r="AH1901" i="3"/>
  <c r="BC1901" i="3"/>
  <c r="BG1961" i="3"/>
  <c r="AA1979" i="3"/>
  <c r="AA2011" i="3"/>
  <c r="AK1872" i="3"/>
  <c r="AJ1906" i="3"/>
  <c r="BG1971" i="3"/>
  <c r="AN1991" i="3"/>
  <c r="AM2007" i="3"/>
  <c r="BG2020" i="3"/>
  <c r="O2020" i="3"/>
  <c r="BL2020" i="3" s="1"/>
  <c r="BC1939" i="3"/>
  <c r="AL1991" i="3"/>
  <c r="S1991" i="3"/>
  <c r="BM1991" i="3" s="1"/>
  <c r="P1991" i="3"/>
  <c r="BC1999" i="3"/>
  <c r="AY1899" i="3"/>
  <c r="AY1943" i="3"/>
  <c r="O1943" i="3"/>
  <c r="BL1943" i="3" s="1"/>
  <c r="AY2001" i="3"/>
  <c r="AY1983" i="3"/>
  <c r="S1983" i="3"/>
  <c r="BM1983" i="3" s="1"/>
  <c r="AQ1844" i="3"/>
  <c r="AA1844" i="3"/>
  <c r="U1842" i="3"/>
  <c r="M1841" i="3"/>
  <c r="P1832" i="3"/>
  <c r="K1831" i="3"/>
  <c r="AO1863" i="3"/>
  <c r="AB1863" i="3"/>
  <c r="AL1867" i="3"/>
  <c r="AK1867" i="3"/>
  <c r="AI1867" i="3"/>
  <c r="AR1867" i="3"/>
  <c r="AE1867" i="3"/>
  <c r="R1867" i="3"/>
  <c r="BJ1906" i="3"/>
  <c r="BM1895" i="3"/>
  <c r="AW1934" i="3"/>
  <c r="BE1934" i="3"/>
  <c r="AF1934" i="3"/>
  <c r="AD1924" i="3"/>
  <c r="BD1924" i="3"/>
  <c r="AM1924" i="3"/>
  <c r="BI1928" i="3"/>
  <c r="AV1928" i="3"/>
  <c r="AE1928" i="3"/>
  <c r="BA1932" i="3"/>
  <c r="AN1932" i="3"/>
  <c r="W1932" i="3"/>
  <c r="BM2003" i="3"/>
  <c r="BL2009" i="3"/>
  <c r="BL2011" i="3"/>
  <c r="BM2011" i="3"/>
  <c r="BM2015" i="3"/>
  <c r="BJ2092" i="3"/>
  <c r="T1882" i="3"/>
  <c r="AN1882" i="3"/>
  <c r="AF1882" i="3"/>
  <c r="X1882" i="3"/>
  <c r="AV1882" i="3"/>
  <c r="BD1882" i="3"/>
  <c r="P1882" i="3"/>
  <c r="S1888" i="3"/>
  <c r="AE1888" i="3"/>
  <c r="BB1888" i="3"/>
  <c r="AH1888" i="3"/>
  <c r="BC1888" i="3"/>
  <c r="N1888" i="3"/>
  <c r="AG1933" i="3"/>
  <c r="AO1933" i="3"/>
  <c r="Y1976" i="3"/>
  <c r="AC1976" i="3"/>
  <c r="BI1976" i="3"/>
  <c r="AK1976" i="3"/>
  <c r="AS1976" i="3"/>
  <c r="M1976" i="3"/>
  <c r="BK1976" i="3" s="1"/>
  <c r="BA1976" i="3"/>
  <c r="U1976" i="3"/>
  <c r="AA2007" i="3"/>
  <c r="BL2007" i="3" s="1"/>
  <c r="S2007" i="3"/>
  <c r="BM2007" i="3" s="1"/>
  <c r="BK2078" i="3"/>
  <c r="AE1886" i="3"/>
  <c r="BE1933" i="3"/>
  <c r="AM1949" i="3"/>
  <c r="W1953" i="3"/>
  <c r="Y1962" i="3"/>
  <c r="U1962" i="3"/>
  <c r="BA1962" i="3"/>
  <c r="AK1962" i="3"/>
  <c r="AS1962" i="3"/>
  <c r="M1962" i="3"/>
  <c r="BK1962" i="3" s="1"/>
  <c r="BI1962" i="3"/>
  <c r="AC1962" i="3"/>
  <c r="Y1974" i="3"/>
  <c r="M1974" i="3"/>
  <c r="BK1974" i="3" s="1"/>
  <c r="AS1974" i="3"/>
  <c r="AK1974" i="3"/>
  <c r="BA1974" i="3"/>
  <c r="U1974" i="3"/>
  <c r="BI1974" i="3"/>
  <c r="AC1974" i="3"/>
  <c r="BD1991" i="3"/>
  <c r="N1991" i="3"/>
  <c r="U2010" i="3"/>
  <c r="BA2010" i="3"/>
  <c r="AO2010" i="3"/>
  <c r="BE2010" i="3"/>
  <c r="Y2010" i="3"/>
  <c r="AK2010" i="3"/>
  <c r="AC1868" i="3"/>
  <c r="AS1868" i="3"/>
  <c r="BI1868" i="3"/>
  <c r="Y1868" i="3"/>
  <c r="AO1868" i="3"/>
  <c r="BE1868" i="3"/>
  <c r="U1868" i="3"/>
  <c r="BA1868" i="3"/>
  <c r="AG1868" i="3"/>
  <c r="AK1868" i="3"/>
  <c r="Q1868" i="3"/>
  <c r="AW1868" i="3"/>
  <c r="O1870" i="3"/>
  <c r="M1870" i="3"/>
  <c r="BK1870" i="3" s="1"/>
  <c r="Y1870" i="3"/>
  <c r="AI1870" i="3"/>
  <c r="AS1870" i="3"/>
  <c r="BE1870" i="3"/>
  <c r="U1870" i="3"/>
  <c r="AG1870" i="3"/>
  <c r="AQ1870" i="3"/>
  <c r="BA1870" i="3"/>
  <c r="S1870" i="3"/>
  <c r="AO1870" i="3"/>
  <c r="BI1870" i="3"/>
  <c r="AA1870" i="3"/>
  <c r="AW1870" i="3"/>
  <c r="AC1870" i="3"/>
  <c r="AY1870" i="3"/>
  <c r="AK1870" i="3"/>
  <c r="BG1870" i="3"/>
  <c r="Q1870" i="3"/>
  <c r="AI1886" i="3"/>
  <c r="BL1886" i="3" s="1"/>
  <c r="M1894" i="3"/>
  <c r="BK1894" i="3" s="1"/>
  <c r="U1894" i="3"/>
  <c r="AO1894" i="3"/>
  <c r="Q1894" i="3"/>
  <c r="AK1894" i="3"/>
  <c r="BE1894" i="3"/>
  <c r="AG1894" i="3"/>
  <c r="AW1894" i="3"/>
  <c r="BA1894" i="3"/>
  <c r="Y1894" i="3"/>
  <c r="AL1909" i="3"/>
  <c r="V1909" i="3"/>
  <c r="BB1909" i="3"/>
  <c r="Y1958" i="3"/>
  <c r="U1958" i="3"/>
  <c r="BA1958" i="3"/>
  <c r="M1958" i="3"/>
  <c r="BK1958" i="3" s="1"/>
  <c r="AS1958" i="3"/>
  <c r="AK1958" i="3"/>
  <c r="BI1958" i="3"/>
  <c r="AC1958" i="3"/>
  <c r="S1886" i="3"/>
  <c r="AU1888" i="3"/>
  <c r="AX1888" i="3"/>
  <c r="AL1892" i="3"/>
  <c r="Y1944" i="3"/>
  <c r="BE1944" i="3"/>
  <c r="U1944" i="3"/>
  <c r="BA1944" i="3"/>
  <c r="AK1944" i="3"/>
  <c r="AO1944" i="3"/>
  <c r="O1947" i="3"/>
  <c r="S1947" i="3"/>
  <c r="BM1947" i="3" s="1"/>
  <c r="AY1947" i="3"/>
  <c r="AM1947" i="3"/>
  <c r="W1947" i="3"/>
  <c r="AI1947" i="3"/>
  <c r="BC1947" i="3"/>
  <c r="Y1964" i="3"/>
  <c r="M1964" i="3"/>
  <c r="BK1964" i="3" s="1"/>
  <c r="AS1964" i="3"/>
  <c r="U1964" i="3"/>
  <c r="BI1964" i="3"/>
  <c r="AC1964" i="3"/>
  <c r="AK1964" i="3"/>
  <c r="BA1964" i="3"/>
  <c r="AO2004" i="3"/>
  <c r="BG1899" i="3"/>
  <c r="BC1949" i="3"/>
  <c r="AI2007" i="3"/>
  <c r="S2020" i="3"/>
  <c r="BM2020" i="3" s="1"/>
  <c r="AY1939" i="3"/>
  <c r="W1939" i="3"/>
  <c r="X1991" i="3"/>
  <c r="BG1991" i="3"/>
  <c r="BB1991" i="3"/>
  <c r="R1991" i="3"/>
  <c r="AM1999" i="3"/>
  <c r="W1999" i="3"/>
  <c r="BM1999" i="3" s="1"/>
  <c r="AI1899" i="3"/>
  <c r="BM1899" i="3" s="1"/>
  <c r="S1943" i="3"/>
  <c r="BM1943" i="3" s="1"/>
  <c r="AI2001" i="3"/>
  <c r="BL2001" i="3" s="1"/>
  <c r="S2001" i="3"/>
  <c r="BM2001" i="3" s="1"/>
  <c r="AQ1983" i="3"/>
  <c r="BM2062" i="3"/>
  <c r="BJ2062" i="3"/>
  <c r="BL2062" i="3"/>
  <c r="BK2062" i="3"/>
  <c r="BN2062" i="3"/>
  <c r="W1871" i="3"/>
  <c r="AB1871" i="3"/>
  <c r="AR1871" i="3"/>
  <c r="BH1871" i="3"/>
  <c r="AD1871" i="3"/>
  <c r="AY1871" i="3"/>
  <c r="Z1871" i="3"/>
  <c r="AU1871" i="3"/>
  <c r="V1871" i="3"/>
  <c r="AQ1871" i="3"/>
  <c r="AC1871" i="3"/>
  <c r="BC1871" i="3"/>
  <c r="P1871" i="3"/>
  <c r="AF1871" i="3"/>
  <c r="AV1871" i="3"/>
  <c r="N1871" i="3"/>
  <c r="AI1871" i="3"/>
  <c r="BE1871" i="3"/>
  <c r="AE1871" i="3"/>
  <c r="BA1871" i="3"/>
  <c r="AA1871" i="3"/>
  <c r="AW1871" i="3"/>
  <c r="AX1871" i="3"/>
  <c r="R1871" i="3"/>
  <c r="AS1871" i="3"/>
  <c r="T1871" i="3"/>
  <c r="AJ1871" i="3"/>
  <c r="AZ1871" i="3"/>
  <c r="S1871" i="3"/>
  <c r="AO1871" i="3"/>
  <c r="O1871" i="3"/>
  <c r="AK1871" i="3"/>
  <c r="BF1871" i="3"/>
  <c r="AG1871" i="3"/>
  <c r="BB1871" i="3"/>
  <c r="M1871" i="3"/>
  <c r="AM1871" i="3"/>
  <c r="AP1871" i="3"/>
  <c r="BM1874" i="3"/>
  <c r="BN1886" i="3"/>
  <c r="BK1886" i="3"/>
  <c r="BL1868" i="3"/>
  <c r="BJ1869" i="3"/>
  <c r="BN1869" i="3"/>
  <c r="BN1875" i="3"/>
  <c r="BK1875" i="3"/>
  <c r="BJ1875" i="3"/>
  <c r="BM1878" i="3"/>
  <c r="BM1882" i="3"/>
  <c r="BK1884" i="3"/>
  <c r="BN1884" i="3"/>
  <c r="BL1884" i="3"/>
  <c r="BI1871" i="3"/>
  <c r="Q1871" i="3"/>
  <c r="Y1871" i="3"/>
  <c r="BM1886" i="3"/>
  <c r="BL1894" i="3"/>
  <c r="BJ1894" i="3"/>
  <c r="BN1894" i="3"/>
  <c r="BL1903" i="3"/>
  <c r="BM1897" i="3"/>
  <c r="BL1897" i="3"/>
  <c r="BM1907" i="3"/>
  <c r="BL1923" i="3"/>
  <c r="BJ1923" i="3"/>
  <c r="AP1926" i="3"/>
  <c r="BF1926" i="3"/>
  <c r="Z1926" i="3"/>
  <c r="W1926" i="3"/>
  <c r="AM1926" i="3"/>
  <c r="BC1926" i="3"/>
  <c r="X1926" i="3"/>
  <c r="AN1926" i="3"/>
  <c r="BD1926" i="3"/>
  <c r="U1926" i="3"/>
  <c r="AK1926" i="3"/>
  <c r="BA1926" i="3"/>
  <c r="AD1926" i="3"/>
  <c r="AX1926" i="3"/>
  <c r="AA1926" i="3"/>
  <c r="AQ1926" i="3"/>
  <c r="BG1926" i="3"/>
  <c r="AB1926" i="3"/>
  <c r="AR1926" i="3"/>
  <c r="BH1926" i="3"/>
  <c r="Y1926" i="3"/>
  <c r="AO1926" i="3"/>
  <c r="BE1926" i="3"/>
  <c r="AT1926" i="3"/>
  <c r="V1926" i="3"/>
  <c r="O1926" i="3"/>
  <c r="AE1926" i="3"/>
  <c r="AU1926" i="3"/>
  <c r="P1926" i="3"/>
  <c r="AF1926" i="3"/>
  <c r="AV1926" i="3"/>
  <c r="M1926" i="3"/>
  <c r="AC1926" i="3"/>
  <c r="AS1926" i="3"/>
  <c r="BI1926" i="3"/>
  <c r="R1926" i="3"/>
  <c r="AL1926" i="3"/>
  <c r="BL1927" i="3"/>
  <c r="BJ1927" i="3"/>
  <c r="AP1930" i="3"/>
  <c r="BF1930" i="3"/>
  <c r="S1930" i="3"/>
  <c r="AI1930" i="3"/>
  <c r="AY1930" i="3"/>
  <c r="T1930" i="3"/>
  <c r="AJ1930" i="3"/>
  <c r="AZ1930" i="3"/>
  <c r="Q1930" i="3"/>
  <c r="AG1930" i="3"/>
  <c r="AW1930" i="3"/>
  <c r="N1930" i="3"/>
  <c r="AH1930" i="3"/>
  <c r="BB1930" i="3"/>
  <c r="W1930" i="3"/>
  <c r="AM1930" i="3"/>
  <c r="BC1930" i="3"/>
  <c r="X1930" i="3"/>
  <c r="AN1930" i="3"/>
  <c r="BD1930" i="3"/>
  <c r="U1930" i="3"/>
  <c r="AK1930" i="3"/>
  <c r="BA1930" i="3"/>
  <c r="AD1930" i="3"/>
  <c r="AX1930" i="3"/>
  <c r="AA1930" i="3"/>
  <c r="AQ1930" i="3"/>
  <c r="BG1930" i="3"/>
  <c r="AB1930" i="3"/>
  <c r="AR1930" i="3"/>
  <c r="BH1930" i="3"/>
  <c r="Y1930" i="3"/>
  <c r="AO1930" i="3"/>
  <c r="BE1930" i="3"/>
  <c r="AT1930" i="3"/>
  <c r="V1930" i="3"/>
  <c r="Z1930" i="3"/>
  <c r="BL1931" i="3"/>
  <c r="BJ1931" i="3"/>
  <c r="AH1926" i="3"/>
  <c r="Q1926" i="3"/>
  <c r="AY1926" i="3"/>
  <c r="R1930" i="3"/>
  <c r="M1930" i="3"/>
  <c r="AU1930" i="3"/>
  <c r="AU1938" i="3"/>
  <c r="BH1938" i="3"/>
  <c r="BL1937" i="3"/>
  <c r="Z1938" i="3"/>
  <c r="AH1871" i="3"/>
  <c r="BD1871" i="3"/>
  <c r="BN1872" i="3"/>
  <c r="BK1872" i="3"/>
  <c r="BG1871" i="3"/>
  <c r="U1871" i="3"/>
  <c r="AN1871" i="3"/>
  <c r="BM1877" i="3"/>
  <c r="BL1888" i="3"/>
  <c r="BM1896" i="3"/>
  <c r="BL1900" i="3"/>
  <c r="BJ1900" i="3"/>
  <c r="BL1906" i="3"/>
  <c r="BM1908" i="3"/>
  <c r="BN1912" i="3"/>
  <c r="BK1912" i="3"/>
  <c r="BL1914" i="3"/>
  <c r="BJ1914" i="3"/>
  <c r="BM1916" i="3"/>
  <c r="BK1920" i="3"/>
  <c r="BN1920" i="3"/>
  <c r="BL1895" i="3"/>
  <c r="BL1899" i="3"/>
  <c r="BM1913" i="3"/>
  <c r="BK1917" i="3"/>
  <c r="BN1917" i="3"/>
  <c r="BL1917" i="3"/>
  <c r="AC1938" i="3"/>
  <c r="AX1938" i="3"/>
  <c r="M1938" i="3"/>
  <c r="AH1938" i="3"/>
  <c r="BC1938" i="3"/>
  <c r="P1938" i="3"/>
  <c r="AF1938" i="3"/>
  <c r="AV1938" i="3"/>
  <c r="N1938" i="3"/>
  <c r="AI1938" i="3"/>
  <c r="BE1938" i="3"/>
  <c r="AE1938" i="3"/>
  <c r="BA1938" i="3"/>
  <c r="AA1938" i="3"/>
  <c r="AW1938" i="3"/>
  <c r="R1938" i="3"/>
  <c r="T1938" i="3"/>
  <c r="AJ1938" i="3"/>
  <c r="AZ1938" i="3"/>
  <c r="S1938" i="3"/>
  <c r="AO1938" i="3"/>
  <c r="O1938" i="3"/>
  <c r="AK1938" i="3"/>
  <c r="BF1938" i="3"/>
  <c r="AG1938" i="3"/>
  <c r="BB1938" i="3"/>
  <c r="X1938" i="3"/>
  <c r="AN1938" i="3"/>
  <c r="BD1938" i="3"/>
  <c r="Y1938" i="3"/>
  <c r="AT1938" i="3"/>
  <c r="U1938" i="3"/>
  <c r="AP1938" i="3"/>
  <c r="Q1938" i="3"/>
  <c r="AL1938" i="3"/>
  <c r="BG1938" i="3"/>
  <c r="AS1938" i="3"/>
  <c r="BI1938" i="3"/>
  <c r="BJ1901" i="3"/>
  <c r="BK1905" i="3"/>
  <c r="BN1905" i="3"/>
  <c r="AW1926" i="3"/>
  <c r="AJ1926" i="3"/>
  <c r="S1926" i="3"/>
  <c r="AS1930" i="3"/>
  <c r="AF1930" i="3"/>
  <c r="O1930" i="3"/>
  <c r="BL1930" i="3" s="1"/>
  <c r="BL1939" i="3"/>
  <c r="BN1942" i="3"/>
  <c r="BK1942" i="3"/>
  <c r="BN1943" i="3"/>
  <c r="BK1943" i="3"/>
  <c r="BL1947" i="3"/>
  <c r="BJ1949" i="3"/>
  <c r="BM1949" i="3"/>
  <c r="BN1950" i="3"/>
  <c r="BK1950" i="3"/>
  <c r="BM1953" i="3"/>
  <c r="W1938" i="3"/>
  <c r="AQ1938" i="3"/>
  <c r="AY1938" i="3"/>
  <c r="AB1938" i="3"/>
  <c r="BM1944" i="3"/>
  <c r="BM1946" i="3"/>
  <c r="BL1874" i="3"/>
  <c r="BK1883" i="3"/>
  <c r="BN1883" i="3"/>
  <c r="BL1885" i="3"/>
  <c r="BK1885" i="3"/>
  <c r="BN1885" i="3"/>
  <c r="BN1900" i="3"/>
  <c r="BK1900" i="3"/>
  <c r="BK1865" i="3"/>
  <c r="BN1865" i="3"/>
  <c r="BL1865" i="3"/>
  <c r="BJ1868" i="3"/>
  <c r="BL1870" i="3"/>
  <c r="BM1869" i="3"/>
  <c r="BM1875" i="3"/>
  <c r="AL1871" i="3"/>
  <c r="AT1871" i="3"/>
  <c r="X1871" i="3"/>
  <c r="BM1888" i="3"/>
  <c r="BL1887" i="3"/>
  <c r="BJ1887" i="3"/>
  <c r="BN1892" i="3"/>
  <c r="BK1892" i="3"/>
  <c r="BK1903" i="3"/>
  <c r="BN1903" i="3"/>
  <c r="BB1926" i="3"/>
  <c r="AG1926" i="3"/>
  <c r="T1926" i="3"/>
  <c r="AL1930" i="3"/>
  <c r="AC1930" i="3"/>
  <c r="P1930" i="3"/>
  <c r="AM1938" i="3"/>
  <c r="V1938" i="3"/>
  <c r="AD1938" i="3"/>
  <c r="BL1940" i="3"/>
  <c r="BJ1940" i="3"/>
  <c r="BL1942" i="3"/>
  <c r="BJ1942" i="3"/>
  <c r="BL1958" i="3"/>
  <c r="BL1960" i="3"/>
  <c r="BL1964" i="3"/>
  <c r="BJ1968" i="3"/>
  <c r="BJ1970" i="3"/>
  <c r="BL1972" i="3"/>
  <c r="BL1976" i="3"/>
  <c r="BJ1976" i="3"/>
  <c r="BL1978" i="3"/>
  <c r="BJ1978" i="3"/>
  <c r="BL1980" i="3"/>
  <c r="BJ1980" i="3"/>
  <c r="BK1993" i="3"/>
  <c r="BN1993" i="3"/>
  <c r="BN1968" i="3"/>
  <c r="BN1976" i="3"/>
  <c r="BL1990" i="3"/>
  <c r="BJ2003" i="3"/>
  <c r="BN2004" i="3"/>
  <c r="BK2004" i="3"/>
  <c r="BN2005" i="3"/>
  <c r="BK2005" i="3"/>
  <c r="BJ2011" i="3"/>
  <c r="BM1977" i="3"/>
  <c r="BN1977" i="3"/>
  <c r="BK1977" i="3"/>
  <c r="BJ1983" i="3"/>
  <c r="BM1993" i="3"/>
  <c r="BK1996" i="3"/>
  <c r="BN1996" i="3"/>
  <c r="BJ2038" i="3"/>
  <c r="BM1975" i="3"/>
  <c r="BN1975" i="3"/>
  <c r="BK1975" i="3"/>
  <c r="BM1986" i="3"/>
  <c r="BL2000" i="3"/>
  <c r="BJ2000" i="3"/>
  <c r="BM2002" i="3"/>
  <c r="BL2008" i="3"/>
  <c r="BJ2008" i="3"/>
  <c r="BM2010" i="3"/>
  <c r="BJ2044" i="3"/>
  <c r="BN2013" i="3"/>
  <c r="BM1985" i="3"/>
  <c r="BL1985" i="3"/>
  <c r="BL2037" i="3"/>
  <c r="BM2044" i="3"/>
  <c r="BM2012" i="3"/>
  <c r="BJ2012" i="3"/>
  <c r="BN2016" i="3"/>
  <c r="BK2016" i="3"/>
  <c r="BN2024" i="3"/>
  <c r="BK2024" i="3"/>
  <c r="BJ2024" i="3"/>
  <c r="BM2038" i="3"/>
  <c r="BM2013" i="3"/>
  <c r="BL2042" i="3"/>
  <c r="BL2028" i="3"/>
  <c r="BJ2028" i="3"/>
  <c r="BK2039" i="3"/>
  <c r="BN2039" i="3"/>
  <c r="BJ2017" i="3"/>
  <c r="AQ2027" i="3"/>
  <c r="V2027" i="3"/>
  <c r="AY2027" i="3"/>
  <c r="AD2027" i="3"/>
  <c r="BI2027" i="3"/>
  <c r="AP2027" i="3"/>
  <c r="U2027" i="3"/>
  <c r="AX2027" i="3"/>
  <c r="AC2027" i="3"/>
  <c r="AZ2027" i="3"/>
  <c r="AJ2027" i="3"/>
  <c r="T2027" i="3"/>
  <c r="BL1965" i="3"/>
  <c r="BJ1965" i="3"/>
  <c r="BM2034" i="3"/>
  <c r="BN2042" i="3"/>
  <c r="BK2042" i="3"/>
  <c r="BL1973" i="3"/>
  <c r="BJ1973" i="3"/>
  <c r="BM2018" i="3"/>
  <c r="BK2035" i="3"/>
  <c r="BN2035" i="3"/>
  <c r="BL2035" i="3"/>
  <c r="BJ2043" i="3"/>
  <c r="BM2043" i="3"/>
  <c r="BJ1958" i="3"/>
  <c r="BJ1960" i="3"/>
  <c r="BJ1962" i="3"/>
  <c r="BJ1964" i="3"/>
  <c r="BL1966" i="3"/>
  <c r="BL1974" i="3"/>
  <c r="BJ1974" i="3"/>
  <c r="BB1863" i="3"/>
  <c r="BN1866" i="3"/>
  <c r="BK1866" i="3"/>
  <c r="BA1863" i="3"/>
  <c r="AK1863" i="3"/>
  <c r="U1863" i="3"/>
  <c r="BD1863" i="3"/>
  <c r="AN1863" i="3"/>
  <c r="X1863" i="3"/>
  <c r="BC1863" i="3"/>
  <c r="AM1863" i="3"/>
  <c r="W1863" i="3"/>
  <c r="AH1867" i="3"/>
  <c r="AQ1867" i="3"/>
  <c r="Q1867" i="3"/>
  <c r="AP1867" i="3"/>
  <c r="N1867" i="3"/>
  <c r="AO1867" i="3"/>
  <c r="M1867" i="3"/>
  <c r="AV1867" i="3"/>
  <c r="AF1867" i="3"/>
  <c r="P1867" i="3"/>
  <c r="N1863" i="3"/>
  <c r="BJ1863" i="3" s="1"/>
  <c r="BL1872" i="3"/>
  <c r="BJ1872" i="3"/>
  <c r="BN1864" i="3"/>
  <c r="BK1864" i="3"/>
  <c r="BJ1873" i="3"/>
  <c r="BL1875" i="3"/>
  <c r="BK1878" i="3"/>
  <c r="BN1878" i="3"/>
  <c r="BL1878" i="3"/>
  <c r="BM1880" i="3"/>
  <c r="BK1882" i="3"/>
  <c r="BN1882" i="3"/>
  <c r="BL1882" i="3"/>
  <c r="BJ1885" i="3"/>
  <c r="BM1881" i="3"/>
  <c r="BL1877" i="3"/>
  <c r="BJ1877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M1889" i="3"/>
  <c r="R1889" i="3"/>
  <c r="X1889" i="3"/>
  <c r="AC1889" i="3"/>
  <c r="AH1889" i="3"/>
  <c r="AN1889" i="3"/>
  <c r="AS1889" i="3"/>
  <c r="AX1889" i="3"/>
  <c r="BD1889" i="3"/>
  <c r="BI1889" i="3"/>
  <c r="N1889" i="3"/>
  <c r="T1889" i="3"/>
  <c r="Y1889" i="3"/>
  <c r="AD1889" i="3"/>
  <c r="AJ1889" i="3"/>
  <c r="AO1889" i="3"/>
  <c r="AT1889" i="3"/>
  <c r="AZ1889" i="3"/>
  <c r="BE1889" i="3"/>
  <c r="P1889" i="3"/>
  <c r="U1889" i="3"/>
  <c r="Z1889" i="3"/>
  <c r="AF1889" i="3"/>
  <c r="AK1889" i="3"/>
  <c r="AP1889" i="3"/>
  <c r="AV1889" i="3"/>
  <c r="BA1889" i="3"/>
  <c r="BF1889" i="3"/>
  <c r="Q1889" i="3"/>
  <c r="AL1889" i="3"/>
  <c r="BH1889" i="3"/>
  <c r="V1889" i="3"/>
  <c r="AR1889" i="3"/>
  <c r="AB1889" i="3"/>
  <c r="AW1889" i="3"/>
  <c r="AG1889" i="3"/>
  <c r="BB1889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N1902" i="3"/>
  <c r="T1902" i="3"/>
  <c r="Y1902" i="3"/>
  <c r="AD1902" i="3"/>
  <c r="AJ1902" i="3"/>
  <c r="AO1902" i="3"/>
  <c r="AT1902" i="3"/>
  <c r="AZ1902" i="3"/>
  <c r="BE1902" i="3"/>
  <c r="P1902" i="3"/>
  <c r="U1902" i="3"/>
  <c r="Z1902" i="3"/>
  <c r="AF1902" i="3"/>
  <c r="AK1902" i="3"/>
  <c r="AP1902" i="3"/>
  <c r="AV1902" i="3"/>
  <c r="BA1902" i="3"/>
  <c r="BF1902" i="3"/>
  <c r="Q1902" i="3"/>
  <c r="V1902" i="3"/>
  <c r="AB1902" i="3"/>
  <c r="AG1902" i="3"/>
  <c r="AL1902" i="3"/>
  <c r="AR1902" i="3"/>
  <c r="AW1902" i="3"/>
  <c r="BB1902" i="3"/>
  <c r="BH1902" i="3"/>
  <c r="M1902" i="3"/>
  <c r="AH1902" i="3"/>
  <c r="BD1902" i="3"/>
  <c r="R1902" i="3"/>
  <c r="AN1902" i="3"/>
  <c r="BI1902" i="3"/>
  <c r="X1902" i="3"/>
  <c r="AS1902" i="3"/>
  <c r="AC1902" i="3"/>
  <c r="AX1902" i="3"/>
  <c r="BJ1884" i="3"/>
  <c r="BM1873" i="3"/>
  <c r="BN1887" i="3"/>
  <c r="BK1887" i="3"/>
  <c r="BL1892" i="3"/>
  <c r="BM1892" i="3"/>
  <c r="BN1896" i="3"/>
  <c r="BK1896" i="3"/>
  <c r="BL1896" i="3"/>
  <c r="BJ1896" i="3"/>
  <c r="BN1906" i="3"/>
  <c r="BK1906" i="3"/>
  <c r="BL1908" i="3"/>
  <c r="BJ1908" i="3"/>
  <c r="BM1910" i="3"/>
  <c r="BN1914" i="3"/>
  <c r="BK1914" i="3"/>
  <c r="BL1916" i="3"/>
  <c r="BJ1916" i="3"/>
  <c r="BM1918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R1921" i="3"/>
  <c r="X1921" i="3"/>
  <c r="AC1921" i="3"/>
  <c r="AH1921" i="3"/>
  <c r="AN1921" i="3"/>
  <c r="AS1921" i="3"/>
  <c r="AX1921" i="3"/>
  <c r="BD1921" i="3"/>
  <c r="BI1921" i="3"/>
  <c r="N1921" i="3"/>
  <c r="T1921" i="3"/>
  <c r="Y1921" i="3"/>
  <c r="AD1921" i="3"/>
  <c r="AJ1921" i="3"/>
  <c r="AO1921" i="3"/>
  <c r="AT1921" i="3"/>
  <c r="AZ1921" i="3"/>
  <c r="BE1921" i="3"/>
  <c r="P1921" i="3"/>
  <c r="U1921" i="3"/>
  <c r="Z1921" i="3"/>
  <c r="AF1921" i="3"/>
  <c r="AK1921" i="3"/>
  <c r="AP1921" i="3"/>
  <c r="AV1921" i="3"/>
  <c r="BA1921" i="3"/>
  <c r="BF1921" i="3"/>
  <c r="V1921" i="3"/>
  <c r="AR1921" i="3"/>
  <c r="AB1921" i="3"/>
  <c r="AW1921" i="3"/>
  <c r="AG1921" i="3"/>
  <c r="BB1921" i="3"/>
  <c r="BH1921" i="3"/>
  <c r="Q1921" i="3"/>
  <c r="AL1921" i="3"/>
  <c r="BJ1920" i="3"/>
  <c r="BM1909" i="3"/>
  <c r="BJ1913" i="3"/>
  <c r="BK1913" i="3"/>
  <c r="BN1913" i="3"/>
  <c r="BL1913" i="3"/>
  <c r="BK1901" i="3"/>
  <c r="BN1901" i="3"/>
  <c r="BJ1907" i="3"/>
  <c r="BK1907" i="3"/>
  <c r="BN1907" i="3"/>
  <c r="BL1907" i="3"/>
  <c r="BM1911" i="3"/>
  <c r="BN1923" i="3"/>
  <c r="BK1923" i="3"/>
  <c r="BM1925" i="3"/>
  <c r="BN1927" i="3"/>
  <c r="BK1927" i="3"/>
  <c r="BM1929" i="3"/>
  <c r="BN1931" i="3"/>
  <c r="BK1931" i="3"/>
  <c r="BM1933" i="3"/>
  <c r="AP1932" i="3"/>
  <c r="AQ1934" i="3"/>
  <c r="V1934" i="3"/>
  <c r="AU1934" i="3"/>
  <c r="Z1934" i="3"/>
  <c r="AY1934" i="3"/>
  <c r="AD1934" i="3"/>
  <c r="BH1934" i="3"/>
  <c r="AR1934" i="3"/>
  <c r="AB1934" i="3"/>
  <c r="BJ1939" i="3"/>
  <c r="BN1940" i="3"/>
  <c r="BK1940" i="3"/>
  <c r="BJ1947" i="3"/>
  <c r="BN1948" i="3"/>
  <c r="BK1948" i="3"/>
  <c r="BN1949" i="3"/>
  <c r="BK1949" i="3"/>
  <c r="BB1924" i="3"/>
  <c r="AH1924" i="3"/>
  <c r="N1924" i="3"/>
  <c r="AW1924" i="3"/>
  <c r="AG1924" i="3"/>
  <c r="Q1924" i="3"/>
  <c r="AZ1924" i="3"/>
  <c r="AJ1924" i="3"/>
  <c r="T1924" i="3"/>
  <c r="AY1924" i="3"/>
  <c r="AI1924" i="3"/>
  <c r="S1924" i="3"/>
  <c r="V1928" i="3"/>
  <c r="AT1928" i="3"/>
  <c r="BE1928" i="3"/>
  <c r="AO1928" i="3"/>
  <c r="Y1928" i="3"/>
  <c r="BH1928" i="3"/>
  <c r="AR1928" i="3"/>
  <c r="AB1928" i="3"/>
  <c r="BG1928" i="3"/>
  <c r="AQ1928" i="3"/>
  <c r="AA1928" i="3"/>
  <c r="BB1932" i="3"/>
  <c r="AH1932" i="3"/>
  <c r="N1932" i="3"/>
  <c r="AW1932" i="3"/>
  <c r="AG1932" i="3"/>
  <c r="Q1932" i="3"/>
  <c r="AZ1932" i="3"/>
  <c r="AJ1932" i="3"/>
  <c r="T1932" i="3"/>
  <c r="AY1932" i="3"/>
  <c r="AI1932" i="3"/>
  <c r="S1932" i="3"/>
  <c r="BL1944" i="3"/>
  <c r="BJ1944" i="3"/>
  <c r="BL1946" i="3"/>
  <c r="BJ1946" i="3"/>
  <c r="BM1948" i="3"/>
  <c r="BL1991" i="3"/>
  <c r="BK1922" i="3"/>
  <c r="BN1922" i="3"/>
  <c r="BK1995" i="3"/>
  <c r="BN1995" i="3"/>
  <c r="BL1935" i="3"/>
  <c r="BL1963" i="3"/>
  <c r="BJ1963" i="3"/>
  <c r="BL1971" i="3"/>
  <c r="BJ1971" i="3"/>
  <c r="BL1979" i="3"/>
  <c r="BJ1979" i="3"/>
  <c r="BM1984" i="3"/>
  <c r="BJ2001" i="3"/>
  <c r="BN2002" i="3"/>
  <c r="BK2002" i="3"/>
  <c r="BN2003" i="3"/>
  <c r="BK2003" i="3"/>
  <c r="BJ2009" i="3"/>
  <c r="BN2010" i="3"/>
  <c r="BK2010" i="3"/>
  <c r="BN2011" i="3"/>
  <c r="BK2011" i="3"/>
  <c r="BL1961" i="3"/>
  <c r="BJ1961" i="3"/>
  <c r="BN1974" i="3"/>
  <c r="BK1983" i="3"/>
  <c r="BN1983" i="3"/>
  <c r="BK1988" i="3"/>
  <c r="BN1988" i="3"/>
  <c r="BJ1992" i="3"/>
  <c r="BM1996" i="3"/>
  <c r="BN2022" i="3"/>
  <c r="BK2022" i="3"/>
  <c r="BN1962" i="3"/>
  <c r="BK1992" i="3"/>
  <c r="BN1992" i="3"/>
  <c r="BN1964" i="3"/>
  <c r="BL1986" i="3"/>
  <c r="BK1994" i="3"/>
  <c r="BN1994" i="3"/>
  <c r="BL2002" i="3"/>
  <c r="BJ2002" i="3"/>
  <c r="BM2004" i="3"/>
  <c r="BL2010" i="3"/>
  <c r="BJ2010" i="3"/>
  <c r="BJ1981" i="3"/>
  <c r="BN2038" i="3"/>
  <c r="BK2038" i="3"/>
  <c r="BL2044" i="3"/>
  <c r="BJ2045" i="3"/>
  <c r="BM2045" i="3"/>
  <c r="BM2024" i="3"/>
  <c r="BJ2025" i="3"/>
  <c r="BL2026" i="3"/>
  <c r="BL2038" i="3"/>
  <c r="BL2014" i="3"/>
  <c r="BM2014" i="3"/>
  <c r="BJ2014" i="3"/>
  <c r="BM2019" i="3"/>
  <c r="BN2028" i="3"/>
  <c r="BK2028" i="3"/>
  <c r="BM2039" i="3"/>
  <c r="BL2017" i="3"/>
  <c r="BN2017" i="3"/>
  <c r="BK2017" i="3"/>
  <c r="BF2027" i="3"/>
  <c r="AL2027" i="3"/>
  <c r="Q2027" i="3"/>
  <c r="AT2027" i="3"/>
  <c r="Y2027" i="3"/>
  <c r="BE2027" i="3"/>
  <c r="AK2027" i="3"/>
  <c r="O2027" i="3"/>
  <c r="AS2027" i="3"/>
  <c r="W2027" i="3"/>
  <c r="AV2027" i="3"/>
  <c r="AF2027" i="3"/>
  <c r="P2027" i="3"/>
  <c r="BM1965" i="3"/>
  <c r="BN1965" i="3"/>
  <c r="BK1965" i="3"/>
  <c r="BN2021" i="3"/>
  <c r="BK2021" i="3"/>
  <c r="BL2021" i="3"/>
  <c r="BJ2021" i="3"/>
  <c r="BJ2034" i="3"/>
  <c r="BL2034" i="3"/>
  <c r="BM2040" i="3"/>
  <c r="BM1973" i="3"/>
  <c r="BN1973" i="3"/>
  <c r="BK1973" i="3"/>
  <c r="BK2043" i="3"/>
  <c r="BN2043" i="3"/>
  <c r="BL2043" i="3"/>
  <c r="BL1956" i="3"/>
  <c r="BL1968" i="3"/>
  <c r="BL1970" i="3"/>
  <c r="BN1868" i="3"/>
  <c r="BK1868" i="3"/>
  <c r="BN1862" i="3"/>
  <c r="BK1862" i="3"/>
  <c r="AG1863" i="3"/>
  <c r="AZ1863" i="3"/>
  <c r="T1863" i="3"/>
  <c r="AY1863" i="3"/>
  <c r="AI1863" i="3"/>
  <c r="S1863" i="3"/>
  <c r="BM1863" i="3" s="1"/>
  <c r="BM1870" i="3"/>
  <c r="BN1873" i="3"/>
  <c r="BK1873" i="3"/>
  <c r="BK1880" i="3"/>
  <c r="BN1880" i="3"/>
  <c r="BL1880" i="3"/>
  <c r="BJ1883" i="3"/>
  <c r="BN1874" i="3"/>
  <c r="BK1874" i="3"/>
  <c r="BJ1874" i="3"/>
  <c r="BL1881" i="3"/>
  <c r="BM1883" i="3"/>
  <c r="BN1877" i="3"/>
  <c r="BK1877" i="3"/>
  <c r="BJ1882" i="3"/>
  <c r="BJ1888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M1891" i="3"/>
  <c r="R1891" i="3"/>
  <c r="X1891" i="3"/>
  <c r="AC1891" i="3"/>
  <c r="AH1891" i="3"/>
  <c r="AN1891" i="3"/>
  <c r="AS1891" i="3"/>
  <c r="AX1891" i="3"/>
  <c r="BD1891" i="3"/>
  <c r="BI1891" i="3"/>
  <c r="N1891" i="3"/>
  <c r="T1891" i="3"/>
  <c r="Y1891" i="3"/>
  <c r="AD1891" i="3"/>
  <c r="AJ1891" i="3"/>
  <c r="AO1891" i="3"/>
  <c r="AT1891" i="3"/>
  <c r="AZ1891" i="3"/>
  <c r="BE1891" i="3"/>
  <c r="P1891" i="3"/>
  <c r="U1891" i="3"/>
  <c r="Z1891" i="3"/>
  <c r="AF1891" i="3"/>
  <c r="AK1891" i="3"/>
  <c r="AP1891" i="3"/>
  <c r="AV1891" i="3"/>
  <c r="BA1891" i="3"/>
  <c r="BF1891" i="3"/>
  <c r="AB1891" i="3"/>
  <c r="AW1891" i="3"/>
  <c r="AG1891" i="3"/>
  <c r="BB1891" i="3"/>
  <c r="Q1891" i="3"/>
  <c r="AL1891" i="3"/>
  <c r="BH1891" i="3"/>
  <c r="V1891" i="3"/>
  <c r="AR1891" i="3"/>
  <c r="BJ1880" i="3"/>
  <c r="BJ1903" i="3"/>
  <c r="BJ1892" i="3"/>
  <c r="BN1908" i="3"/>
  <c r="BK1908" i="3"/>
  <c r="BL1910" i="3"/>
  <c r="BJ1910" i="3"/>
  <c r="BM1912" i="3"/>
  <c r="BN1916" i="3"/>
  <c r="BK1916" i="3"/>
  <c r="BL1918" i="3"/>
  <c r="BM1920" i="3"/>
  <c r="BJ1895" i="3"/>
  <c r="BJ1899" i="3"/>
  <c r="BM1898" i="3"/>
  <c r="BJ1909" i="3"/>
  <c r="BK1909" i="3"/>
  <c r="BN1909" i="3"/>
  <c r="BL1909" i="3"/>
  <c r="AC1934" i="3"/>
  <c r="AX1934" i="3"/>
  <c r="R1934" i="3"/>
  <c r="AM1934" i="3"/>
  <c r="BI1934" i="3"/>
  <c r="W1934" i="3"/>
  <c r="AS1934" i="3"/>
  <c r="BN1937" i="3"/>
  <c r="BK1937" i="3"/>
  <c r="BL1905" i="3"/>
  <c r="BM1905" i="3"/>
  <c r="BJ1897" i="3"/>
  <c r="BJ1911" i="3"/>
  <c r="BK1911" i="3"/>
  <c r="BN1911" i="3"/>
  <c r="BL1911" i="3"/>
  <c r="BM1915" i="3"/>
  <c r="BL1925" i="3"/>
  <c r="BJ1925" i="3"/>
  <c r="BL1929" i="3"/>
  <c r="BJ1929" i="3"/>
  <c r="BL1933" i="3"/>
  <c r="BJ1933" i="3"/>
  <c r="BJ1935" i="3"/>
  <c r="BJ1937" i="3"/>
  <c r="AP1928" i="3"/>
  <c r="BG1934" i="3"/>
  <c r="AL1934" i="3"/>
  <c r="Q1934" i="3"/>
  <c r="AP1934" i="3"/>
  <c r="U1934" i="3"/>
  <c r="AT1934" i="3"/>
  <c r="Y1934" i="3"/>
  <c r="BD1934" i="3"/>
  <c r="AN1934" i="3"/>
  <c r="X1934" i="3"/>
  <c r="BN1939" i="3"/>
  <c r="BK1939" i="3"/>
  <c r="BN1946" i="3"/>
  <c r="BK1946" i="3"/>
  <c r="BN1947" i="3"/>
  <c r="BK1947" i="3"/>
  <c r="BJ1953" i="3"/>
  <c r="BF1932" i="3"/>
  <c r="AL1924" i="3"/>
  <c r="R1924" i="3"/>
  <c r="BI1924" i="3"/>
  <c r="AS1924" i="3"/>
  <c r="AC1924" i="3"/>
  <c r="M1924" i="3"/>
  <c r="AV1924" i="3"/>
  <c r="AF1924" i="3"/>
  <c r="P1924" i="3"/>
  <c r="AU1924" i="3"/>
  <c r="AE1924" i="3"/>
  <c r="O1924" i="3"/>
  <c r="AX1928" i="3"/>
  <c r="AD1928" i="3"/>
  <c r="BA1928" i="3"/>
  <c r="AK1928" i="3"/>
  <c r="U1928" i="3"/>
  <c r="BD1928" i="3"/>
  <c r="AN1928" i="3"/>
  <c r="X1928" i="3"/>
  <c r="BC1928" i="3"/>
  <c r="AM1928" i="3"/>
  <c r="W1928" i="3"/>
  <c r="AL1932" i="3"/>
  <c r="R1932" i="3"/>
  <c r="BI1932" i="3"/>
  <c r="AS1932" i="3"/>
  <c r="AC1932" i="3"/>
  <c r="M1932" i="3"/>
  <c r="AV1932" i="3"/>
  <c r="AF1932" i="3"/>
  <c r="P1932" i="3"/>
  <c r="AU1932" i="3"/>
  <c r="AE1932" i="3"/>
  <c r="O1932" i="3"/>
  <c r="BL1948" i="3"/>
  <c r="BJ1948" i="3"/>
  <c r="BM1950" i="3"/>
  <c r="BM1952" i="3"/>
  <c r="BL1993" i="3"/>
  <c r="BM1922" i="3"/>
  <c r="BJ1991" i="3"/>
  <c r="BM1963" i="3"/>
  <c r="BN1963" i="3"/>
  <c r="BK1963" i="3"/>
  <c r="BM1971" i="3"/>
  <c r="BN1971" i="3"/>
  <c r="BK1971" i="3"/>
  <c r="BM1979" i="3"/>
  <c r="BN1979" i="3"/>
  <c r="BK1979" i="3"/>
  <c r="BN1984" i="3"/>
  <c r="BK1984" i="3"/>
  <c r="BL1984" i="3"/>
  <c r="BJ1984" i="3"/>
  <c r="BK1990" i="3"/>
  <c r="BN1990" i="3"/>
  <c r="BJ1999" i="3"/>
  <c r="BN2000" i="3"/>
  <c r="BK2000" i="3"/>
  <c r="BN2001" i="3"/>
  <c r="BK2001" i="3"/>
  <c r="BJ2007" i="3"/>
  <c r="BN2008" i="3"/>
  <c r="BK2008" i="3"/>
  <c r="BN2009" i="3"/>
  <c r="BK2009" i="3"/>
  <c r="BM1961" i="3"/>
  <c r="BN1961" i="3"/>
  <c r="BK1961" i="3"/>
  <c r="BL1969" i="3"/>
  <c r="BJ1969" i="3"/>
  <c r="BL1983" i="3"/>
  <c r="BM1988" i="3"/>
  <c r="BL1996" i="3"/>
  <c r="BN2020" i="3"/>
  <c r="BK2020" i="3"/>
  <c r="BJ2040" i="3"/>
  <c r="BJ2042" i="3"/>
  <c r="BM1992" i="3"/>
  <c r="BL1967" i="3"/>
  <c r="BJ1967" i="3"/>
  <c r="BM1994" i="3"/>
  <c r="BL2004" i="3"/>
  <c r="BJ2004" i="3"/>
  <c r="BM2006" i="3"/>
  <c r="BJ2013" i="3"/>
  <c r="BJ2015" i="3"/>
  <c r="BK1981" i="3"/>
  <c r="BN1981" i="3"/>
  <c r="BJ1985" i="3"/>
  <c r="BJ2037" i="3"/>
  <c r="BK2045" i="3"/>
  <c r="BN2045" i="3"/>
  <c r="BL2045" i="3"/>
  <c r="BM2046" i="3"/>
  <c r="BJ2046" i="3"/>
  <c r="BL2012" i="3"/>
  <c r="BN2012" i="3"/>
  <c r="BK2012" i="3"/>
  <c r="BM2016" i="3"/>
  <c r="BJ2016" i="3"/>
  <c r="BL2024" i="3"/>
  <c r="BL2025" i="3"/>
  <c r="BN2025" i="3"/>
  <c r="BK2025" i="3"/>
  <c r="BM2026" i="3"/>
  <c r="BJ2026" i="3"/>
  <c r="BJ2029" i="3"/>
  <c r="BM2029" i="3"/>
  <c r="BJ2019" i="3"/>
  <c r="BL2039" i="3"/>
  <c r="BB2027" i="3"/>
  <c r="AG2027" i="3"/>
  <c r="BH2027" i="3"/>
  <c r="AO2027" i="3"/>
  <c r="S2027" i="3"/>
  <c r="BA2027" i="3"/>
  <c r="AE2027" i="3"/>
  <c r="BG2027" i="3"/>
  <c r="AM2027" i="3"/>
  <c r="R2027" i="3"/>
  <c r="AR2027" i="3"/>
  <c r="AB2027" i="3"/>
  <c r="BM2031" i="3"/>
  <c r="BK2034" i="3"/>
  <c r="BN2034" i="3"/>
  <c r="BL2040" i="3"/>
  <c r="BJ2041" i="3"/>
  <c r="BM2041" i="3"/>
  <c r="BL2018" i="3"/>
  <c r="BN2018" i="3"/>
  <c r="BK2018" i="3"/>
  <c r="BJ2018" i="3"/>
  <c r="BN2044" i="3"/>
  <c r="BJ1956" i="3"/>
  <c r="BL1962" i="3"/>
  <c r="BJ1966" i="3"/>
  <c r="BJ1972" i="3"/>
  <c r="Z1863" i="3"/>
  <c r="AP1863" i="3"/>
  <c r="BF1863" i="3"/>
  <c r="R1863" i="3"/>
  <c r="AH1863" i="3"/>
  <c r="AX1863" i="3"/>
  <c r="AW1863" i="3"/>
  <c r="Q1863" i="3"/>
  <c r="AJ1863" i="3"/>
  <c r="V1863" i="3"/>
  <c r="BI1863" i="3"/>
  <c r="AS1863" i="3"/>
  <c r="AC1863" i="3"/>
  <c r="M1863" i="3"/>
  <c r="AV1863" i="3"/>
  <c r="AF1863" i="3"/>
  <c r="P1863" i="3"/>
  <c r="AU1863" i="3"/>
  <c r="AE1863" i="3"/>
  <c r="O1863" i="3"/>
  <c r="BL1863" i="3" s="1"/>
  <c r="AT1863" i="3"/>
  <c r="BJ1865" i="3"/>
  <c r="BM1865" i="3"/>
  <c r="AM1867" i="3"/>
  <c r="BI1867" i="3"/>
  <c r="Z1867" i="3"/>
  <c r="AX1867" i="3"/>
  <c r="BJ1870" i="3"/>
  <c r="BB1867" i="3"/>
  <c r="AG1867" i="3"/>
  <c r="BA1867" i="3"/>
  <c r="AD1867" i="3"/>
  <c r="AY1867" i="3"/>
  <c r="AC1867" i="3"/>
  <c r="BD1867" i="3"/>
  <c r="AN1867" i="3"/>
  <c r="X1867" i="3"/>
  <c r="AA1867" i="3"/>
  <c r="BN1870" i="3"/>
  <c r="BM1868" i="3"/>
  <c r="BM1872" i="3"/>
  <c r="BJ1881" i="3"/>
  <c r="BM1884" i="3"/>
  <c r="BL1873" i="3"/>
  <c r="BK1881" i="3"/>
  <c r="BN1881" i="3"/>
  <c r="BL1883" i="3"/>
  <c r="BM1885" i="3"/>
  <c r="BJ1886" i="3"/>
  <c r="BN1888" i="3"/>
  <c r="BK1888" i="3"/>
  <c r="O1893" i="3"/>
  <c r="S1893" i="3"/>
  <c r="W1893" i="3"/>
  <c r="M1893" i="3"/>
  <c r="R1893" i="3"/>
  <c r="X1893" i="3"/>
  <c r="AB1893" i="3"/>
  <c r="AF1893" i="3"/>
  <c r="AJ1893" i="3"/>
  <c r="AN1893" i="3"/>
  <c r="AR1893" i="3"/>
  <c r="AV1893" i="3"/>
  <c r="AZ1893" i="3"/>
  <c r="BD1893" i="3"/>
  <c r="BH1893" i="3"/>
  <c r="N1893" i="3"/>
  <c r="T1893" i="3"/>
  <c r="Y1893" i="3"/>
  <c r="AC1893" i="3"/>
  <c r="AG1893" i="3"/>
  <c r="AK1893" i="3"/>
  <c r="AO1893" i="3"/>
  <c r="AS1893" i="3"/>
  <c r="AW1893" i="3"/>
  <c r="BA1893" i="3"/>
  <c r="BE1893" i="3"/>
  <c r="BI1893" i="3"/>
  <c r="P1893" i="3"/>
  <c r="U1893" i="3"/>
  <c r="Z1893" i="3"/>
  <c r="AD1893" i="3"/>
  <c r="AH1893" i="3"/>
  <c r="AL1893" i="3"/>
  <c r="AP1893" i="3"/>
  <c r="AT1893" i="3"/>
  <c r="AX1893" i="3"/>
  <c r="BB1893" i="3"/>
  <c r="BF1893" i="3"/>
  <c r="Q1893" i="3"/>
  <c r="AI1893" i="3"/>
  <c r="AY1893" i="3"/>
  <c r="V1893" i="3"/>
  <c r="AM1893" i="3"/>
  <c r="BC1893" i="3"/>
  <c r="AA1893" i="3"/>
  <c r="AQ1893" i="3"/>
  <c r="BG1893" i="3"/>
  <c r="AE1893" i="3"/>
  <c r="AU1893" i="3"/>
  <c r="BM1894" i="3"/>
  <c r="BM1903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N1904" i="3"/>
  <c r="T1904" i="3"/>
  <c r="Y1904" i="3"/>
  <c r="AD1904" i="3"/>
  <c r="AJ1904" i="3"/>
  <c r="AO1904" i="3"/>
  <c r="AT1904" i="3"/>
  <c r="AZ1904" i="3"/>
  <c r="BE1904" i="3"/>
  <c r="P1904" i="3"/>
  <c r="U1904" i="3"/>
  <c r="Z1904" i="3"/>
  <c r="AF1904" i="3"/>
  <c r="AK1904" i="3"/>
  <c r="AP1904" i="3"/>
  <c r="AV1904" i="3"/>
  <c r="BA1904" i="3"/>
  <c r="BF1904" i="3"/>
  <c r="Q1904" i="3"/>
  <c r="V1904" i="3"/>
  <c r="AB1904" i="3"/>
  <c r="AG1904" i="3"/>
  <c r="AL1904" i="3"/>
  <c r="AR1904" i="3"/>
  <c r="AW1904" i="3"/>
  <c r="BB1904" i="3"/>
  <c r="BH1904" i="3"/>
  <c r="R1904" i="3"/>
  <c r="AN1904" i="3"/>
  <c r="BI1904" i="3"/>
  <c r="X1904" i="3"/>
  <c r="AS1904" i="3"/>
  <c r="AC1904" i="3"/>
  <c r="AX1904" i="3"/>
  <c r="M1904" i="3"/>
  <c r="AH1904" i="3"/>
  <c r="BD1904" i="3"/>
  <c r="BM1887" i="3"/>
  <c r="BM1900" i="3"/>
  <c r="BM1906" i="3"/>
  <c r="BN1910" i="3"/>
  <c r="BK1910" i="3"/>
  <c r="BL1912" i="3"/>
  <c r="BJ1912" i="3"/>
  <c r="BM1914" i="3"/>
  <c r="BK1918" i="3"/>
  <c r="BN1918" i="3"/>
  <c r="BL1920" i="3"/>
  <c r="BK1895" i="3"/>
  <c r="BN1895" i="3"/>
  <c r="BK1899" i="3"/>
  <c r="BN189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V1919" i="3"/>
  <c r="AD1919" i="3"/>
  <c r="AL1919" i="3"/>
  <c r="AT1919" i="3"/>
  <c r="BB1919" i="3"/>
  <c r="P1919" i="3"/>
  <c r="X1919" i="3"/>
  <c r="AF1919" i="3"/>
  <c r="AN1919" i="3"/>
  <c r="AV1919" i="3"/>
  <c r="BD1919" i="3"/>
  <c r="R1919" i="3"/>
  <c r="Z1919" i="3"/>
  <c r="AH1919" i="3"/>
  <c r="AP1919" i="3"/>
  <c r="AX1919" i="3"/>
  <c r="BF1919" i="3"/>
  <c r="AR1919" i="3"/>
  <c r="T1919" i="3"/>
  <c r="AZ1919" i="3"/>
  <c r="AB1919" i="3"/>
  <c r="BH1919" i="3"/>
  <c r="AJ1919" i="3"/>
  <c r="BN1898" i="3"/>
  <c r="BK1898" i="3"/>
  <c r="BL1898" i="3"/>
  <c r="BJ1898" i="3"/>
  <c r="BJ1918" i="3"/>
  <c r="BM1917" i="3"/>
  <c r="BN1935" i="3"/>
  <c r="BK1935" i="3"/>
  <c r="BM1937" i="3"/>
  <c r="BL1901" i="3"/>
  <c r="BM1901" i="3"/>
  <c r="BJ1905" i="3"/>
  <c r="BK1897" i="3"/>
  <c r="BN1897" i="3"/>
  <c r="BJ1915" i="3"/>
  <c r="BK1915" i="3"/>
  <c r="BN1915" i="3"/>
  <c r="BL1915" i="3"/>
  <c r="BM1923" i="3"/>
  <c r="BN1925" i="3"/>
  <c r="BK1925" i="3"/>
  <c r="BM1927" i="3"/>
  <c r="BN1929" i="3"/>
  <c r="BK1929" i="3"/>
  <c r="BM1931" i="3"/>
  <c r="AP1924" i="3"/>
  <c r="BB1934" i="3"/>
  <c r="AG1934" i="3"/>
  <c r="BF1934" i="3"/>
  <c r="AK1934" i="3"/>
  <c r="O1934" i="3"/>
  <c r="AO1934" i="3"/>
  <c r="S1934" i="3"/>
  <c r="AZ1934" i="3"/>
  <c r="AJ1934" i="3"/>
  <c r="T1934" i="3"/>
  <c r="BJ1943" i="3"/>
  <c r="BN1944" i="3"/>
  <c r="BK1944" i="3"/>
  <c r="BN1952" i="3"/>
  <c r="BK1952" i="3"/>
  <c r="BN1953" i="3"/>
  <c r="BK1953" i="3"/>
  <c r="BF1924" i="3"/>
  <c r="BF1928" i="3"/>
  <c r="BN1933" i="3"/>
  <c r="BK1933" i="3"/>
  <c r="V1924" i="3"/>
  <c r="AT1924" i="3"/>
  <c r="BE1924" i="3"/>
  <c r="AO1924" i="3"/>
  <c r="Y1924" i="3"/>
  <c r="BH1924" i="3"/>
  <c r="AR1924" i="3"/>
  <c r="AB1924" i="3"/>
  <c r="BG1924" i="3"/>
  <c r="AQ1924" i="3"/>
  <c r="AA1924" i="3"/>
  <c r="BB1928" i="3"/>
  <c r="AH1928" i="3"/>
  <c r="N1928" i="3"/>
  <c r="AW1928" i="3"/>
  <c r="AG1928" i="3"/>
  <c r="Q1928" i="3"/>
  <c r="AZ1928" i="3"/>
  <c r="AJ1928" i="3"/>
  <c r="T1928" i="3"/>
  <c r="AY1928" i="3"/>
  <c r="AI1928" i="3"/>
  <c r="S1928" i="3"/>
  <c r="V1932" i="3"/>
  <c r="AT1932" i="3"/>
  <c r="BE1932" i="3"/>
  <c r="AO1932" i="3"/>
  <c r="Y1932" i="3"/>
  <c r="BH1932" i="3"/>
  <c r="AR1932" i="3"/>
  <c r="AB1932" i="3"/>
  <c r="BG1932" i="3"/>
  <c r="AQ1932" i="3"/>
  <c r="AA1932" i="3"/>
  <c r="BM1940" i="3"/>
  <c r="BM1942" i="3"/>
  <c r="BL1950" i="3"/>
  <c r="BJ1950" i="3"/>
  <c r="BL1952" i="3"/>
  <c r="BJ1952" i="3"/>
  <c r="BL1995" i="3"/>
  <c r="BL1922" i="3"/>
  <c r="BJ1922" i="3"/>
  <c r="BM1956" i="3"/>
  <c r="BM1958" i="3"/>
  <c r="BM1960" i="3"/>
  <c r="BM1962" i="3"/>
  <c r="BM1964" i="3"/>
  <c r="BM1966" i="3"/>
  <c r="BM1968" i="3"/>
  <c r="BM1970" i="3"/>
  <c r="BM1972" i="3"/>
  <c r="BM1974" i="3"/>
  <c r="BM1976" i="3"/>
  <c r="BM1978" i="3"/>
  <c r="BM1980" i="3"/>
  <c r="BK1991" i="3"/>
  <c r="BN1991" i="3"/>
  <c r="BJ1990" i="3"/>
  <c r="BM1990" i="3"/>
  <c r="BJ1994" i="3"/>
  <c r="BN1999" i="3"/>
  <c r="BK1999" i="3"/>
  <c r="BJ2005" i="3"/>
  <c r="BN2006" i="3"/>
  <c r="BK2006" i="3"/>
  <c r="BN2007" i="3"/>
  <c r="BK2007" i="3"/>
  <c r="BL2015" i="3"/>
  <c r="BN1958" i="3"/>
  <c r="BM1969" i="3"/>
  <c r="BN1969" i="3"/>
  <c r="BK1969" i="3"/>
  <c r="BL1977" i="3"/>
  <c r="BJ1977" i="3"/>
  <c r="BL1988" i="3"/>
  <c r="BN1970" i="3"/>
  <c r="BL1992" i="3"/>
  <c r="BJ2020" i="3"/>
  <c r="BJ2022" i="3"/>
  <c r="BM1967" i="3"/>
  <c r="BN1967" i="3"/>
  <c r="BK1967" i="3"/>
  <c r="BL1975" i="3"/>
  <c r="BJ1975" i="3"/>
  <c r="BN1980" i="3"/>
  <c r="BK1986" i="3"/>
  <c r="BN1986" i="3"/>
  <c r="BL1994" i="3"/>
  <c r="BM2000" i="3"/>
  <c r="BL2006" i="3"/>
  <c r="BJ2006" i="3"/>
  <c r="BM2008" i="3"/>
  <c r="BN1978" i="3"/>
  <c r="BM1981" i="3"/>
  <c r="BL1981" i="3"/>
  <c r="BK1985" i="3"/>
  <c r="BN1985" i="3"/>
  <c r="BK2037" i="3"/>
  <c r="BN2037" i="3"/>
  <c r="BM2037" i="3"/>
  <c r="BN2046" i="3"/>
  <c r="BK2046" i="3"/>
  <c r="BL2016" i="3"/>
  <c r="BM2025" i="3"/>
  <c r="BN2026" i="3"/>
  <c r="BK2026" i="3"/>
  <c r="BK2029" i="3"/>
  <c r="BN2029" i="3"/>
  <c r="BL2029" i="3"/>
  <c r="BN2040" i="3"/>
  <c r="BN2014" i="3"/>
  <c r="BK2014" i="3"/>
  <c r="BN2019" i="3"/>
  <c r="BK2019" i="3"/>
  <c r="BL2019" i="3"/>
  <c r="BM2042" i="3"/>
  <c r="BM2028" i="3"/>
  <c r="BJ2039" i="3"/>
  <c r="BM2017" i="3"/>
  <c r="AW2027" i="3"/>
  <c r="AA2027" i="3"/>
  <c r="BD2027" i="3"/>
  <c r="AI2027" i="3"/>
  <c r="N2027" i="3"/>
  <c r="AU2027" i="3"/>
  <c r="Z2027" i="3"/>
  <c r="BC2027" i="3"/>
  <c r="AH2027" i="3"/>
  <c r="M2027" i="3"/>
  <c r="AN2027" i="3"/>
  <c r="BM2021" i="3"/>
  <c r="BK2031" i="3"/>
  <c r="BN2031" i="3"/>
  <c r="BJ2031" i="3"/>
  <c r="BL2031" i="3"/>
  <c r="BK2041" i="3"/>
  <c r="BN2041" i="3"/>
  <c r="BL2041" i="3"/>
  <c r="BJ2035" i="3"/>
  <c r="BM2035" i="3"/>
  <c r="N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Y1849" i="3"/>
  <c r="AC1849" i="3"/>
  <c r="AG1849" i="3"/>
  <c r="AK1849" i="3"/>
  <c r="AO1849" i="3"/>
  <c r="AS1849" i="3"/>
  <c r="AW1849" i="3"/>
  <c r="BA1849" i="3"/>
  <c r="BE1849" i="3"/>
  <c r="BI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C1849" i="3"/>
  <c r="AU1849" i="3"/>
  <c r="AM1849" i="3"/>
  <c r="AE1849" i="3"/>
  <c r="W1849" i="3"/>
  <c r="O1849" i="3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T1844" i="3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X1831" i="3"/>
  <c r="AK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V1831" i="3"/>
  <c r="L1831" i="3"/>
  <c r="W1831" i="3" s="1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BL1867" i="3" l="1"/>
  <c r="BL1928" i="3"/>
  <c r="BJ1934" i="3"/>
  <c r="BJ1926" i="3"/>
  <c r="AA1841" i="3"/>
  <c r="K1821" i="3"/>
  <c r="K1819" i="3"/>
  <c r="R1831" i="3"/>
  <c r="BB1831" i="3"/>
  <c r="U1831" i="3"/>
  <c r="BC1831" i="3"/>
  <c r="BL1861" i="3"/>
  <c r="BM1928" i="3"/>
  <c r="BM1867" i="3"/>
  <c r="N1860" i="3"/>
  <c r="AP1860" i="3"/>
  <c r="BJ1860" i="3" s="1"/>
  <c r="Z1860" i="3"/>
  <c r="BB1860" i="3"/>
  <c r="AW1841" i="3"/>
  <c r="BJ1841" i="3"/>
  <c r="L1824" i="3"/>
  <c r="L1822" i="3"/>
  <c r="BC1822" i="3" s="1"/>
  <c r="BN1834" i="3"/>
  <c r="AH1831" i="3"/>
  <c r="BD1831" i="3"/>
  <c r="AM1831" i="3"/>
  <c r="BL1847" i="3"/>
  <c r="BL1849" i="3"/>
  <c r="Z1858" i="3"/>
  <c r="AP1858" i="3"/>
  <c r="BF1858" i="3"/>
  <c r="AH1858" i="3"/>
  <c r="N1858" i="3"/>
  <c r="AD1858" i="3"/>
  <c r="AT1858" i="3"/>
  <c r="BL1858" i="3" s="1"/>
  <c r="R1858" i="3"/>
  <c r="AX1858" i="3"/>
  <c r="BB1858" i="3"/>
  <c r="V1858" i="3"/>
  <c r="BK1858" i="3" s="1"/>
  <c r="AL1858" i="3"/>
  <c r="AG1841" i="3"/>
  <c r="BB1841" i="3"/>
  <c r="AA1842" i="3"/>
  <c r="BM1842" i="3" s="1"/>
  <c r="AI1844" i="3"/>
  <c r="BM1844" i="3" s="1"/>
  <c r="R1848" i="3"/>
  <c r="Y1848" i="3"/>
  <c r="BE1848" i="3"/>
  <c r="Q1848" i="3"/>
  <c r="AG1848" i="3"/>
  <c r="AO1848" i="3"/>
  <c r="AW1848" i="3"/>
  <c r="BM1848" i="3" s="1"/>
  <c r="O1844" i="3"/>
  <c r="BL1844" i="3" s="1"/>
  <c r="P1842" i="3"/>
  <c r="BM1847" i="3"/>
  <c r="K1829" i="3"/>
  <c r="V1829" i="3" s="1"/>
  <c r="K1827" i="3"/>
  <c r="BA1831" i="3"/>
  <c r="AN1831" i="3"/>
  <c r="BK1841" i="3"/>
  <c r="BJ1847" i="3"/>
  <c r="BM1849" i="3"/>
  <c r="BJ2027" i="3"/>
  <c r="V1841" i="3"/>
  <c r="BA1842" i="3"/>
  <c r="AY1844" i="3"/>
  <c r="BK1844" i="3" s="1"/>
  <c r="M1848" i="3"/>
  <c r="BN1848" i="3" s="1"/>
  <c r="X1859" i="3"/>
  <c r="BK1919" i="3"/>
  <c r="BN1919" i="3"/>
  <c r="BL1919" i="3"/>
  <c r="BK1904" i="3"/>
  <c r="BN1904" i="3"/>
  <c r="BM1893" i="3"/>
  <c r="BL1932" i="3"/>
  <c r="BK1891" i="3"/>
  <c r="BN1891" i="3"/>
  <c r="BL1891" i="3"/>
  <c r="BL2027" i="3"/>
  <c r="BJ1902" i="3"/>
  <c r="BL1902" i="3"/>
  <c r="BM1889" i="3"/>
  <c r="BM1926" i="3"/>
  <c r="BM1938" i="3"/>
  <c r="BK1871" i="3"/>
  <c r="BN1871" i="3"/>
  <c r="BJ1871" i="3"/>
  <c r="BJ1928" i="3"/>
  <c r="BL1934" i="3"/>
  <c r="BM1904" i="3"/>
  <c r="BL1893" i="3"/>
  <c r="BK1924" i="3"/>
  <c r="BN1924" i="3"/>
  <c r="BM1924" i="3"/>
  <c r="BJ1921" i="3"/>
  <c r="BK1902" i="3"/>
  <c r="BN1902" i="3"/>
  <c r="BK1889" i="3"/>
  <c r="BN1889" i="3"/>
  <c r="BL1889" i="3"/>
  <c r="BJ1867" i="3"/>
  <c r="BN1928" i="3"/>
  <c r="BN1938" i="3"/>
  <c r="BK1938" i="3"/>
  <c r="BK1926" i="3"/>
  <c r="BN1926" i="3"/>
  <c r="BL1871" i="3"/>
  <c r="BJ1904" i="3"/>
  <c r="BL1904" i="3"/>
  <c r="BJ1893" i="3"/>
  <c r="BN1893" i="3"/>
  <c r="BK1893" i="3"/>
  <c r="BK1932" i="3"/>
  <c r="BN1932" i="3"/>
  <c r="BJ1891" i="3"/>
  <c r="BM1932" i="3"/>
  <c r="BJ1924" i="3"/>
  <c r="BM1921" i="3"/>
  <c r="BN1934" i="3"/>
  <c r="BK1928" i="3"/>
  <c r="BL1938" i="3"/>
  <c r="BK1930" i="3"/>
  <c r="BN1930" i="3"/>
  <c r="BJ1930" i="3"/>
  <c r="BK2027" i="3"/>
  <c r="BN2027" i="3"/>
  <c r="BM1934" i="3"/>
  <c r="BJ1919" i="3"/>
  <c r="BM1919" i="3"/>
  <c r="BK1863" i="3"/>
  <c r="BN1863" i="3"/>
  <c r="BM2027" i="3"/>
  <c r="BL1924" i="3"/>
  <c r="BM1891" i="3"/>
  <c r="BJ1932" i="3"/>
  <c r="BK1921" i="3"/>
  <c r="BN1921" i="3"/>
  <c r="BL1921" i="3"/>
  <c r="BM1902" i="3"/>
  <c r="BJ1889" i="3"/>
  <c r="BK1867" i="3"/>
  <c r="BN1867" i="3"/>
  <c r="BK1934" i="3"/>
  <c r="BJ1938" i="3"/>
  <c r="BM1930" i="3"/>
  <c r="BL1926" i="3"/>
  <c r="BM1871" i="3"/>
  <c r="Z1831" i="3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L1850" i="3"/>
  <c r="BN1855" i="3"/>
  <c r="BK1855" i="3"/>
  <c r="BL1855" i="3"/>
  <c r="BJ1855" i="3"/>
  <c r="BL1856" i="3"/>
  <c r="BJ1856" i="3"/>
  <c r="BM1857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BF1824" i="3" s="1"/>
  <c r="L1821" i="3"/>
  <c r="K1820" i="3"/>
  <c r="L1829" i="3"/>
  <c r="L1827" i="3"/>
  <c r="V1827" i="3" s="1"/>
  <c r="K1825" i="3"/>
  <c r="L1823" i="3"/>
  <c r="AF1823" i="3" s="1"/>
  <c r="R1829" i="3"/>
  <c r="AH1829" i="3"/>
  <c r="P1829" i="3"/>
  <c r="AF1829" i="3"/>
  <c r="AV1829" i="3"/>
  <c r="O1829" i="3"/>
  <c r="AU1829" i="3"/>
  <c r="Y1829" i="3"/>
  <c r="BB1829" i="3"/>
  <c r="BC1829" i="3"/>
  <c r="AK1829" i="3"/>
  <c r="AA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Z1827" i="3"/>
  <c r="AT1827" i="3"/>
  <c r="T1827" i="3"/>
  <c r="AR1827" i="3"/>
  <c r="Q1827" i="3"/>
  <c r="BE1827" i="3"/>
  <c r="BG1827" i="3"/>
  <c r="AS1827" i="3"/>
  <c r="AE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AJ1821" i="3"/>
  <c r="AZ1821" i="3"/>
  <c r="X1821" i="3"/>
  <c r="BD1821" i="3"/>
  <c r="AR1821" i="3"/>
  <c r="BH1821" i="3"/>
  <c r="AF1821" i="3"/>
  <c r="AV1821" i="3"/>
  <c r="AJ1819" i="3"/>
  <c r="AF1819" i="3"/>
  <c r="T1823" i="3"/>
  <c r="AZ1823" i="3"/>
  <c r="AE1824" i="3"/>
  <c r="AY1824" i="3"/>
  <c r="X1824" i="3"/>
  <c r="AV1824" i="3"/>
  <c r="Q1824" i="3"/>
  <c r="AK1824" i="3"/>
  <c r="BI1824" i="3"/>
  <c r="AD1824" i="3"/>
  <c r="P1823" i="3"/>
  <c r="L1825" i="3"/>
  <c r="AR1819" i="3"/>
  <c r="AU1822" i="3"/>
  <c r="AR1822" i="3"/>
  <c r="AK1822" i="3"/>
  <c r="BD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Q1819" i="3"/>
  <c r="AG1819" i="3"/>
  <c r="AW1819" i="3"/>
  <c r="N1819" i="3"/>
  <c r="AD1819" i="3"/>
  <c r="AT1819" i="3"/>
  <c r="O1819" i="3"/>
  <c r="AE1819" i="3"/>
  <c r="AU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L1623" i="3" s="1"/>
  <c r="J1623" i="3"/>
  <c r="E1624" i="3"/>
  <c r="F1624" i="3"/>
  <c r="K1624" i="3" s="1"/>
  <c r="G1624" i="3"/>
  <c r="H1624" i="3"/>
  <c r="I1624" i="3"/>
  <c r="J1624" i="3"/>
  <c r="E1625" i="3"/>
  <c r="K1625" i="3" s="1"/>
  <c r="F1625" i="3"/>
  <c r="G1625" i="3"/>
  <c r="H1625" i="3"/>
  <c r="L1625" i="3" s="1"/>
  <c r="AJ1625" i="3" s="1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K1630" i="3" s="1"/>
  <c r="H1630" i="3"/>
  <c r="I1630" i="3"/>
  <c r="J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F1634" i="3"/>
  <c r="G1634" i="3"/>
  <c r="H1634" i="3"/>
  <c r="I1634" i="3"/>
  <c r="J1634" i="3"/>
  <c r="L1634" i="3"/>
  <c r="E1635" i="3"/>
  <c r="F1635" i="3"/>
  <c r="G1635" i="3"/>
  <c r="H1635" i="3"/>
  <c r="I1635" i="3"/>
  <c r="J1635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K1640" i="3" s="1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K1643" i="3" s="1"/>
  <c r="F1643" i="3"/>
  <c r="G1643" i="3"/>
  <c r="H1643" i="3"/>
  <c r="I1643" i="3"/>
  <c r="J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J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 s="1"/>
  <c r="E1658" i="3"/>
  <c r="F1658" i="3"/>
  <c r="G1658" i="3"/>
  <c r="H1658" i="3"/>
  <c r="I1658" i="3"/>
  <c r="J1658" i="3"/>
  <c r="K1658" i="3"/>
  <c r="P1658" i="3" s="1"/>
  <c r="L1658" i="3"/>
  <c r="E1659" i="3"/>
  <c r="F1659" i="3"/>
  <c r="G1659" i="3"/>
  <c r="H1659" i="3"/>
  <c r="I1659" i="3"/>
  <c r="J1659" i="3"/>
  <c r="L1659" i="3" s="1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K1662" i="3" s="1"/>
  <c r="AQ1662" i="3" s="1"/>
  <c r="G1662" i="3"/>
  <c r="H1662" i="3"/>
  <c r="I1662" i="3"/>
  <c r="J1662" i="3"/>
  <c r="L1662" i="3" s="1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K1668" i="3" s="1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E1671" i="3"/>
  <c r="K1671" i="3" s="1"/>
  <c r="AG1671" i="3" s="1"/>
  <c r="F1671" i="3"/>
  <c r="G1671" i="3"/>
  <c r="H1671" i="3"/>
  <c r="I1671" i="3"/>
  <c r="L1671" i="3" s="1"/>
  <c r="J1671" i="3"/>
  <c r="E1672" i="3"/>
  <c r="F1672" i="3"/>
  <c r="G1672" i="3"/>
  <c r="H1672" i="3"/>
  <c r="I1672" i="3"/>
  <c r="J1672" i="3"/>
  <c r="E1673" i="3"/>
  <c r="K1673" i="3" s="1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K1675" i="3" s="1"/>
  <c r="F1675" i="3"/>
  <c r="G1675" i="3"/>
  <c r="H1675" i="3"/>
  <c r="I1675" i="3"/>
  <c r="J1675" i="3"/>
  <c r="E1676" i="3"/>
  <c r="F1676" i="3"/>
  <c r="K1676" i="3" s="1"/>
  <c r="G1676" i="3"/>
  <c r="H1676" i="3"/>
  <c r="I1676" i="3"/>
  <c r="J1676" i="3"/>
  <c r="L1676" i="3" s="1"/>
  <c r="E1677" i="3"/>
  <c r="F1677" i="3"/>
  <c r="G1677" i="3"/>
  <c r="H1677" i="3"/>
  <c r="I1677" i="3"/>
  <c r="J1677" i="3"/>
  <c r="E1678" i="3"/>
  <c r="K1678" i="3" s="1"/>
  <c r="BC1678" i="3" s="1"/>
  <c r="F1678" i="3"/>
  <c r="G1678" i="3"/>
  <c r="H1678" i="3"/>
  <c r="I1678" i="3"/>
  <c r="L1678" i="3" s="1"/>
  <c r="AH1678" i="3" s="1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J1699" i="3"/>
  <c r="E1700" i="3"/>
  <c r="K1700" i="3" s="1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K1714" i="3" s="1"/>
  <c r="F1714" i="3"/>
  <c r="G1714" i="3"/>
  <c r="H1714" i="3"/>
  <c r="I1714" i="3"/>
  <c r="J1714" i="3"/>
  <c r="E1715" i="3"/>
  <c r="F1715" i="3"/>
  <c r="G1715" i="3"/>
  <c r="H1715" i="3"/>
  <c r="I1715" i="3"/>
  <c r="J1715" i="3"/>
  <c r="E1718" i="3"/>
  <c r="F1718" i="3"/>
  <c r="G1718" i="3"/>
  <c r="H1718" i="3"/>
  <c r="L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 s="1"/>
  <c r="E1727" i="3"/>
  <c r="F1727" i="3"/>
  <c r="G1727" i="3"/>
  <c r="H1727" i="3"/>
  <c r="I1727" i="3"/>
  <c r="J1727" i="3"/>
  <c r="E1729" i="3"/>
  <c r="F1729" i="3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G1737" i="3"/>
  <c r="H1737" i="3"/>
  <c r="I1737" i="3"/>
  <c r="J1737" i="3"/>
  <c r="E1738" i="3"/>
  <c r="F1738" i="3"/>
  <c r="K1738" i="3" s="1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K1740" i="3" s="1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 s="1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L1746" i="3" s="1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L1763" i="3" s="1"/>
  <c r="J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800" i="3"/>
  <c r="F1800" i="3"/>
  <c r="G1800" i="3"/>
  <c r="H1800" i="3"/>
  <c r="I1800" i="3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K1803" i="3" s="1"/>
  <c r="G1803" i="3"/>
  <c r="H1803" i="3"/>
  <c r="I1803" i="3"/>
  <c r="J1803" i="3"/>
  <c r="E1804" i="3"/>
  <c r="F1804" i="3"/>
  <c r="G1804" i="3"/>
  <c r="H1804" i="3"/>
  <c r="I1804" i="3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S1634" i="3" l="1"/>
  <c r="L1796" i="3"/>
  <c r="L1787" i="3"/>
  <c r="L1783" i="3"/>
  <c r="K1783" i="3"/>
  <c r="K1769" i="3"/>
  <c r="L1758" i="3"/>
  <c r="L1757" i="3"/>
  <c r="K1757" i="3"/>
  <c r="L1752" i="3"/>
  <c r="K1748" i="3"/>
  <c r="K1746" i="3"/>
  <c r="K1732" i="3"/>
  <c r="K1727" i="3"/>
  <c r="K1713" i="3"/>
  <c r="K1707" i="3"/>
  <c r="X1707" i="3" s="1"/>
  <c r="K1674" i="3"/>
  <c r="K1672" i="3"/>
  <c r="L1670" i="3"/>
  <c r="L1665" i="3"/>
  <c r="K1665" i="3"/>
  <c r="K1655" i="3"/>
  <c r="K1653" i="3"/>
  <c r="L1649" i="3"/>
  <c r="K1649" i="3"/>
  <c r="L1639" i="3"/>
  <c r="K1637" i="3"/>
  <c r="K1627" i="3"/>
  <c r="V1627" i="3" s="1"/>
  <c r="BG1819" i="3"/>
  <c r="AQ1819" i="3"/>
  <c r="AA1819" i="3"/>
  <c r="BF1819" i="3"/>
  <c r="AP1819" i="3"/>
  <c r="Z1819" i="3"/>
  <c r="BI1819" i="3"/>
  <c r="AS1819" i="3"/>
  <c r="AC1819" i="3"/>
  <c r="M1819" i="3"/>
  <c r="BI1822" i="3"/>
  <c r="U1822" i="3"/>
  <c r="BM1822" i="3" s="1"/>
  <c r="AB1822" i="3"/>
  <c r="AE1822" i="3"/>
  <c r="N1824" i="3"/>
  <c r="BA1824" i="3"/>
  <c r="AG1824" i="3"/>
  <c r="M1824" i="3"/>
  <c r="AN1824" i="3"/>
  <c r="T1824" i="3"/>
  <c r="AU1824" i="3"/>
  <c r="W1824" i="3"/>
  <c r="P1819" i="3"/>
  <c r="T1819" i="3"/>
  <c r="W1827" i="3"/>
  <c r="AK1827" i="3"/>
  <c r="AQ1827" i="3"/>
  <c r="AW1827" i="3"/>
  <c r="BH1827" i="3"/>
  <c r="AJ1827" i="3"/>
  <c r="P1827" i="3"/>
  <c r="AP1827" i="3"/>
  <c r="R1827" i="3"/>
  <c r="BI1829" i="3"/>
  <c r="BE1829" i="3"/>
  <c r="AC1829" i="3"/>
  <c r="BK1829" i="3" s="1"/>
  <c r="AQ1829" i="3"/>
  <c r="AW1829" i="3"/>
  <c r="Q1829" i="3"/>
  <c r="AM1829" i="3"/>
  <c r="BH1829" i="3"/>
  <c r="AR1829" i="3"/>
  <c r="AB1829" i="3"/>
  <c r="AT1829" i="3"/>
  <c r="AD1829" i="3"/>
  <c r="N1829" i="3"/>
  <c r="BM1858" i="3"/>
  <c r="AM1676" i="3"/>
  <c r="L1804" i="3"/>
  <c r="K1804" i="3"/>
  <c r="L1797" i="3"/>
  <c r="K1797" i="3"/>
  <c r="L1760" i="3"/>
  <c r="L1751" i="3"/>
  <c r="L1744" i="3"/>
  <c r="U1744" i="3" s="1"/>
  <c r="L1740" i="3"/>
  <c r="L1739" i="3"/>
  <c r="K1739" i="3"/>
  <c r="N1739" i="3" s="1"/>
  <c r="L1738" i="3"/>
  <c r="L1737" i="3"/>
  <c r="AP1737" i="3" s="1"/>
  <c r="K1737" i="3"/>
  <c r="N1737" i="3" s="1"/>
  <c r="L1734" i="3"/>
  <c r="K1720" i="3"/>
  <c r="K1718" i="3"/>
  <c r="BH1718" i="3" s="1"/>
  <c r="L1711" i="3"/>
  <c r="K1711" i="3"/>
  <c r="AQ1711" i="3" s="1"/>
  <c r="L1701" i="3"/>
  <c r="K1701" i="3"/>
  <c r="L1664" i="3"/>
  <c r="AF1658" i="3"/>
  <c r="L1655" i="3"/>
  <c r="AV1655" i="3" s="1"/>
  <c r="K1642" i="3"/>
  <c r="L1640" i="3"/>
  <c r="AN1640" i="3" s="1"/>
  <c r="K1634" i="3"/>
  <c r="L1628" i="3"/>
  <c r="K1628" i="3"/>
  <c r="BC1819" i="3"/>
  <c r="AM1819" i="3"/>
  <c r="W1819" i="3"/>
  <c r="BB1819" i="3"/>
  <c r="AL1819" i="3"/>
  <c r="V1819" i="3"/>
  <c r="BE1819" i="3"/>
  <c r="AO1819" i="3"/>
  <c r="Y1819" i="3"/>
  <c r="BE1822" i="3"/>
  <c r="M1822" i="3"/>
  <c r="BN1822" i="3" s="1"/>
  <c r="X1822" i="3"/>
  <c r="AA1822" i="3"/>
  <c r="AL1824" i="3"/>
  <c r="AW1824" i="3"/>
  <c r="AC1824" i="3"/>
  <c r="BD1824" i="3"/>
  <c r="AJ1824" i="3"/>
  <c r="P1824" i="3"/>
  <c r="BK1824" i="3" s="1"/>
  <c r="AM1824" i="3"/>
  <c r="S1824" i="3"/>
  <c r="AX1824" i="3"/>
  <c r="BH1819" i="3"/>
  <c r="Z1824" i="3"/>
  <c r="BC1827" i="3"/>
  <c r="O1827" i="3"/>
  <c r="U1827" i="3"/>
  <c r="AI1827" i="3"/>
  <c r="AO1827" i="3"/>
  <c r="AZ1827" i="3"/>
  <c r="AF1827" i="3"/>
  <c r="BF1827" i="3"/>
  <c r="AH1827" i="3"/>
  <c r="N1827" i="3"/>
  <c r="AX1829" i="3"/>
  <c r="AY1829" i="3"/>
  <c r="U1829" i="3"/>
  <c r="S1829" i="3"/>
  <c r="AO1829" i="3"/>
  <c r="BF1829" i="3"/>
  <c r="AE1829" i="3"/>
  <c r="BD1829" i="3"/>
  <c r="AN1829" i="3"/>
  <c r="X1829" i="3"/>
  <c r="AP1829" i="3"/>
  <c r="Z1829" i="3"/>
  <c r="V1820" i="3"/>
  <c r="BJ1837" i="3"/>
  <c r="BK1848" i="3"/>
  <c r="L1800" i="3"/>
  <c r="L1791" i="3"/>
  <c r="L1771" i="3"/>
  <c r="T1771" i="3" s="1"/>
  <c r="L1769" i="3"/>
  <c r="T1769" i="3" s="1"/>
  <c r="L1761" i="3"/>
  <c r="K1761" i="3"/>
  <c r="K1752" i="3"/>
  <c r="P1752" i="3" s="1"/>
  <c r="K1747" i="3"/>
  <c r="K1745" i="3"/>
  <c r="K1731" i="3"/>
  <c r="W1731" i="3" s="1"/>
  <c r="K1729" i="3"/>
  <c r="L1714" i="3"/>
  <c r="AQ1714" i="3"/>
  <c r="L1699" i="3"/>
  <c r="L1675" i="3"/>
  <c r="L1673" i="3"/>
  <c r="AG1673" i="3"/>
  <c r="BB1658" i="3"/>
  <c r="L1646" i="3"/>
  <c r="AY1819" i="3"/>
  <c r="AI1819" i="3"/>
  <c r="S1819" i="3"/>
  <c r="AX1819" i="3"/>
  <c r="AH1819" i="3"/>
  <c r="R1819" i="3"/>
  <c r="BA1819" i="3"/>
  <c r="AK1819" i="3"/>
  <c r="U1819" i="3"/>
  <c r="V1822" i="3"/>
  <c r="AN1819" i="3"/>
  <c r="AO1822" i="3"/>
  <c r="AV1822" i="3"/>
  <c r="AB1819" i="3"/>
  <c r="AT1824" i="3"/>
  <c r="V1824" i="3"/>
  <c r="AS1824" i="3"/>
  <c r="U1824" i="3"/>
  <c r="AZ1824" i="3"/>
  <c r="AF1824" i="3"/>
  <c r="BC1824" i="3"/>
  <c r="AI1824" i="3"/>
  <c r="O1824" i="3"/>
  <c r="BN1824" i="3" s="1"/>
  <c r="AV1819" i="3"/>
  <c r="AZ1819" i="3"/>
  <c r="AU1827" i="3"/>
  <c r="BA1827" i="3"/>
  <c r="M1827" i="3"/>
  <c r="AA1827" i="3"/>
  <c r="Y1827" i="3"/>
  <c r="AV1827" i="3"/>
  <c r="AB1827" i="3"/>
  <c r="AX1827" i="3"/>
  <c r="AD1827" i="3"/>
  <c r="AI1829" i="3"/>
  <c r="AS1829" i="3"/>
  <c r="M1829" i="3"/>
  <c r="BG1829" i="3"/>
  <c r="AG1829" i="3"/>
  <c r="BJ1829" i="3" s="1"/>
  <c r="BA1829" i="3"/>
  <c r="W1829" i="3"/>
  <c r="AZ1829" i="3"/>
  <c r="AJ1829" i="3"/>
  <c r="T1829" i="3"/>
  <c r="AL1829" i="3"/>
  <c r="BK1833" i="3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O1670" i="3"/>
  <c r="AU1670" i="3"/>
  <c r="AA1670" i="3"/>
  <c r="AY1670" i="3"/>
  <c r="AE1670" i="3"/>
  <c r="BG1670" i="3"/>
  <c r="AQ1670" i="3"/>
  <c r="AO1804" i="3"/>
  <c r="M1804" i="3"/>
  <c r="AS1804" i="3"/>
  <c r="Y1804" i="3"/>
  <c r="BE1804" i="3"/>
  <c r="BH1769" i="3"/>
  <c r="AR1769" i="3"/>
  <c r="AB1769" i="3"/>
  <c r="AJ1769" i="3"/>
  <c r="S1672" i="3"/>
  <c r="BI1804" i="3"/>
  <c r="AB1718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X1752" i="3"/>
  <c r="AX1675" i="3"/>
  <c r="X1675" i="3"/>
  <c r="AC1675" i="3"/>
  <c r="Y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L1806" i="3"/>
  <c r="K1806" i="3"/>
  <c r="L1803" i="3"/>
  <c r="L1789" i="3"/>
  <c r="V1789" i="3" s="1"/>
  <c r="K1789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R1718" i="3"/>
  <c r="L1715" i="3"/>
  <c r="K1715" i="3"/>
  <c r="L1709" i="3"/>
  <c r="K1709" i="3"/>
  <c r="BE1702" i="3"/>
  <c r="Y1702" i="3"/>
  <c r="O1662" i="3"/>
  <c r="AU1662" i="3"/>
  <c r="AA1662" i="3"/>
  <c r="BG1662" i="3"/>
  <c r="AE1662" i="3"/>
  <c r="L1656" i="3"/>
  <c r="K1656" i="3"/>
  <c r="U1656" i="3" s="1"/>
  <c r="AS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K1814" i="3"/>
  <c r="L1805" i="3"/>
  <c r="AA1805" i="3" s="1"/>
  <c r="K1796" i="3"/>
  <c r="K1787" i="3"/>
  <c r="AN1752" i="3"/>
  <c r="T1752" i="3"/>
  <c r="L1747" i="3"/>
  <c r="L1745" i="3"/>
  <c r="BF1739" i="3"/>
  <c r="Z1739" i="3"/>
  <c r="BF1737" i="3"/>
  <c r="Z1737" i="3"/>
  <c r="L1731" i="3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K1800" i="3"/>
  <c r="K1791" i="3"/>
  <c r="L1815" i="3"/>
  <c r="K1815" i="3"/>
  <c r="L1814" i="3"/>
  <c r="L1813" i="3"/>
  <c r="K1813" i="3"/>
  <c r="L1812" i="3"/>
  <c r="L1807" i="3"/>
  <c r="W1807" i="3" s="1"/>
  <c r="L1802" i="3"/>
  <c r="K1802" i="3"/>
  <c r="L1798" i="3"/>
  <c r="K1798" i="3"/>
  <c r="L1795" i="3"/>
  <c r="AA1795" i="3" s="1"/>
  <c r="L1793" i="3"/>
  <c r="K1793" i="3"/>
  <c r="L1785" i="3"/>
  <c r="K1785" i="3"/>
  <c r="AF1752" i="3"/>
  <c r="K1751" i="3"/>
  <c r="L1749" i="3"/>
  <c r="K1749" i="3"/>
  <c r="K1744" i="3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AA1692" i="3" s="1"/>
  <c r="L1689" i="3"/>
  <c r="AN1689" i="3" s="1"/>
  <c r="K1688" i="3"/>
  <c r="K1683" i="3"/>
  <c r="K1681" i="3"/>
  <c r="AJ1681" i="3" s="1"/>
  <c r="K1677" i="3"/>
  <c r="L1663" i="3"/>
  <c r="K1663" i="3"/>
  <c r="S1640" i="3"/>
  <c r="L1632" i="3"/>
  <c r="K1632" i="3"/>
  <c r="L1631" i="3"/>
  <c r="K1631" i="3"/>
  <c r="Z1631" i="3" s="1"/>
  <c r="N1625" i="3"/>
  <c r="L1710" i="3"/>
  <c r="K1710" i="3"/>
  <c r="L1708" i="3"/>
  <c r="K1708" i="3"/>
  <c r="L1707" i="3"/>
  <c r="L1704" i="3"/>
  <c r="K1704" i="3"/>
  <c r="L1697" i="3"/>
  <c r="BA1697" i="3" s="1"/>
  <c r="K1696" i="3"/>
  <c r="L1683" i="3"/>
  <c r="K1682" i="3"/>
  <c r="L1681" i="3"/>
  <c r="K1680" i="3"/>
  <c r="K1679" i="3"/>
  <c r="AR1678" i="3"/>
  <c r="W1678" i="3"/>
  <c r="L1677" i="3"/>
  <c r="X1677" i="3" s="1"/>
  <c r="L1669" i="3"/>
  <c r="K1669" i="3"/>
  <c r="L1668" i="3"/>
  <c r="L1661" i="3"/>
  <c r="K1661" i="3"/>
  <c r="L1660" i="3"/>
  <c r="AQ1658" i="3"/>
  <c r="V1658" i="3"/>
  <c r="L1654" i="3"/>
  <c r="K1654" i="3"/>
  <c r="L1652" i="3"/>
  <c r="K1652" i="3"/>
  <c r="L1648" i="3"/>
  <c r="K1648" i="3"/>
  <c r="L1635" i="3"/>
  <c r="K1635" i="3"/>
  <c r="AQ1634" i="3"/>
  <c r="AI1634" i="3"/>
  <c r="AY1634" i="3"/>
  <c r="L1712" i="3"/>
  <c r="K1712" i="3"/>
  <c r="N1712" i="3" s="1"/>
  <c r="L1706" i="3"/>
  <c r="Y1706" i="3" s="1"/>
  <c r="K1706" i="3"/>
  <c r="K1691" i="3"/>
  <c r="K1687" i="3"/>
  <c r="AV1687" i="3" s="1"/>
  <c r="K1685" i="3"/>
  <c r="L1679" i="3"/>
  <c r="BH1678" i="3"/>
  <c r="AM1678" i="3"/>
  <c r="L1674" i="3"/>
  <c r="AA1674" i="3" s="1"/>
  <c r="L1672" i="3"/>
  <c r="AQ1672" i="3" s="1"/>
  <c r="L1667" i="3"/>
  <c r="K1667" i="3"/>
  <c r="L1666" i="3"/>
  <c r="AQ1666" i="3" s="1"/>
  <c r="BG1658" i="3"/>
  <c r="AL1658" i="3"/>
  <c r="L1647" i="3"/>
  <c r="V1647" i="3" s="1"/>
  <c r="L1642" i="3"/>
  <c r="BI1642" i="3" s="1"/>
  <c r="P1642" i="3"/>
  <c r="X1642" i="3"/>
  <c r="BA1642" i="3"/>
  <c r="L1637" i="3"/>
  <c r="Y1637" i="3" s="1"/>
  <c r="BB1637" i="3"/>
  <c r="N1637" i="3"/>
  <c r="AD1637" i="3"/>
  <c r="BF1637" i="3"/>
  <c r="W1630" i="3"/>
  <c r="AM1630" i="3"/>
  <c r="BC1630" i="3"/>
  <c r="L1621" i="3"/>
  <c r="K1629" i="3"/>
  <c r="L1627" i="3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R1822" i="3"/>
  <c r="AX1822" i="3"/>
  <c r="AD1822" i="3"/>
  <c r="S1822" i="3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AY1828" i="3"/>
  <c r="BB1828" i="3"/>
  <c r="AH1828" i="3"/>
  <c r="N1828" i="3"/>
  <c r="AN1828" i="3"/>
  <c r="T1828" i="3"/>
  <c r="T1821" i="3"/>
  <c r="AN1821" i="3"/>
  <c r="P1821" i="3"/>
  <c r="U1821" i="3"/>
  <c r="AK1821" i="3"/>
  <c r="BA1821" i="3"/>
  <c r="R1821" i="3"/>
  <c r="AH1821" i="3"/>
  <c r="AX1821" i="3"/>
  <c r="S1821" i="3"/>
  <c r="AI1821" i="3"/>
  <c r="AY1821" i="3"/>
  <c r="AB1821" i="3"/>
  <c r="T1826" i="3"/>
  <c r="AJ1826" i="3"/>
  <c r="AZ1826" i="3"/>
  <c r="BJ1826" i="3" s="1"/>
  <c r="R1826" i="3"/>
  <c r="AH1826" i="3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AX1823" i="3"/>
  <c r="AH1823" i="3"/>
  <c r="R1823" i="3"/>
  <c r="BA1823" i="3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AA1824" i="3"/>
  <c r="BH1823" i="3"/>
  <c r="AJ1823" i="3"/>
  <c r="AH1824" i="3"/>
  <c r="AM1827" i="3"/>
  <c r="BI1827" i="3"/>
  <c r="AC1827" i="3"/>
  <c r="AY1827" i="3"/>
  <c r="S1827" i="3"/>
  <c r="AG1827" i="3"/>
  <c r="BD1827" i="3"/>
  <c r="AN1827" i="3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AT1820" i="3"/>
  <c r="BA1820" i="3"/>
  <c r="AK1820" i="3"/>
  <c r="U1820" i="3"/>
  <c r="BD1820" i="3"/>
  <c r="AN1820" i="3"/>
  <c r="X1820" i="3"/>
  <c r="BC1820" i="3"/>
  <c r="AM1820" i="3"/>
  <c r="W1820" i="3"/>
  <c r="BN1827" i="3"/>
  <c r="BN1829" i="3"/>
  <c r="AL1820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K1828" i="3"/>
  <c r="BN1819" i="3"/>
  <c r="BI1820" i="3"/>
  <c r="AS1820" i="3"/>
  <c r="AC1820" i="3"/>
  <c r="M1820" i="3"/>
  <c r="AV1820" i="3"/>
  <c r="AF1820" i="3"/>
  <c r="P1820" i="3"/>
  <c r="AU1820" i="3"/>
  <c r="AE1820" i="3"/>
  <c r="O1820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C1817" i="3"/>
  <c r="V1817" i="3"/>
  <c r="BC1817" i="3"/>
  <c r="AB1815" i="3"/>
  <c r="AR1815" i="3"/>
  <c r="BH1815" i="3"/>
  <c r="Y1815" i="3"/>
  <c r="AO1815" i="3"/>
  <c r="BE1815" i="3"/>
  <c r="AI1815" i="3"/>
  <c r="N1815" i="3"/>
  <c r="AT1815" i="3"/>
  <c r="AH1815" i="3"/>
  <c r="O1815" i="3"/>
  <c r="AU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X1812" i="3"/>
  <c r="BD1812" i="3"/>
  <c r="AK1812" i="3"/>
  <c r="AQ1773" i="3"/>
  <c r="AZ1773" i="3"/>
  <c r="AJ1773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B1812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I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R1793" i="3"/>
  <c r="AH1793" i="3"/>
  <c r="AX1793" i="3"/>
  <c r="U1793" i="3"/>
  <c r="AQ1793" i="3"/>
  <c r="Q1793" i="3"/>
  <c r="AM1793" i="3"/>
  <c r="BH1793" i="3"/>
  <c r="AC1793" i="3"/>
  <c r="AY1793" i="3"/>
  <c r="BA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AD1787" i="3"/>
  <c r="AT1787" i="3"/>
  <c r="P1787" i="3"/>
  <c r="AK1787" i="3"/>
  <c r="BG1787" i="3"/>
  <c r="AG1787" i="3"/>
  <c r="BC1787" i="3"/>
  <c r="X1787" i="3"/>
  <c r="AS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V1783" i="3"/>
  <c r="AV1783" i="3"/>
  <c r="A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AC1757" i="3"/>
  <c r="BC1757" i="3"/>
  <c r="Z1757" i="3"/>
  <c r="X1748" i="3"/>
  <c r="AN1748" i="3"/>
  <c r="BD1748" i="3"/>
  <c r="AB1748" i="3"/>
  <c r="AR1748" i="3"/>
  <c r="BH1748" i="3"/>
  <c r="R1798" i="3"/>
  <c r="AH1798" i="3"/>
  <c r="AX1798" i="3"/>
  <c r="S1798" i="3"/>
  <c r="AI1798" i="3"/>
  <c r="AY1798" i="3"/>
  <c r="T1798" i="3"/>
  <c r="AJ1798" i="3"/>
  <c r="AZ1798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AG1812" i="3"/>
  <c r="L1810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E1803" i="3"/>
  <c r="AW1802" i="3"/>
  <c r="AG1802" i="3"/>
  <c r="Q1802" i="3"/>
  <c r="AU1801" i="3"/>
  <c r="AE1801" i="3"/>
  <c r="AW1800" i="3"/>
  <c r="AG1800" i="3"/>
  <c r="Q1800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AY1761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Z1812" i="3"/>
  <c r="AP1812" i="3"/>
  <c r="BF1812" i="3"/>
  <c r="AA1812" i="3"/>
  <c r="AQ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AQ1803" i="3"/>
  <c r="AB1803" i="3"/>
  <c r="AR1803" i="3"/>
  <c r="BH1803" i="3"/>
  <c r="Y1803" i="3"/>
  <c r="AO1803" i="3"/>
  <c r="BE1803" i="3"/>
  <c r="V1803" i="3"/>
  <c r="AL1803" i="3"/>
  <c r="BB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T1797" i="3"/>
  <c r="AG1797" i="3"/>
  <c r="AT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X1740" i="3"/>
  <c r="AN1740" i="3"/>
  <c r="BD1740" i="3"/>
  <c r="AB1740" i="3"/>
  <c r="AR1740" i="3"/>
  <c r="BH1740" i="3"/>
  <c r="X1709" i="3"/>
  <c r="AN1709" i="3"/>
  <c r="BD1709" i="3"/>
  <c r="U1709" i="3"/>
  <c r="AK1709" i="3"/>
  <c r="BA1709" i="3"/>
  <c r="R1709" i="3"/>
  <c r="AH1709" i="3"/>
  <c r="AX1709" i="3"/>
  <c r="AE1709" i="3"/>
  <c r="AY1709" i="3"/>
  <c r="AA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Y1761" i="3"/>
  <c r="AL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K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BD1744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AN1738" i="3"/>
  <c r="P1730" i="3"/>
  <c r="AF1730" i="3"/>
  <c r="AV1730" i="3"/>
  <c r="T1730" i="3"/>
  <c r="AJ1730" i="3"/>
  <c r="AZ1730" i="3"/>
  <c r="X1730" i="3"/>
  <c r="AN1730" i="3"/>
  <c r="BD1730" i="3"/>
  <c r="AZ1701" i="3"/>
  <c r="AG1701" i="3"/>
  <c r="N1701" i="3"/>
  <c r="AT1701" i="3"/>
  <c r="AI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Y1746" i="3"/>
  <c r="AO1746" i="3"/>
  <c r="BE1746" i="3"/>
  <c r="V1746" i="3"/>
  <c r="AL1746" i="3"/>
  <c r="BB1746" i="3"/>
  <c r="W1746" i="3"/>
  <c r="AM1746" i="3"/>
  <c r="BC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Q1744" i="3"/>
  <c r="AG1744" i="3"/>
  <c r="AW1744" i="3"/>
  <c r="N1744" i="3"/>
  <c r="AD1744" i="3"/>
  <c r="AT1744" i="3"/>
  <c r="O1744" i="3"/>
  <c r="AE1744" i="3"/>
  <c r="AU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AC1738" i="3"/>
  <c r="AS1738" i="3"/>
  <c r="BI1738" i="3"/>
  <c r="Z1738" i="3"/>
  <c r="AP1738" i="3"/>
  <c r="BF1738" i="3"/>
  <c r="AA1738" i="3"/>
  <c r="AQ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S1731" i="3"/>
  <c r="AI1731" i="3"/>
  <c r="AY1731" i="3"/>
  <c r="T1731" i="3"/>
  <c r="AJ1731" i="3"/>
  <c r="AZ1731" i="3"/>
  <c r="Q1731" i="3"/>
  <c r="AG1731" i="3"/>
  <c r="AW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AC1720" i="3"/>
  <c r="AS1720" i="3"/>
  <c r="BI1720" i="3"/>
  <c r="Z1720" i="3"/>
  <c r="AP1720" i="3"/>
  <c r="BF1720" i="3"/>
  <c r="AA1720" i="3"/>
  <c r="AQ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BB1745" i="3"/>
  <c r="AL1745" i="3"/>
  <c r="V1745" i="3"/>
  <c r="AJ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AL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P1746" i="3"/>
  <c r="AX1745" i="3"/>
  <c r="AH1745" i="3"/>
  <c r="R1745" i="3"/>
  <c r="AV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F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F1720" i="3"/>
  <c r="AX1719" i="3"/>
  <c r="AH1719" i="3"/>
  <c r="R1719" i="3"/>
  <c r="AV1718" i="3"/>
  <c r="AF1718" i="3"/>
  <c r="P1718" i="3"/>
  <c r="AU1715" i="3"/>
  <c r="O1715" i="3"/>
  <c r="BG1713" i="3"/>
  <c r="T1707" i="3"/>
  <c r="AJ1707" i="3"/>
  <c r="AZ1707" i="3"/>
  <c r="Q1707" i="3"/>
  <c r="AG1707" i="3"/>
  <c r="AW1707" i="3"/>
  <c r="N1707" i="3"/>
  <c r="AD1707" i="3"/>
  <c r="AT1707" i="3"/>
  <c r="O1707" i="3"/>
  <c r="AI1707" i="3"/>
  <c r="BC1707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Z1712" i="3"/>
  <c r="AP1712" i="3"/>
  <c r="BF1712" i="3"/>
  <c r="AA1712" i="3"/>
  <c r="AQ1712" i="3"/>
  <c r="BG1712" i="3"/>
  <c r="AB1712" i="3"/>
  <c r="AR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R1699" i="3"/>
  <c r="AH1699" i="3"/>
  <c r="AX1699" i="3"/>
  <c r="W1699" i="3"/>
  <c r="AR1699" i="3"/>
  <c r="M1699" i="3"/>
  <c r="AI1699" i="3"/>
  <c r="BD1699" i="3"/>
  <c r="Y1699" i="3"/>
  <c r="AU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AF1687" i="3"/>
  <c r="AZ1687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BH1696" i="3"/>
  <c r="Y1696" i="3"/>
  <c r="BE1696" i="3"/>
  <c r="N1696" i="3"/>
  <c r="AE1696" i="3"/>
  <c r="AR1692" i="3"/>
  <c r="V1692" i="3"/>
  <c r="P1688" i="3"/>
  <c r="AF1688" i="3"/>
  <c r="AS1688" i="3"/>
  <c r="BI1688" i="3"/>
  <c r="AI1684" i="3"/>
  <c r="T1684" i="3"/>
  <c r="AG1684" i="3"/>
  <c r="AW1684" i="3"/>
  <c r="X1683" i="3"/>
  <c r="W1680" i="3"/>
  <c r="AN1680" i="3"/>
  <c r="U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Q1687" i="3"/>
  <c r="AG1687" i="3"/>
  <c r="AW1687" i="3"/>
  <c r="N1687" i="3"/>
  <c r="AD1687" i="3"/>
  <c r="AT1687" i="3"/>
  <c r="O1687" i="3"/>
  <c r="AE1687" i="3"/>
  <c r="AU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Y1681" i="3"/>
  <c r="AO1681" i="3"/>
  <c r="BE1681" i="3"/>
  <c r="V1681" i="3"/>
  <c r="AL1681" i="3"/>
  <c r="BB1681" i="3"/>
  <c r="W1681" i="3"/>
  <c r="AM1681" i="3"/>
  <c r="BC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AF1655" i="3"/>
  <c r="AZ1655" i="3"/>
  <c r="AB1655" i="3"/>
  <c r="AV1683" i="3"/>
  <c r="AF1683" i="3"/>
  <c r="P1683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AB1687" i="3"/>
  <c r="BH1685" i="3"/>
  <c r="AR1685" i="3"/>
  <c r="AB1685" i="3"/>
  <c r="BH1683" i="3"/>
  <c r="AR1683" i="3"/>
  <c r="AB1683" i="3"/>
  <c r="AR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Q1656" i="3"/>
  <c r="AG1656" i="3"/>
  <c r="AW1656" i="3"/>
  <c r="R1656" i="3"/>
  <c r="AM1656" i="3"/>
  <c r="BH1656" i="3"/>
  <c r="AD1656" i="3"/>
  <c r="AY1656" i="3"/>
  <c r="Z1656" i="3"/>
  <c r="AU1656" i="3"/>
  <c r="AF1653" i="3"/>
  <c r="AZ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V1665" i="3"/>
  <c r="AL1665" i="3"/>
  <c r="BB1665" i="3"/>
  <c r="W1665" i="3"/>
  <c r="AM1665" i="3"/>
  <c r="BC1665" i="3"/>
  <c r="X1665" i="3"/>
  <c r="AN1665" i="3"/>
  <c r="BD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V1656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Y1655" i="3"/>
  <c r="AO1655" i="3"/>
  <c r="BE1655" i="3"/>
  <c r="V1655" i="3"/>
  <c r="AL1655" i="3"/>
  <c r="BB1655" i="3"/>
  <c r="W1655" i="3"/>
  <c r="AM1655" i="3"/>
  <c r="BC1655" i="3"/>
  <c r="BB1654" i="3"/>
  <c r="AL1654" i="3"/>
  <c r="V1654" i="3"/>
  <c r="Y1653" i="3"/>
  <c r="AO1653" i="3"/>
  <c r="BE1653" i="3"/>
  <c r="V1653" i="3"/>
  <c r="AL1653" i="3"/>
  <c r="BB1653" i="3"/>
  <c r="W1653" i="3"/>
  <c r="AM1653" i="3"/>
  <c r="BC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W1649" i="3"/>
  <c r="BG1646" i="3"/>
  <c r="AV1646" i="3"/>
  <c r="AK1646" i="3"/>
  <c r="AA1646" i="3"/>
  <c r="BG1642" i="3"/>
  <c r="AV1642" i="3"/>
  <c r="AK1642" i="3"/>
  <c r="AA1642" i="3"/>
  <c r="Z1649" i="3"/>
  <c r="AP1649" i="3"/>
  <c r="BF1649" i="3"/>
  <c r="AB1649" i="3"/>
  <c r="AR1649" i="3"/>
  <c r="BH1649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V1631" i="3"/>
  <c r="AL1631" i="3"/>
  <c r="BB1631" i="3"/>
  <c r="W1631" i="3"/>
  <c r="AM1631" i="3"/>
  <c r="BC1631" i="3"/>
  <c r="X1631" i="3"/>
  <c r="AN1631" i="3"/>
  <c r="BD1631" i="3"/>
  <c r="L1629" i="3"/>
  <c r="R1627" i="3"/>
  <c r="AH1627" i="3"/>
  <c r="AX1627" i="3"/>
  <c r="S1627" i="3"/>
  <c r="AI1627" i="3"/>
  <c r="AY1627" i="3"/>
  <c r="Q1627" i="3"/>
  <c r="AG1627" i="3"/>
  <c r="AW1627" i="3"/>
  <c r="X1627" i="3"/>
  <c r="AR1627" i="3"/>
  <c r="AV1627" i="3"/>
  <c r="K1639" i="3"/>
  <c r="BG1632" i="3"/>
  <c r="AQ1632" i="3"/>
  <c r="AW1631" i="3"/>
  <c r="AI1628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AS1631" i="3"/>
  <c r="Q1628" i="3"/>
  <c r="AG1628" i="3"/>
  <c r="AW1628" i="3"/>
  <c r="O1628" i="3"/>
  <c r="AJ1628" i="3"/>
  <c r="BF1628" i="3"/>
  <c r="AF1628" i="3"/>
  <c r="BB1628" i="3"/>
  <c r="AB1628" i="3"/>
  <c r="AX1628" i="3"/>
  <c r="AX1626" i="3"/>
  <c r="AH1626" i="3"/>
  <c r="R1626" i="3"/>
  <c r="AT1626" i="3"/>
  <c r="AD1626" i="3"/>
  <c r="AV1622" i="3"/>
  <c r="AC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BL1829" i="3" l="1"/>
  <c r="BM1819" i="3"/>
  <c r="BK1819" i="3"/>
  <c r="AF1699" i="3"/>
  <c r="BG1699" i="3"/>
  <c r="AQ1699" i="3"/>
  <c r="BA1699" i="3"/>
  <c r="U1699" i="3"/>
  <c r="AA1699" i="3"/>
  <c r="P1699" i="3"/>
  <c r="BH1761" i="3"/>
  <c r="W1761" i="3"/>
  <c r="BC1761" i="3"/>
  <c r="AN1761" i="3"/>
  <c r="AA1761" i="3"/>
  <c r="BG1761" i="3"/>
  <c r="M1761" i="3"/>
  <c r="AC1761" i="3"/>
  <c r="AS1761" i="3"/>
  <c r="BI1761" i="3"/>
  <c r="Z1761" i="3"/>
  <c r="AP1761" i="3"/>
  <c r="BF1761" i="3"/>
  <c r="AB1761" i="3"/>
  <c r="AE1761" i="3"/>
  <c r="P1761" i="3"/>
  <c r="AV1761" i="3"/>
  <c r="AI1761" i="3"/>
  <c r="Q1761" i="3"/>
  <c r="AG1761" i="3"/>
  <c r="AW1761" i="3"/>
  <c r="N1761" i="3"/>
  <c r="AD1761" i="3"/>
  <c r="AT1761" i="3"/>
  <c r="AR1761" i="3"/>
  <c r="AZ1761" i="3"/>
  <c r="AM1761" i="3"/>
  <c r="X1761" i="3"/>
  <c r="BD1761" i="3"/>
  <c r="AQ1761" i="3"/>
  <c r="U1761" i="3"/>
  <c r="AK1761" i="3"/>
  <c r="BA1761" i="3"/>
  <c r="R1761" i="3"/>
  <c r="AH1761" i="3"/>
  <c r="AX1761" i="3"/>
  <c r="AH1791" i="3"/>
  <c r="U1791" i="3"/>
  <c r="Q1791" i="3"/>
  <c r="BH1791" i="3"/>
  <c r="AY1791" i="3"/>
  <c r="AP1791" i="3"/>
  <c r="AF1791" i="3"/>
  <c r="AB1791" i="3"/>
  <c r="S1791" i="3"/>
  <c r="BI1791" i="3"/>
  <c r="R1791" i="3"/>
  <c r="AX1791" i="3"/>
  <c r="AQ1791" i="3"/>
  <c r="AM1791" i="3"/>
  <c r="AC1791" i="3"/>
  <c r="BL1827" i="3"/>
  <c r="N1628" i="3"/>
  <c r="AY1628" i="3"/>
  <c r="S1628" i="3"/>
  <c r="AD1628" i="3"/>
  <c r="AT1628" i="3"/>
  <c r="X1701" i="3"/>
  <c r="AN1701" i="3"/>
  <c r="BD1701" i="3"/>
  <c r="U1701" i="3"/>
  <c r="AK1701" i="3"/>
  <c r="BA1701" i="3"/>
  <c r="R1701" i="3"/>
  <c r="AH1701" i="3"/>
  <c r="AX1701" i="3"/>
  <c r="AE1701" i="3"/>
  <c r="AY1701" i="3"/>
  <c r="AA1701" i="3"/>
  <c r="AB1701" i="3"/>
  <c r="AR1701" i="3"/>
  <c r="BH1701" i="3"/>
  <c r="Y1701" i="3"/>
  <c r="AO1701" i="3"/>
  <c r="BE1701" i="3"/>
  <c r="V1701" i="3"/>
  <c r="AL1701" i="3"/>
  <c r="BB1701" i="3"/>
  <c r="AU1701" i="3"/>
  <c r="W1701" i="3"/>
  <c r="AQ1701" i="3"/>
  <c r="P1701" i="3"/>
  <c r="AF1701" i="3"/>
  <c r="AV1701" i="3"/>
  <c r="AR1720" i="3"/>
  <c r="AN1720" i="3"/>
  <c r="BD1720" i="3"/>
  <c r="BH1720" i="3"/>
  <c r="AB1738" i="3"/>
  <c r="BD1738" i="3"/>
  <c r="X1738" i="3"/>
  <c r="AM1797" i="3"/>
  <c r="AE1797" i="3"/>
  <c r="BG1797" i="3"/>
  <c r="X1797" i="3"/>
  <c r="AN1797" i="3"/>
  <c r="BD1797" i="3"/>
  <c r="U1797" i="3"/>
  <c r="AK1797" i="3"/>
  <c r="BA1797" i="3"/>
  <c r="R1797" i="3"/>
  <c r="AH1797" i="3"/>
  <c r="AX1797" i="3"/>
  <c r="BC1797" i="3"/>
  <c r="AI1797" i="3"/>
  <c r="AQ1797" i="3"/>
  <c r="AB1797" i="3"/>
  <c r="AR1797" i="3"/>
  <c r="BH1797" i="3"/>
  <c r="Y1797" i="3"/>
  <c r="AO1797" i="3"/>
  <c r="BE1797" i="3"/>
  <c r="V1797" i="3"/>
  <c r="AL1797" i="3"/>
  <c r="BB1797" i="3"/>
  <c r="O1797" i="3"/>
  <c r="AA1797" i="3"/>
  <c r="AY1797" i="3"/>
  <c r="P1797" i="3"/>
  <c r="AF1797" i="3"/>
  <c r="AV1797" i="3"/>
  <c r="M1797" i="3"/>
  <c r="AC1797" i="3"/>
  <c r="AS1797" i="3"/>
  <c r="BI1797" i="3"/>
  <c r="Z1797" i="3"/>
  <c r="AP1797" i="3"/>
  <c r="BF1797" i="3"/>
  <c r="BH1738" i="3"/>
  <c r="BJ1819" i="3"/>
  <c r="BL1819" i="3"/>
  <c r="O1649" i="3"/>
  <c r="AY1649" i="3"/>
  <c r="BA1649" i="3"/>
  <c r="BE1649" i="3"/>
  <c r="BG1649" i="3"/>
  <c r="S1649" i="3"/>
  <c r="BI1649" i="3"/>
  <c r="M1649" i="3"/>
  <c r="Q1649" i="3"/>
  <c r="AC1649" i="3"/>
  <c r="Y1649" i="3"/>
  <c r="AA1649" i="3"/>
  <c r="AG1649" i="3"/>
  <c r="AC1665" i="3"/>
  <c r="BA1665" i="3"/>
  <c r="AS1665" i="3"/>
  <c r="U1665" i="3"/>
  <c r="AW1665" i="3"/>
  <c r="Q1665" i="3"/>
  <c r="M1665" i="3"/>
  <c r="AK1665" i="3"/>
  <c r="AN1746" i="3"/>
  <c r="BD1746" i="3"/>
  <c r="AB1746" i="3"/>
  <c r="Q1757" i="3"/>
  <c r="AG1757" i="3"/>
  <c r="AW1757" i="3"/>
  <c r="R1757" i="3"/>
  <c r="AM1757" i="3"/>
  <c r="BH1757" i="3"/>
  <c r="AD1757" i="3"/>
  <c r="AY1757" i="3"/>
  <c r="AQ1757" i="3"/>
  <c r="AJ1757" i="3"/>
  <c r="AA1757" i="3"/>
  <c r="U1757" i="3"/>
  <c r="AK1757" i="3"/>
  <c r="BA1757" i="3"/>
  <c r="W1757" i="3"/>
  <c r="AR1757" i="3"/>
  <c r="N1757" i="3"/>
  <c r="AI1757" i="3"/>
  <c r="BD1757" i="3"/>
  <c r="BB1757" i="3"/>
  <c r="AU1757" i="3"/>
  <c r="AL1757" i="3"/>
  <c r="AE1757" i="3"/>
  <c r="AZ1757" i="3"/>
  <c r="Y1757" i="3"/>
  <c r="AO1757" i="3"/>
  <c r="BE1757" i="3"/>
  <c r="AB1757" i="3"/>
  <c r="AX1757" i="3"/>
  <c r="S1757" i="3"/>
  <c r="AN1757" i="3"/>
  <c r="V1757" i="3"/>
  <c r="O1757" i="3"/>
  <c r="BF1757" i="3"/>
  <c r="AV1757" i="3"/>
  <c r="T1757" i="3"/>
  <c r="AU1783" i="3"/>
  <c r="BE1783" i="3"/>
  <c r="Z1783" i="3"/>
  <c r="AP1783" i="3"/>
  <c r="BF1783" i="3"/>
  <c r="AF1783" i="3"/>
  <c r="BA1783" i="3"/>
  <c r="AB1783" i="3"/>
  <c r="AW1783" i="3"/>
  <c r="S1783" i="3"/>
  <c r="AN1783" i="3"/>
  <c r="BI1783" i="3"/>
  <c r="Y1783" i="3"/>
  <c r="AJ1783" i="3"/>
  <c r="N1783" i="3"/>
  <c r="AD1783" i="3"/>
  <c r="AT1783" i="3"/>
  <c r="P1783" i="3"/>
  <c r="AK1783" i="3"/>
  <c r="BG1783" i="3"/>
  <c r="AG1783" i="3"/>
  <c r="BC1783" i="3"/>
  <c r="X1783" i="3"/>
  <c r="AS1783" i="3"/>
  <c r="AO1783" i="3"/>
  <c r="O1783" i="3"/>
  <c r="AZ1783" i="3"/>
  <c r="R1783" i="3"/>
  <c r="AH1783" i="3"/>
  <c r="AX1783" i="3"/>
  <c r="U1783" i="3"/>
  <c r="AQ1783" i="3"/>
  <c r="Q1783" i="3"/>
  <c r="AM1783" i="3"/>
  <c r="BH1783" i="3"/>
  <c r="AC1783" i="3"/>
  <c r="AY1783" i="3"/>
  <c r="AF1686" i="3"/>
  <c r="K1615" i="3"/>
  <c r="L1603" i="3"/>
  <c r="K1603" i="3"/>
  <c r="L1595" i="3"/>
  <c r="T1627" i="3"/>
  <c r="AR1628" i="3"/>
  <c r="W1628" i="3"/>
  <c r="AV1628" i="3"/>
  <c r="AA1628" i="3"/>
  <c r="AZ1628" i="3"/>
  <c r="AE1628" i="3"/>
  <c r="BI1628" i="3"/>
  <c r="AS1628" i="3"/>
  <c r="AC1628" i="3"/>
  <c r="M1628" i="3"/>
  <c r="BI1631" i="3"/>
  <c r="BD1628" i="3"/>
  <c r="AF1627" i="3"/>
  <c r="AB1627" i="3"/>
  <c r="BI1627" i="3"/>
  <c r="AS1627" i="3"/>
  <c r="AC1627" i="3"/>
  <c r="M1627" i="3"/>
  <c r="AU1627" i="3"/>
  <c r="AE1627" i="3"/>
  <c r="O1627" i="3"/>
  <c r="AT1627" i="3"/>
  <c r="AD1627" i="3"/>
  <c r="N1627" i="3"/>
  <c r="AZ1631" i="3"/>
  <c r="AJ1631" i="3"/>
  <c r="T1631" i="3"/>
  <c r="AY1631" i="3"/>
  <c r="AI1631" i="3"/>
  <c r="S1631" i="3"/>
  <c r="AX1631" i="3"/>
  <c r="AH1631" i="3"/>
  <c r="R1631" i="3"/>
  <c r="BK1646" i="3"/>
  <c r="BD1649" i="3"/>
  <c r="AN1649" i="3"/>
  <c r="X1649" i="3"/>
  <c r="BB1649" i="3"/>
  <c r="AL1649" i="3"/>
  <c r="V1649" i="3"/>
  <c r="AE1649" i="3"/>
  <c r="AY1653" i="3"/>
  <c r="AI1653" i="3"/>
  <c r="S1653" i="3"/>
  <c r="AX1653" i="3"/>
  <c r="AH1653" i="3"/>
  <c r="R1653" i="3"/>
  <c r="BA1653" i="3"/>
  <c r="AK1653" i="3"/>
  <c r="U1653" i="3"/>
  <c r="AY1655" i="3"/>
  <c r="AI1655" i="3"/>
  <c r="S1655" i="3"/>
  <c r="AX1655" i="3"/>
  <c r="AH1655" i="3"/>
  <c r="R1655" i="3"/>
  <c r="BA1655" i="3"/>
  <c r="AK1655" i="3"/>
  <c r="U1655" i="3"/>
  <c r="AQ1656" i="3"/>
  <c r="BM1662" i="3"/>
  <c r="AZ1665" i="3"/>
  <c r="AJ1665" i="3"/>
  <c r="T1665" i="3"/>
  <c r="AY1665" i="3"/>
  <c r="AI1665" i="3"/>
  <c r="S1665" i="3"/>
  <c r="AX1665" i="3"/>
  <c r="AH1665" i="3"/>
  <c r="R1665" i="3"/>
  <c r="BM1670" i="3"/>
  <c r="BD1653" i="3"/>
  <c r="AJ1653" i="3"/>
  <c r="P1653" i="3"/>
  <c r="AP1656" i="3"/>
  <c r="T1656" i="3"/>
  <c r="AT1656" i="3"/>
  <c r="X1656" i="3"/>
  <c r="BC1656" i="3"/>
  <c r="AH1656" i="3"/>
  <c r="BI1656" i="3"/>
  <c r="AS1656" i="3"/>
  <c r="AC1656" i="3"/>
  <c r="M1656" i="3"/>
  <c r="BH1681" i="3"/>
  <c r="AR1687" i="3"/>
  <c r="AF1681" i="3"/>
  <c r="BD1655" i="3"/>
  <c r="AJ1655" i="3"/>
  <c r="P1655" i="3"/>
  <c r="AY1681" i="3"/>
  <c r="AI1681" i="3"/>
  <c r="S1681" i="3"/>
  <c r="AX1681" i="3"/>
  <c r="AH1681" i="3"/>
  <c r="R1681" i="3"/>
  <c r="BA1681" i="3"/>
  <c r="AK1681" i="3"/>
  <c r="U1681" i="3"/>
  <c r="BG1687" i="3"/>
  <c r="AQ1687" i="3"/>
  <c r="AA1687" i="3"/>
  <c r="BF1687" i="3"/>
  <c r="AP1687" i="3"/>
  <c r="Z1687" i="3"/>
  <c r="BI1687" i="3"/>
  <c r="AS1687" i="3"/>
  <c r="AC1687" i="3"/>
  <c r="M1687" i="3"/>
  <c r="BE1692" i="3"/>
  <c r="AB1692" i="3"/>
  <c r="AJ1687" i="3"/>
  <c r="P1687" i="3"/>
  <c r="AO1699" i="3"/>
  <c r="T1699" i="3"/>
  <c r="AY1699" i="3"/>
  <c r="AC1699" i="3"/>
  <c r="BH1699" i="3"/>
  <c r="AM1699" i="3"/>
  <c r="Q1699" i="3"/>
  <c r="AT1699" i="3"/>
  <c r="AD1699" i="3"/>
  <c r="N1699" i="3"/>
  <c r="BD1712" i="3"/>
  <c r="AN1712" i="3"/>
  <c r="X1712" i="3"/>
  <c r="BC1712" i="3"/>
  <c r="AM1712" i="3"/>
  <c r="W1712" i="3"/>
  <c r="BB1712" i="3"/>
  <c r="AL1712" i="3"/>
  <c r="V1712" i="3"/>
  <c r="AJ1682" i="3"/>
  <c r="O1686" i="3"/>
  <c r="AC1694" i="3"/>
  <c r="AO1712" i="3"/>
  <c r="AM1707" i="3"/>
  <c r="S1707" i="3"/>
  <c r="BF1707" i="3"/>
  <c r="AP1707" i="3"/>
  <c r="Z1707" i="3"/>
  <c r="BI1707" i="3"/>
  <c r="AS1707" i="3"/>
  <c r="AC1707" i="3"/>
  <c r="M1707" i="3"/>
  <c r="AV1707" i="3"/>
  <c r="AF1707" i="3"/>
  <c r="P1707" i="3"/>
  <c r="AV1720" i="3"/>
  <c r="AV1738" i="3"/>
  <c r="AF1746" i="3"/>
  <c r="BB1731" i="3"/>
  <c r="AJ1738" i="3"/>
  <c r="AZ1744" i="3"/>
  <c r="T1746" i="3"/>
  <c r="BD1681" i="3"/>
  <c r="BC1720" i="3"/>
  <c r="AM1720" i="3"/>
  <c r="W1720" i="3"/>
  <c r="BB1720" i="3"/>
  <c r="AL1720" i="3"/>
  <c r="V1720" i="3"/>
  <c r="BE1720" i="3"/>
  <c r="AO1720" i="3"/>
  <c r="Y1720" i="3"/>
  <c r="BI1731" i="3"/>
  <c r="AS1731" i="3"/>
  <c r="AC1731" i="3"/>
  <c r="M1731" i="3"/>
  <c r="AV1731" i="3"/>
  <c r="AF1731" i="3"/>
  <c r="P1731" i="3"/>
  <c r="AU1731" i="3"/>
  <c r="AE1731" i="3"/>
  <c r="O1731" i="3"/>
  <c r="BC1738" i="3"/>
  <c r="AM1738" i="3"/>
  <c r="W1738" i="3"/>
  <c r="BB1738" i="3"/>
  <c r="AL1738" i="3"/>
  <c r="V1738" i="3"/>
  <c r="BE1738" i="3"/>
  <c r="AO1738" i="3"/>
  <c r="Y1738" i="3"/>
  <c r="BG1744" i="3"/>
  <c r="AQ1744" i="3"/>
  <c r="AA1744" i="3"/>
  <c r="BF1744" i="3"/>
  <c r="AP1744" i="3"/>
  <c r="Z1744" i="3"/>
  <c r="BI1744" i="3"/>
  <c r="AS1744" i="3"/>
  <c r="AC1744" i="3"/>
  <c r="M1744" i="3"/>
  <c r="AY1746" i="3"/>
  <c r="AI1746" i="3"/>
  <c r="S1746" i="3"/>
  <c r="AX1746" i="3"/>
  <c r="AH1746" i="3"/>
  <c r="R1746" i="3"/>
  <c r="BA1746" i="3"/>
  <c r="AK1746" i="3"/>
  <c r="U1746" i="3"/>
  <c r="BG1701" i="3"/>
  <c r="S1701" i="3"/>
  <c r="AP1701" i="3"/>
  <c r="BI1701" i="3"/>
  <c r="AC1701" i="3"/>
  <c r="AJ1701" i="3"/>
  <c r="X1746" i="3"/>
  <c r="AV1699" i="3"/>
  <c r="V1761" i="3"/>
  <c r="AD1797" i="3"/>
  <c r="Q1797" i="3"/>
  <c r="S1761" i="3"/>
  <c r="AF1757" i="3"/>
  <c r="AH1757" i="3"/>
  <c r="M1757" i="3"/>
  <c r="M1783" i="3"/>
  <c r="AA1783" i="3"/>
  <c r="BF1791" i="3"/>
  <c r="BM1829" i="3"/>
  <c r="BL1823" i="3"/>
  <c r="BM1821" i="3"/>
  <c r="BL1821" i="3"/>
  <c r="AZ1627" i="3"/>
  <c r="AA1707" i="3"/>
  <c r="AT1731" i="3"/>
  <c r="AQ1649" i="3"/>
  <c r="BH1746" i="3"/>
  <c r="W1797" i="3"/>
  <c r="AL1694" i="3"/>
  <c r="K1612" i="3"/>
  <c r="K1606" i="3"/>
  <c r="L1599" i="3"/>
  <c r="R1599" i="3" s="1"/>
  <c r="L1593" i="3"/>
  <c r="AB1593" i="3" s="1"/>
  <c r="K1592" i="3"/>
  <c r="L1591" i="3"/>
  <c r="BN1625" i="3"/>
  <c r="BJ1625" i="3"/>
  <c r="AD1622" i="3"/>
  <c r="P1622" i="3"/>
  <c r="BH1628" i="3"/>
  <c r="AM1628" i="3"/>
  <c r="R1628" i="3"/>
  <c r="AQ1628" i="3"/>
  <c r="V1628" i="3"/>
  <c r="AU1628" i="3"/>
  <c r="Z1628" i="3"/>
  <c r="BE1628" i="3"/>
  <c r="AO1628" i="3"/>
  <c r="Y1628" i="3"/>
  <c r="M1631" i="3"/>
  <c r="Q1631" i="3"/>
  <c r="P1627" i="3"/>
  <c r="BD1627" i="3"/>
  <c r="BE1627" i="3"/>
  <c r="AO1627" i="3"/>
  <c r="Y1627" i="3"/>
  <c r="BG1627" i="3"/>
  <c r="AQ1627" i="3"/>
  <c r="AA1627" i="3"/>
  <c r="BF1627" i="3"/>
  <c r="AP1627" i="3"/>
  <c r="Z1627" i="3"/>
  <c r="AV1631" i="3"/>
  <c r="AF1631" i="3"/>
  <c r="P1631" i="3"/>
  <c r="AU1631" i="3"/>
  <c r="AE1631" i="3"/>
  <c r="O1631" i="3"/>
  <c r="AT1631" i="3"/>
  <c r="AD1631" i="3"/>
  <c r="N1631" i="3"/>
  <c r="AZ1649" i="3"/>
  <c r="AJ1649" i="3"/>
  <c r="T1649" i="3"/>
  <c r="AX1649" i="3"/>
  <c r="AH1649" i="3"/>
  <c r="R1649" i="3"/>
  <c r="AM1649" i="3"/>
  <c r="AU1653" i="3"/>
  <c r="AE1653" i="3"/>
  <c r="O1653" i="3"/>
  <c r="AT1653" i="3"/>
  <c r="AD1653" i="3"/>
  <c r="N1653" i="3"/>
  <c r="AW1653" i="3"/>
  <c r="AG1653" i="3"/>
  <c r="Q1653" i="3"/>
  <c r="AU1655" i="3"/>
  <c r="AE1655" i="3"/>
  <c r="O1655" i="3"/>
  <c r="AT1655" i="3"/>
  <c r="AD1655" i="3"/>
  <c r="N1655" i="3"/>
  <c r="AW1655" i="3"/>
  <c r="AG1655" i="3"/>
  <c r="Q1655" i="3"/>
  <c r="AV1665" i="3"/>
  <c r="AF1665" i="3"/>
  <c r="P1665" i="3"/>
  <c r="AU1665" i="3"/>
  <c r="AE1665" i="3"/>
  <c r="O1665" i="3"/>
  <c r="AT1665" i="3"/>
  <c r="AD1665" i="3"/>
  <c r="N1665" i="3"/>
  <c r="AN1653" i="3"/>
  <c r="T1653" i="3"/>
  <c r="BF1656" i="3"/>
  <c r="AJ1656" i="3"/>
  <c r="O1656" i="3"/>
  <c r="AN1656" i="3"/>
  <c r="S1656" i="3"/>
  <c r="AX1656" i="3"/>
  <c r="AB1656" i="3"/>
  <c r="BE1656" i="3"/>
  <c r="AO1656" i="3"/>
  <c r="Y1656" i="3"/>
  <c r="BH1687" i="3"/>
  <c r="AV1681" i="3"/>
  <c r="BH1655" i="3"/>
  <c r="AN1655" i="3"/>
  <c r="T1655" i="3"/>
  <c r="AU1681" i="3"/>
  <c r="AE1681" i="3"/>
  <c r="O1681" i="3"/>
  <c r="AT1681" i="3"/>
  <c r="AD1681" i="3"/>
  <c r="N1681" i="3"/>
  <c r="AW1681" i="3"/>
  <c r="AG1681" i="3"/>
  <c r="Q1681" i="3"/>
  <c r="BC1687" i="3"/>
  <c r="AM1687" i="3"/>
  <c r="W1687" i="3"/>
  <c r="BB1687" i="3"/>
  <c r="AL1687" i="3"/>
  <c r="V1687" i="3"/>
  <c r="BE1687" i="3"/>
  <c r="AO1687" i="3"/>
  <c r="Y1687" i="3"/>
  <c r="Z1692" i="3"/>
  <c r="BA1680" i="3"/>
  <c r="X1680" i="3"/>
  <c r="BB1684" i="3"/>
  <c r="AZ1684" i="3"/>
  <c r="S1684" i="3"/>
  <c r="AC1688" i="3"/>
  <c r="AE1688" i="3"/>
  <c r="AO1692" i="3"/>
  <c r="BG1692" i="3"/>
  <c r="AI1696" i="3"/>
  <c r="AR1696" i="3"/>
  <c r="Q1712" i="3"/>
  <c r="T1687" i="3"/>
  <c r="BE1699" i="3"/>
  <c r="AJ1699" i="3"/>
  <c r="O1699" i="3"/>
  <c r="AS1699" i="3"/>
  <c r="X1699" i="3"/>
  <c r="BC1699" i="3"/>
  <c r="AG1699" i="3"/>
  <c r="BF1699" i="3"/>
  <c r="AP1699" i="3"/>
  <c r="Z1699" i="3"/>
  <c r="AZ1712" i="3"/>
  <c r="AJ1712" i="3"/>
  <c r="T1712" i="3"/>
  <c r="AY1712" i="3"/>
  <c r="AI1712" i="3"/>
  <c r="S1712" i="3"/>
  <c r="AX1712" i="3"/>
  <c r="AH1712" i="3"/>
  <c r="R1712" i="3"/>
  <c r="S1682" i="3"/>
  <c r="AK1690" i="3"/>
  <c r="P1694" i="3"/>
  <c r="BE1712" i="3"/>
  <c r="W1707" i="3"/>
  <c r="AU1707" i="3"/>
  <c r="BB1707" i="3"/>
  <c r="AL1707" i="3"/>
  <c r="V1707" i="3"/>
  <c r="BE1707" i="3"/>
  <c r="AO1707" i="3"/>
  <c r="Y1707" i="3"/>
  <c r="BH1707" i="3"/>
  <c r="AR1707" i="3"/>
  <c r="AB1707" i="3"/>
  <c r="R1731" i="3"/>
  <c r="P1744" i="3"/>
  <c r="AV1746" i="3"/>
  <c r="T1720" i="3"/>
  <c r="AZ1738" i="3"/>
  <c r="AJ1746" i="3"/>
  <c r="AZ1681" i="3"/>
  <c r="AY1720" i="3"/>
  <c r="AI1720" i="3"/>
  <c r="S1720" i="3"/>
  <c r="AX1720" i="3"/>
  <c r="AH1720" i="3"/>
  <c r="R1720" i="3"/>
  <c r="BA1720" i="3"/>
  <c r="AK1720" i="3"/>
  <c r="U1720" i="3"/>
  <c r="BE1731" i="3"/>
  <c r="AO1731" i="3"/>
  <c r="Y1731" i="3"/>
  <c r="BH1731" i="3"/>
  <c r="AR1731" i="3"/>
  <c r="AB1731" i="3"/>
  <c r="BG1731" i="3"/>
  <c r="AQ1731" i="3"/>
  <c r="AA1731" i="3"/>
  <c r="AY1738" i="3"/>
  <c r="AI1738" i="3"/>
  <c r="S1738" i="3"/>
  <c r="AX1738" i="3"/>
  <c r="AH1738" i="3"/>
  <c r="R1738" i="3"/>
  <c r="BA1738" i="3"/>
  <c r="AK1738" i="3"/>
  <c r="U1738" i="3"/>
  <c r="BC1744" i="3"/>
  <c r="AM1744" i="3"/>
  <c r="W1744" i="3"/>
  <c r="BB1744" i="3"/>
  <c r="AL1744" i="3"/>
  <c r="V1744" i="3"/>
  <c r="BE1744" i="3"/>
  <c r="AO1744" i="3"/>
  <c r="Y1744" i="3"/>
  <c r="AU1746" i="3"/>
  <c r="AE1746" i="3"/>
  <c r="O1746" i="3"/>
  <c r="AT1746" i="3"/>
  <c r="AD1746" i="3"/>
  <c r="N1746" i="3"/>
  <c r="AW1746" i="3"/>
  <c r="AG1746" i="3"/>
  <c r="Q1746" i="3"/>
  <c r="BC1701" i="3"/>
  <c r="O1701" i="3"/>
  <c r="AD1701" i="3"/>
  <c r="AW1701" i="3"/>
  <c r="Q1701" i="3"/>
  <c r="T1701" i="3"/>
  <c r="BE1761" i="3"/>
  <c r="N1797" i="3"/>
  <c r="AZ1797" i="3"/>
  <c r="AF1761" i="3"/>
  <c r="S1797" i="3"/>
  <c r="BG1757" i="3"/>
  <c r="AT1757" i="3"/>
  <c r="BI1757" i="3"/>
  <c r="AR1783" i="3"/>
  <c r="BB1783" i="3"/>
  <c r="AN1791" i="3"/>
  <c r="Z1791" i="3"/>
  <c r="AE1668" i="3"/>
  <c r="BG1668" i="3"/>
  <c r="V1793" i="3"/>
  <c r="AL1793" i="3"/>
  <c r="BB1793" i="3"/>
  <c r="AA1793" i="3"/>
  <c r="AV1793" i="3"/>
  <c r="W1793" i="3"/>
  <c r="AR1793" i="3"/>
  <c r="M1793" i="3"/>
  <c r="AI1793" i="3"/>
  <c r="BD1793" i="3"/>
  <c r="Z1793" i="3"/>
  <c r="AP1793" i="3"/>
  <c r="BF1793" i="3"/>
  <c r="AF1793" i="3"/>
  <c r="BA1793" i="3"/>
  <c r="AB1793" i="3"/>
  <c r="AW1793" i="3"/>
  <c r="S1793" i="3"/>
  <c r="AN1793" i="3"/>
  <c r="BI1793" i="3"/>
  <c r="N1793" i="3"/>
  <c r="AD1793" i="3"/>
  <c r="AT1793" i="3"/>
  <c r="P1793" i="3"/>
  <c r="AK1793" i="3"/>
  <c r="BG1793" i="3"/>
  <c r="AG1793" i="3"/>
  <c r="BC1793" i="3"/>
  <c r="X1793" i="3"/>
  <c r="AS1793" i="3"/>
  <c r="AK1798" i="3"/>
  <c r="V1798" i="3"/>
  <c r="AL1798" i="3"/>
  <c r="BB1798" i="3"/>
  <c r="W1798" i="3"/>
  <c r="AM1798" i="3"/>
  <c r="BC1798" i="3"/>
  <c r="X1798" i="3"/>
  <c r="AN1798" i="3"/>
  <c r="BD1798" i="3"/>
  <c r="AW1798" i="3"/>
  <c r="Z1798" i="3"/>
  <c r="AP1798" i="3"/>
  <c r="BF1798" i="3"/>
  <c r="AA1798" i="3"/>
  <c r="AQ1798" i="3"/>
  <c r="BG1798" i="3"/>
  <c r="AB1798" i="3"/>
  <c r="AR1798" i="3"/>
  <c r="BH1798" i="3"/>
  <c r="AG1798" i="3"/>
  <c r="N1798" i="3"/>
  <c r="AD1798" i="3"/>
  <c r="AT1798" i="3"/>
  <c r="O1798" i="3"/>
  <c r="AE1798" i="3"/>
  <c r="AU1798" i="3"/>
  <c r="P1798" i="3"/>
  <c r="AF1798" i="3"/>
  <c r="AV1798" i="3"/>
  <c r="Q1798" i="3"/>
  <c r="AF1812" i="3"/>
  <c r="M1812" i="3"/>
  <c r="AS1812" i="3"/>
  <c r="AZ1812" i="3"/>
  <c r="T1812" i="3"/>
  <c r="BE1812" i="3"/>
  <c r="Y1812" i="3"/>
  <c r="N1812" i="3"/>
  <c r="AD1812" i="3"/>
  <c r="AT1812" i="3"/>
  <c r="O1812" i="3"/>
  <c r="AE1812" i="3"/>
  <c r="AU1812" i="3"/>
  <c r="AN1812" i="3"/>
  <c r="U1812" i="3"/>
  <c r="BA1812" i="3"/>
  <c r="AR1812" i="3"/>
  <c r="AW1812" i="3"/>
  <c r="R1812" i="3"/>
  <c r="AH1812" i="3"/>
  <c r="AX1812" i="3"/>
  <c r="S1812" i="3"/>
  <c r="AI1812" i="3"/>
  <c r="AY1812" i="3"/>
  <c r="P1812" i="3"/>
  <c r="AV1812" i="3"/>
  <c r="AC1812" i="3"/>
  <c r="BI1812" i="3"/>
  <c r="AJ1812" i="3"/>
  <c r="AO1812" i="3"/>
  <c r="V1812" i="3"/>
  <c r="AL1812" i="3"/>
  <c r="BB1812" i="3"/>
  <c r="W1812" i="3"/>
  <c r="AM1812" i="3"/>
  <c r="BC1812" i="3"/>
  <c r="P1815" i="3"/>
  <c r="AF1815" i="3"/>
  <c r="AV1815" i="3"/>
  <c r="M1815" i="3"/>
  <c r="AC1815" i="3"/>
  <c r="AS1815" i="3"/>
  <c r="BI1815" i="3"/>
  <c r="AQ1815" i="3"/>
  <c r="V1815" i="3"/>
  <c r="BB1815" i="3"/>
  <c r="AP1815" i="3"/>
  <c r="W1815" i="3"/>
  <c r="BC1815" i="3"/>
  <c r="T1815" i="3"/>
  <c r="AJ1815" i="3"/>
  <c r="AZ1815" i="3"/>
  <c r="Q1815" i="3"/>
  <c r="AG1815" i="3"/>
  <c r="AW1815" i="3"/>
  <c r="S1815" i="3"/>
  <c r="AY1815" i="3"/>
  <c r="AD1815" i="3"/>
  <c r="R1815" i="3"/>
  <c r="AX1815" i="3"/>
  <c r="AE1815" i="3"/>
  <c r="X1815" i="3"/>
  <c r="AN1815" i="3"/>
  <c r="BD1815" i="3"/>
  <c r="U1815" i="3"/>
  <c r="AK1815" i="3"/>
  <c r="BA1815" i="3"/>
  <c r="AA1815" i="3"/>
  <c r="BG1815" i="3"/>
  <c r="AL1815" i="3"/>
  <c r="Z1815" i="3"/>
  <c r="BF1815" i="3"/>
  <c r="AM1815" i="3"/>
  <c r="AP1808" i="3"/>
  <c r="Z1808" i="3"/>
  <c r="AQ1808" i="3"/>
  <c r="Q1808" i="3"/>
  <c r="R1787" i="3"/>
  <c r="AH1787" i="3"/>
  <c r="AX1787" i="3"/>
  <c r="U1787" i="3"/>
  <c r="AQ1787" i="3"/>
  <c r="Q1787" i="3"/>
  <c r="AM1787" i="3"/>
  <c r="BH1787" i="3"/>
  <c r="AC1787" i="3"/>
  <c r="AY1787" i="3"/>
  <c r="V1787" i="3"/>
  <c r="AL1787" i="3"/>
  <c r="BB1787" i="3"/>
  <c r="AA1787" i="3"/>
  <c r="AV1787" i="3"/>
  <c r="W1787" i="3"/>
  <c r="AR1787" i="3"/>
  <c r="M1787" i="3"/>
  <c r="AI1787" i="3"/>
  <c r="BD1787" i="3"/>
  <c r="Z1787" i="3"/>
  <c r="AP1787" i="3"/>
  <c r="BF1787" i="3"/>
  <c r="AF1787" i="3"/>
  <c r="BA1787" i="3"/>
  <c r="AB1787" i="3"/>
  <c r="AW1787" i="3"/>
  <c r="S1787" i="3"/>
  <c r="AN1787" i="3"/>
  <c r="BI1787" i="3"/>
  <c r="AP1757" i="3"/>
  <c r="AK1649" i="3"/>
  <c r="AA1803" i="3"/>
  <c r="S1803" i="3"/>
  <c r="P1803" i="3"/>
  <c r="AF1803" i="3"/>
  <c r="AV1803" i="3"/>
  <c r="M1803" i="3"/>
  <c r="AC1803" i="3"/>
  <c r="AS1803" i="3"/>
  <c r="BI1803" i="3"/>
  <c r="Z1803" i="3"/>
  <c r="AP1803" i="3"/>
  <c r="BF1803" i="3"/>
  <c r="AM1803" i="3"/>
  <c r="T1803" i="3"/>
  <c r="AJ1803" i="3"/>
  <c r="AZ1803" i="3"/>
  <c r="Q1803" i="3"/>
  <c r="AG1803" i="3"/>
  <c r="AW1803" i="3"/>
  <c r="N1803" i="3"/>
  <c r="AD1803" i="3"/>
  <c r="AT1803" i="3"/>
  <c r="AY1803" i="3"/>
  <c r="AU1803" i="3"/>
  <c r="BG1803" i="3"/>
  <c r="X1803" i="3"/>
  <c r="AN1803" i="3"/>
  <c r="BD1803" i="3"/>
  <c r="U1803" i="3"/>
  <c r="AK1803" i="3"/>
  <c r="BA1803" i="3"/>
  <c r="R1803" i="3"/>
  <c r="AH1803" i="3"/>
  <c r="AX1803" i="3"/>
  <c r="AF1817" i="3"/>
  <c r="AS1817" i="3"/>
  <c r="BB1817" i="3"/>
  <c r="AV1817" i="3"/>
  <c r="BI1817" i="3"/>
  <c r="AP1817" i="3"/>
  <c r="M1817" i="3"/>
  <c r="AQ1817" i="3"/>
  <c r="W1817" i="3"/>
  <c r="BI1665" i="3"/>
  <c r="AJ1761" i="3"/>
  <c r="AW1682" i="3"/>
  <c r="K1617" i="3"/>
  <c r="L1608" i="3"/>
  <c r="K1608" i="3"/>
  <c r="L1604" i="3"/>
  <c r="K1604" i="3"/>
  <c r="AE1604" i="3" s="1"/>
  <c r="L1602" i="3"/>
  <c r="BI1622" i="3"/>
  <c r="AE1622" i="3"/>
  <c r="BC1628" i="3"/>
  <c r="AH1628" i="3"/>
  <c r="BG1628" i="3"/>
  <c r="AL1628" i="3"/>
  <c r="P1628" i="3"/>
  <c r="AP1628" i="3"/>
  <c r="T1628" i="3"/>
  <c r="BA1628" i="3"/>
  <c r="AK1628" i="3"/>
  <c r="U1628" i="3"/>
  <c r="AC1631" i="3"/>
  <c r="AJ1627" i="3"/>
  <c r="AG1631" i="3"/>
  <c r="BH1627" i="3"/>
  <c r="AN1627" i="3"/>
  <c r="BA1627" i="3"/>
  <c r="AK1627" i="3"/>
  <c r="U1627" i="3"/>
  <c r="BC1627" i="3"/>
  <c r="AM1627" i="3"/>
  <c r="W1627" i="3"/>
  <c r="BB1627" i="3"/>
  <c r="AL1627" i="3"/>
  <c r="BH1631" i="3"/>
  <c r="AR1631" i="3"/>
  <c r="AB1631" i="3"/>
  <c r="BG1631" i="3"/>
  <c r="AQ1631" i="3"/>
  <c r="AA1631" i="3"/>
  <c r="BF1631" i="3"/>
  <c r="AP1631" i="3"/>
  <c r="BJ1640" i="3"/>
  <c r="AV1649" i="3"/>
  <c r="AF1649" i="3"/>
  <c r="P1649" i="3"/>
  <c r="AT1649" i="3"/>
  <c r="AD1649" i="3"/>
  <c r="N1649" i="3"/>
  <c r="AU1649" i="3"/>
  <c r="BG1653" i="3"/>
  <c r="AQ1653" i="3"/>
  <c r="AA1653" i="3"/>
  <c r="BF1653" i="3"/>
  <c r="AP1653" i="3"/>
  <c r="Z1653" i="3"/>
  <c r="BI1653" i="3"/>
  <c r="AS1653" i="3"/>
  <c r="AC1653" i="3"/>
  <c r="M1653" i="3"/>
  <c r="BG1655" i="3"/>
  <c r="AQ1655" i="3"/>
  <c r="AA1655" i="3"/>
  <c r="BF1655" i="3"/>
  <c r="AP1655" i="3"/>
  <c r="Z1655" i="3"/>
  <c r="BI1655" i="3"/>
  <c r="AS1655" i="3"/>
  <c r="AC1655" i="3"/>
  <c r="M1655" i="3"/>
  <c r="BH1653" i="3"/>
  <c r="BH1665" i="3"/>
  <c r="AR1665" i="3"/>
  <c r="AB1665" i="3"/>
  <c r="BG1665" i="3"/>
  <c r="AQ1665" i="3"/>
  <c r="AA1665" i="3"/>
  <c r="BF1665" i="3"/>
  <c r="AP1665" i="3"/>
  <c r="Z1665" i="3"/>
  <c r="X1653" i="3"/>
  <c r="AV1653" i="3"/>
  <c r="AZ1656" i="3"/>
  <c r="AE1656" i="3"/>
  <c r="BD1656" i="3"/>
  <c r="AI1656" i="3"/>
  <c r="N1656" i="3"/>
  <c r="AR1656" i="3"/>
  <c r="W1656" i="3"/>
  <c r="BA1656" i="3"/>
  <c r="AK1656" i="3"/>
  <c r="AO1665" i="3"/>
  <c r="AB1681" i="3"/>
  <c r="AR1655" i="3"/>
  <c r="X1655" i="3"/>
  <c r="BG1681" i="3"/>
  <c r="AQ1681" i="3"/>
  <c r="AA1681" i="3"/>
  <c r="BF1681" i="3"/>
  <c r="AP1681" i="3"/>
  <c r="Z1681" i="3"/>
  <c r="BI1681" i="3"/>
  <c r="AS1681" i="3"/>
  <c r="AC1681" i="3"/>
  <c r="M1681" i="3"/>
  <c r="AY1687" i="3"/>
  <c r="AI1687" i="3"/>
  <c r="S1687" i="3"/>
  <c r="AX1687" i="3"/>
  <c r="AH1687" i="3"/>
  <c r="R1687" i="3"/>
  <c r="BA1687" i="3"/>
  <c r="AK1687" i="3"/>
  <c r="U1687" i="3"/>
  <c r="AK1680" i="3"/>
  <c r="BC1680" i="3"/>
  <c r="N1684" i="3"/>
  <c r="AJ1684" i="3"/>
  <c r="AL1688" i="3"/>
  <c r="AV1688" i="3"/>
  <c r="O1688" i="3"/>
  <c r="Y1692" i="3"/>
  <c r="AG1712" i="3"/>
  <c r="BF1686" i="3"/>
  <c r="AZ1699" i="3"/>
  <c r="AE1699" i="3"/>
  <c r="BI1699" i="3"/>
  <c r="AN1699" i="3"/>
  <c r="S1699" i="3"/>
  <c r="AW1699" i="3"/>
  <c r="AB1699" i="3"/>
  <c r="BB1699" i="3"/>
  <c r="AL1699" i="3"/>
  <c r="V1699" i="3"/>
  <c r="AV1712" i="3"/>
  <c r="AF1712" i="3"/>
  <c r="P1712" i="3"/>
  <c r="AU1712" i="3"/>
  <c r="AE1712" i="3"/>
  <c r="O1712" i="3"/>
  <c r="AT1712" i="3"/>
  <c r="AD1712" i="3"/>
  <c r="AS1686" i="3"/>
  <c r="X1690" i="3"/>
  <c r="R1696" i="3"/>
  <c r="AY1707" i="3"/>
  <c r="AE1707" i="3"/>
  <c r="AX1707" i="3"/>
  <c r="AH1707" i="3"/>
  <c r="R1707" i="3"/>
  <c r="BA1707" i="3"/>
  <c r="AK1707" i="3"/>
  <c r="U1707" i="3"/>
  <c r="BD1707" i="3"/>
  <c r="AN1707" i="3"/>
  <c r="P1720" i="3"/>
  <c r="AH1731" i="3"/>
  <c r="P1738" i="3"/>
  <c r="AF1744" i="3"/>
  <c r="AN1681" i="3"/>
  <c r="AJ1720" i="3"/>
  <c r="V1731" i="3"/>
  <c r="T1744" i="3"/>
  <c r="AZ1746" i="3"/>
  <c r="AU1720" i="3"/>
  <c r="AE1720" i="3"/>
  <c r="O1720" i="3"/>
  <c r="AT1720" i="3"/>
  <c r="AD1720" i="3"/>
  <c r="N1720" i="3"/>
  <c r="AW1720" i="3"/>
  <c r="AG1720" i="3"/>
  <c r="Q1720" i="3"/>
  <c r="BA1731" i="3"/>
  <c r="AK1731" i="3"/>
  <c r="U1731" i="3"/>
  <c r="BD1731" i="3"/>
  <c r="AN1731" i="3"/>
  <c r="X1731" i="3"/>
  <c r="BC1731" i="3"/>
  <c r="AM1731" i="3"/>
  <c r="AU1738" i="3"/>
  <c r="AE1738" i="3"/>
  <c r="O1738" i="3"/>
  <c r="AT1738" i="3"/>
  <c r="AD1738" i="3"/>
  <c r="N1738" i="3"/>
  <c r="AW1738" i="3"/>
  <c r="AG1738" i="3"/>
  <c r="Q1738" i="3"/>
  <c r="AY1744" i="3"/>
  <c r="AI1744" i="3"/>
  <c r="S1744" i="3"/>
  <c r="AX1744" i="3"/>
  <c r="AH1744" i="3"/>
  <c r="R1744" i="3"/>
  <c r="BA1744" i="3"/>
  <c r="AK1744" i="3"/>
  <c r="BG1746" i="3"/>
  <c r="AQ1746" i="3"/>
  <c r="AA1746" i="3"/>
  <c r="BF1746" i="3"/>
  <c r="AP1746" i="3"/>
  <c r="Z1746" i="3"/>
  <c r="BI1746" i="3"/>
  <c r="AS1746" i="3"/>
  <c r="AC1746" i="3"/>
  <c r="M1746" i="3"/>
  <c r="AM1701" i="3"/>
  <c r="BF1701" i="3"/>
  <c r="Z1701" i="3"/>
  <c r="AS1701" i="3"/>
  <c r="M1701" i="3"/>
  <c r="X1720" i="3"/>
  <c r="BB1761" i="3"/>
  <c r="AO1761" i="3"/>
  <c r="AW1797" i="3"/>
  <c r="AJ1797" i="3"/>
  <c r="AU1761" i="3"/>
  <c r="AU1797" i="3"/>
  <c r="P1757" i="3"/>
  <c r="X1757" i="3"/>
  <c r="AS1757" i="3"/>
  <c r="BD1783" i="3"/>
  <c r="W1783" i="3"/>
  <c r="AL1783" i="3"/>
  <c r="AW1791" i="3"/>
  <c r="BH1808" i="3"/>
  <c r="AE1660" i="3"/>
  <c r="BG1660" i="3"/>
  <c r="X1628" i="3"/>
  <c r="AB1744" i="3"/>
  <c r="X1744" i="3"/>
  <c r="AN1744" i="3"/>
  <c r="AO1649" i="3"/>
  <c r="AA1668" i="3"/>
  <c r="AB1709" i="3"/>
  <c r="AR1709" i="3"/>
  <c r="BH1709" i="3"/>
  <c r="Y1709" i="3"/>
  <c r="AO1709" i="3"/>
  <c r="BE1709" i="3"/>
  <c r="V1709" i="3"/>
  <c r="AL1709" i="3"/>
  <c r="BB1709" i="3"/>
  <c r="AU1709" i="3"/>
  <c r="W1709" i="3"/>
  <c r="AQ1709" i="3"/>
  <c r="P1709" i="3"/>
  <c r="AF1709" i="3"/>
  <c r="AV1709" i="3"/>
  <c r="M1709" i="3"/>
  <c r="AC1709" i="3"/>
  <c r="AS1709" i="3"/>
  <c r="BI1709" i="3"/>
  <c r="Z1709" i="3"/>
  <c r="AP1709" i="3"/>
  <c r="BF1709" i="3"/>
  <c r="S1709" i="3"/>
  <c r="AM1709" i="3"/>
  <c r="BG1709" i="3"/>
  <c r="T1709" i="3"/>
  <c r="AJ1709" i="3"/>
  <c r="AZ1709" i="3"/>
  <c r="Q1709" i="3"/>
  <c r="AG1709" i="3"/>
  <c r="AW1709" i="3"/>
  <c r="N1709" i="3"/>
  <c r="AD1709" i="3"/>
  <c r="AT1709" i="3"/>
  <c r="O1709" i="3"/>
  <c r="AI1709" i="3"/>
  <c r="BC1709" i="3"/>
  <c r="AT1719" i="3"/>
  <c r="X1736" i="3"/>
  <c r="AN1736" i="3"/>
  <c r="BD1736" i="3"/>
  <c r="T1783" i="3"/>
  <c r="AG1665" i="3"/>
  <c r="AU1672" i="3"/>
  <c r="AE1666" i="3"/>
  <c r="AA1713" i="3"/>
  <c r="T1761" i="3"/>
  <c r="BM1827" i="3"/>
  <c r="BL1824" i="3"/>
  <c r="BJ1824" i="3"/>
  <c r="BJ1823" i="3"/>
  <c r="BK1823" i="3"/>
  <c r="BL1826" i="3"/>
  <c r="BM1826" i="3"/>
  <c r="BK1821" i="3"/>
  <c r="BJ1821" i="3"/>
  <c r="BJ1828" i="3"/>
  <c r="BM1828" i="3"/>
  <c r="BK1822" i="3"/>
  <c r="BL1822" i="3"/>
  <c r="AY1642" i="3"/>
  <c r="U1802" i="3"/>
  <c r="X1813" i="3"/>
  <c r="AP1739" i="3"/>
  <c r="U1804" i="3"/>
  <c r="BD1752" i="3"/>
  <c r="BJ1820" i="3"/>
  <c r="BK1827" i="3"/>
  <c r="AI1642" i="3"/>
  <c r="M1669" i="3"/>
  <c r="AN1679" i="3"/>
  <c r="T1817" i="3"/>
  <c r="AM1805" i="3"/>
  <c r="BI1646" i="3"/>
  <c r="AQ1646" i="3"/>
  <c r="AN1628" i="3"/>
  <c r="U1649" i="3"/>
  <c r="AI1649" i="3"/>
  <c r="AW1649" i="3"/>
  <c r="AE1783" i="3"/>
  <c r="U1646" i="3"/>
  <c r="P1606" i="3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L1607" i="3"/>
  <c r="K1607" i="3"/>
  <c r="Y1604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M1640" i="3"/>
  <c r="BL1646" i="3"/>
  <c r="BM1649" i="3"/>
  <c r="BL1649" i="3"/>
  <c r="BL1801" i="3"/>
  <c r="X1623" i="3"/>
  <c r="BD1623" i="3"/>
  <c r="AB1623" i="3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Z1745" i="3"/>
  <c r="Y1796" i="3"/>
  <c r="BE1796" i="3"/>
  <c r="M1796" i="3"/>
  <c r="AC1796" i="3"/>
  <c r="BI1796" i="3"/>
  <c r="AS1796" i="3"/>
  <c r="AO1796" i="3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K1649" i="3"/>
  <c r="BJ1653" i="3"/>
  <c r="BK1665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BJ1637" i="3" s="1"/>
  <c r="AW1637" i="3"/>
  <c r="V1637" i="3"/>
  <c r="BA1637" i="3"/>
  <c r="AC1642" i="3"/>
  <c r="BD1642" i="3"/>
  <c r="M1642" i="3"/>
  <c r="AQ1642" i="3"/>
  <c r="AS1642" i="3"/>
  <c r="S1642" i="3"/>
  <c r="BD1687" i="3"/>
  <c r="X1687" i="3"/>
  <c r="AN1687" i="3"/>
  <c r="Y1712" i="3"/>
  <c r="AC1712" i="3"/>
  <c r="BI1712" i="3"/>
  <c r="U1712" i="3"/>
  <c r="AK1712" i="3"/>
  <c r="AS1712" i="3"/>
  <c r="M1712" i="3"/>
  <c r="BA1712" i="3"/>
  <c r="AK1648" i="3"/>
  <c r="AC1648" i="3"/>
  <c r="BA1648" i="3"/>
  <c r="BI1648" i="3"/>
  <c r="U1648" i="3"/>
  <c r="Z1654" i="3"/>
  <c r="AT1654" i="3"/>
  <c r="AD1654" i="3"/>
  <c r="AX1654" i="3"/>
  <c r="N1654" i="3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BL1668" i="3" s="1"/>
  <c r="U1631" i="3"/>
  <c r="BA1631" i="3"/>
  <c r="Y1631" i="3"/>
  <c r="BE1631" i="3"/>
  <c r="AK1631" i="3"/>
  <c r="AO1631" i="3"/>
  <c r="M1677" i="3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AP1747" i="3"/>
  <c r="Z1747" i="3"/>
  <c r="BF1747" i="3"/>
  <c r="AQ1674" i="3"/>
  <c r="W1715" i="3"/>
  <c r="Z1721" i="3"/>
  <c r="BF1721" i="3"/>
  <c r="AD1721" i="3"/>
  <c r="BM1721" i="3" s="1"/>
  <c r="AP1721" i="3"/>
  <c r="N1721" i="3"/>
  <c r="BJ1721" i="3" s="1"/>
  <c r="AT1721" i="3"/>
  <c r="N1727" i="3"/>
  <c r="N1731" i="3"/>
  <c r="AR1736" i="3"/>
  <c r="BH1736" i="3"/>
  <c r="N1747" i="3"/>
  <c r="AL1637" i="3"/>
  <c r="AU1666" i="3"/>
  <c r="BG1674" i="3"/>
  <c r="AE1674" i="3"/>
  <c r="AD1731" i="3"/>
  <c r="AD1747" i="3"/>
  <c r="O1795" i="3"/>
  <c r="BC1807" i="3"/>
  <c r="W1803" i="3"/>
  <c r="BG1707" i="3"/>
  <c r="BL1707" i="3" s="1"/>
  <c r="AD1727" i="3"/>
  <c r="O1805" i="3"/>
  <c r="Q1700" i="3"/>
  <c r="BL166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S1674" i="3"/>
  <c r="AN1695" i="3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37" i="3"/>
  <c r="BL1803" i="3"/>
  <c r="BK1798" i="3"/>
  <c r="AS1785" i="3"/>
  <c r="X1785" i="3"/>
  <c r="BC1785" i="3"/>
  <c r="AG1785" i="3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AV1791" i="3"/>
  <c r="AA1791" i="3"/>
  <c r="BB1791" i="3"/>
  <c r="AL1791" i="3"/>
  <c r="V1791" i="3"/>
  <c r="AI1795" i="3"/>
  <c r="BL1795" i="3" s="1"/>
  <c r="AZ1796" i="3"/>
  <c r="AJ1796" i="3"/>
  <c r="T1796" i="3"/>
  <c r="AY1796" i="3"/>
  <c r="AI1796" i="3"/>
  <c r="S1796" i="3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F1813" i="3"/>
  <c r="Z1813" i="3"/>
  <c r="AL1813" i="3"/>
  <c r="BG1813" i="3"/>
  <c r="AA1813" i="3"/>
  <c r="BA1813" i="3"/>
  <c r="AK1813" i="3"/>
  <c r="U1813" i="3"/>
  <c r="BD1813" i="3"/>
  <c r="AN1813" i="3"/>
  <c r="AE1817" i="3"/>
  <c r="AX1817" i="3"/>
  <c r="R1817" i="3"/>
  <c r="AD1817" i="3"/>
  <c r="AY1817" i="3"/>
  <c r="S1817" i="3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AH1652" i="3"/>
  <c r="BF1652" i="3"/>
  <c r="AP1652" i="3"/>
  <c r="M1652" i="3"/>
  <c r="BN1652" i="3" s="1"/>
  <c r="Y1661" i="3"/>
  <c r="Q1661" i="3"/>
  <c r="AK1661" i="3"/>
  <c r="BI1661" i="3"/>
  <c r="U1661" i="3"/>
  <c r="AS1661" i="3"/>
  <c r="AC1661" i="3"/>
  <c r="AW1661" i="3"/>
  <c r="M1661" i="3"/>
  <c r="BK1661" i="3" s="1"/>
  <c r="AG1661" i="3"/>
  <c r="BA1661" i="3"/>
  <c r="Y1669" i="3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BL1672" i="3" s="1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BK1802" i="3" s="1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BJ1719" i="3" s="1"/>
  <c r="Z1723" i="3"/>
  <c r="BF1723" i="3"/>
  <c r="AD1723" i="3"/>
  <c r="AP1723" i="3"/>
  <c r="N1723" i="3"/>
  <c r="AT1723" i="3"/>
  <c r="BL1723" i="3" s="1"/>
  <c r="N1729" i="3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K1400" i="3" s="1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K1412" i="3" s="1"/>
  <c r="F1412" i="3"/>
  <c r="G1412" i="3"/>
  <c r="H1412" i="3"/>
  <c r="I1412" i="3"/>
  <c r="J1412" i="3"/>
  <c r="E1413" i="3"/>
  <c r="K1413" i="3" s="1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L1416" i="3" s="1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K1431" i="3"/>
  <c r="E1432" i="3"/>
  <c r="K1432" i="3" s="1"/>
  <c r="AX1432" i="3" s="1"/>
  <c r="F1432" i="3"/>
  <c r="G1432" i="3"/>
  <c r="H1432" i="3"/>
  <c r="I1432" i="3"/>
  <c r="L1432" i="3" s="1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K1441" i="3" s="1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K1443" i="3" s="1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K1446" i="3" s="1"/>
  <c r="AK1446" i="3" s="1"/>
  <c r="F1446" i="3"/>
  <c r="G1446" i="3"/>
  <c r="H1446" i="3"/>
  <c r="I1446" i="3"/>
  <c r="L1446" i="3" s="1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K1449" i="3" s="1"/>
  <c r="G1449" i="3"/>
  <c r="H1449" i="3"/>
  <c r="I1449" i="3"/>
  <c r="J1449" i="3"/>
  <c r="E1450" i="3"/>
  <c r="F1450" i="3"/>
  <c r="G1450" i="3"/>
  <c r="H1450" i="3"/>
  <c r="I1450" i="3"/>
  <c r="J1450" i="3"/>
  <c r="E1451" i="3"/>
  <c r="K1451" i="3" s="1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K1454" i="3" s="1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L1469" i="3" s="1"/>
  <c r="J1469" i="3"/>
  <c r="E1470" i="3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K1480" i="3" s="1"/>
  <c r="AC1480" i="3" s="1"/>
  <c r="F1480" i="3"/>
  <c r="G1480" i="3"/>
  <c r="H1480" i="3"/>
  <c r="I1480" i="3"/>
  <c r="L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K1491" i="3" s="1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K1501" i="3" s="1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K1504" i="3" s="1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K1515" i="3" s="1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L1590" i="3" s="1"/>
  <c r="J1590" i="3"/>
  <c r="K1580" i="3" l="1"/>
  <c r="L1516" i="3"/>
  <c r="K1516" i="3"/>
  <c r="AM1516" i="3" s="1"/>
  <c r="L1505" i="3"/>
  <c r="K1505" i="3"/>
  <c r="L1502" i="3"/>
  <c r="K1502" i="3"/>
  <c r="AY1502" i="3" s="1"/>
  <c r="L1500" i="3"/>
  <c r="K1500" i="3"/>
  <c r="K1490" i="3"/>
  <c r="K1487" i="3"/>
  <c r="BI1480" i="3"/>
  <c r="K1467" i="3"/>
  <c r="K1465" i="3"/>
  <c r="L1447" i="3"/>
  <c r="K1447" i="3"/>
  <c r="K1416" i="3"/>
  <c r="L1406" i="3"/>
  <c r="L1405" i="3"/>
  <c r="U1405" i="3" s="1"/>
  <c r="K1405" i="3"/>
  <c r="BJ1669" i="3"/>
  <c r="BL1661" i="3"/>
  <c r="BM1652" i="3"/>
  <c r="BK1817" i="3"/>
  <c r="BM1813" i="3"/>
  <c r="BJ1813" i="3"/>
  <c r="BM1796" i="3"/>
  <c r="BL1796" i="3"/>
  <c r="BK1791" i="3"/>
  <c r="BJ1791" i="3"/>
  <c r="BJ1785" i="3"/>
  <c r="BM1695" i="3"/>
  <c r="BK1677" i="3"/>
  <c r="BK1712" i="3"/>
  <c r="AX1597" i="3"/>
  <c r="M1613" i="3"/>
  <c r="L1588" i="3"/>
  <c r="L1586" i="3"/>
  <c r="L1584" i="3"/>
  <c r="L1582" i="3"/>
  <c r="L1525" i="3"/>
  <c r="K1525" i="3"/>
  <c r="L1523" i="3"/>
  <c r="L1514" i="3"/>
  <c r="K1514" i="3"/>
  <c r="K1483" i="3"/>
  <c r="K1481" i="3"/>
  <c r="K1479" i="3"/>
  <c r="K1470" i="3"/>
  <c r="L1467" i="3"/>
  <c r="T1467" i="3" s="1"/>
  <c r="L1465" i="3"/>
  <c r="L1463" i="3"/>
  <c r="AR1463" i="3" s="1"/>
  <c r="K1461" i="3"/>
  <c r="L1459" i="3"/>
  <c r="K1459" i="3"/>
  <c r="L1457" i="3"/>
  <c r="K1457" i="3"/>
  <c r="K1445" i="3"/>
  <c r="L1435" i="3"/>
  <c r="L1433" i="3"/>
  <c r="L1430" i="3"/>
  <c r="K1430" i="3"/>
  <c r="BE1430" i="3" s="1"/>
  <c r="L1420" i="3"/>
  <c r="K1415" i="3"/>
  <c r="K1411" i="3"/>
  <c r="L1404" i="3"/>
  <c r="BK1603" i="3"/>
  <c r="BK1663" i="3"/>
  <c r="BJ1654" i="3"/>
  <c r="BK1642" i="3"/>
  <c r="BK1652" i="3"/>
  <c r="K1590" i="3"/>
  <c r="L1589" i="3"/>
  <c r="K1589" i="3"/>
  <c r="K1588" i="3"/>
  <c r="L1587" i="3"/>
  <c r="K1587" i="3"/>
  <c r="K1586" i="3"/>
  <c r="L1585" i="3"/>
  <c r="K1585" i="3"/>
  <c r="K1584" i="3"/>
  <c r="L1583" i="3"/>
  <c r="K1583" i="3"/>
  <c r="K1582" i="3"/>
  <c r="L1581" i="3"/>
  <c r="K1581" i="3"/>
  <c r="L1562" i="3"/>
  <c r="L1501" i="3"/>
  <c r="K1498" i="3"/>
  <c r="K1496" i="3"/>
  <c r="L1495" i="3"/>
  <c r="BA1495" i="3" s="1"/>
  <c r="L1491" i="3"/>
  <c r="L1475" i="3"/>
  <c r="K1475" i="3"/>
  <c r="K1469" i="3"/>
  <c r="L1461" i="3"/>
  <c r="K1453" i="3"/>
  <c r="L1438" i="3"/>
  <c r="K1438" i="3"/>
  <c r="K1436" i="3"/>
  <c r="K1424" i="3"/>
  <c r="K1418" i="3"/>
  <c r="L1417" i="3"/>
  <c r="AE1417" i="3" s="1"/>
  <c r="K1417" i="3"/>
  <c r="L1412" i="3"/>
  <c r="S1412" i="3" s="1"/>
  <c r="BK1704" i="3"/>
  <c r="BM1800" i="3"/>
  <c r="BM1773" i="3"/>
  <c r="BM1674" i="3"/>
  <c r="BM1727" i="3"/>
  <c r="BM1654" i="3"/>
  <c r="BM1642" i="3"/>
  <c r="BL1642" i="3"/>
  <c r="BN1813" i="3"/>
  <c r="BN1791" i="3"/>
  <c r="R1597" i="3"/>
  <c r="AO1446" i="3"/>
  <c r="K1423" i="3"/>
  <c r="L1419" i="3"/>
  <c r="BJ1729" i="3"/>
  <c r="BN1661" i="3"/>
  <c r="BJ1635" i="3"/>
  <c r="BM1795" i="3"/>
  <c r="BJ1796" i="3"/>
  <c r="BN1796" i="3"/>
  <c r="BM1745" i="3"/>
  <c r="BJ1667" i="3"/>
  <c r="BL1623" i="3"/>
  <c r="AP1597" i="3"/>
  <c r="AP1589" i="3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L1451" i="3"/>
  <c r="O1451" i="3" s="1"/>
  <c r="L1450" i="3"/>
  <c r="K1450" i="3"/>
  <c r="BA1446" i="3"/>
  <c r="U1446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Y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L1209" i="3" s="1"/>
  <c r="J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L1225" i="3" s="1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K1233" i="3" s="1"/>
  <c r="F1233" i="3"/>
  <c r="G1233" i="3"/>
  <c r="H1233" i="3"/>
  <c r="I1233" i="3"/>
  <c r="J1233" i="3"/>
  <c r="L1233" i="3"/>
  <c r="E1234" i="3"/>
  <c r="F1234" i="3"/>
  <c r="G1234" i="3"/>
  <c r="H1234" i="3"/>
  <c r="I1234" i="3"/>
  <c r="J1234" i="3"/>
  <c r="E1235" i="3"/>
  <c r="K1235" i="3" s="1"/>
  <c r="F1235" i="3"/>
  <c r="G1235" i="3"/>
  <c r="H1235" i="3"/>
  <c r="I1235" i="3"/>
  <c r="J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E1246" i="3"/>
  <c r="K1246" i="3" s="1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K1248" i="3" s="1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L1253" i="3" s="1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K1271" i="3" s="1"/>
  <c r="AN1271" i="3" s="1"/>
  <c r="F1271" i="3"/>
  <c r="G1271" i="3"/>
  <c r="H1271" i="3"/>
  <c r="L1271" i="3" s="1"/>
  <c r="BF1271" i="3" s="1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K1283" i="3" s="1"/>
  <c r="G1283" i="3"/>
  <c r="H1283" i="3"/>
  <c r="I1283" i="3"/>
  <c r="L1283" i="3" s="1"/>
  <c r="S1283" i="3" s="1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K1293" i="3" s="1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K1299" i="3" s="1"/>
  <c r="F1299" i="3"/>
  <c r="G1299" i="3"/>
  <c r="H1299" i="3"/>
  <c r="I1299" i="3"/>
  <c r="J1299" i="3"/>
  <c r="E1300" i="3"/>
  <c r="K1300" i="3" s="1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K1303" i="3" s="1"/>
  <c r="G1303" i="3"/>
  <c r="H1303" i="3"/>
  <c r="I1303" i="3"/>
  <c r="J1303" i="3"/>
  <c r="E1304" i="3"/>
  <c r="F1304" i="3"/>
  <c r="G1304" i="3"/>
  <c r="H1304" i="3"/>
  <c r="I1304" i="3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J1306" i="3"/>
  <c r="E1307" i="3"/>
  <c r="K1307" i="3" s="1"/>
  <c r="AY1307" i="3" s="1"/>
  <c r="F1307" i="3"/>
  <c r="G1307" i="3"/>
  <c r="H1307" i="3"/>
  <c r="I1307" i="3"/>
  <c r="L1307" i="3" s="1"/>
  <c r="J1307" i="3"/>
  <c r="E1308" i="3"/>
  <c r="F1308" i="3"/>
  <c r="G1308" i="3"/>
  <c r="H1308" i="3"/>
  <c r="I1308" i="3"/>
  <c r="J1308" i="3"/>
  <c r="E1309" i="3"/>
  <c r="K1309" i="3" s="1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K1313" i="3" s="1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K1316" i="3" s="1"/>
  <c r="F1316" i="3"/>
  <c r="G1316" i="3"/>
  <c r="H1316" i="3"/>
  <c r="I1316" i="3"/>
  <c r="L1316" i="3" s="1"/>
  <c r="J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K1323" i="3" s="1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K1325" i="3" s="1"/>
  <c r="F1325" i="3"/>
  <c r="G1325" i="3"/>
  <c r="H1325" i="3"/>
  <c r="L1325" i="3" s="1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K1328" i="3" s="1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K1330" i="3" s="1"/>
  <c r="F1330" i="3"/>
  <c r="G1330" i="3"/>
  <c r="H1330" i="3"/>
  <c r="I1330" i="3"/>
  <c r="L1330" i="3" s="1"/>
  <c r="J1330" i="3"/>
  <c r="E1331" i="3"/>
  <c r="F1331" i="3"/>
  <c r="G1331" i="3"/>
  <c r="H1331" i="3"/>
  <c r="I1331" i="3"/>
  <c r="J1331" i="3"/>
  <c r="E1332" i="3"/>
  <c r="K1332" i="3" s="1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F1337" i="3"/>
  <c r="G1337" i="3"/>
  <c r="H1337" i="3"/>
  <c r="I1337" i="3"/>
  <c r="J1337" i="3"/>
  <c r="L1337" i="3" s="1"/>
  <c r="E1338" i="3"/>
  <c r="F1338" i="3"/>
  <c r="G1338" i="3"/>
  <c r="H1338" i="3"/>
  <c r="I1338" i="3"/>
  <c r="J1338" i="3"/>
  <c r="E1339" i="3"/>
  <c r="K1339" i="3" s="1"/>
  <c r="F1339" i="3"/>
  <c r="G1339" i="3"/>
  <c r="H1339" i="3"/>
  <c r="L1339" i="3" s="1"/>
  <c r="I1339" i="3"/>
  <c r="J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L1341" i="3" s="1"/>
  <c r="I1341" i="3"/>
  <c r="J1341" i="3"/>
  <c r="E1342" i="3"/>
  <c r="K1342" i="3" s="1"/>
  <c r="F1342" i="3"/>
  <c r="G1342" i="3"/>
  <c r="H1342" i="3"/>
  <c r="I1342" i="3"/>
  <c r="L1342" i="3" s="1"/>
  <c r="J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K1345" i="3" s="1"/>
  <c r="AR1345" i="3" s="1"/>
  <c r="F1345" i="3"/>
  <c r="G1345" i="3"/>
  <c r="H1345" i="3"/>
  <c r="I1345" i="3"/>
  <c r="L1345" i="3" s="1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L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F1355" i="3"/>
  <c r="G1355" i="3"/>
  <c r="H1355" i="3"/>
  <c r="I1355" i="3"/>
  <c r="J1355" i="3"/>
  <c r="L1355" i="3" s="1"/>
  <c r="E1356" i="3"/>
  <c r="F1356" i="3"/>
  <c r="G1356" i="3"/>
  <c r="H1356" i="3"/>
  <c r="I1356" i="3"/>
  <c r="J1356" i="3"/>
  <c r="E1357" i="3"/>
  <c r="K1357" i="3" s="1"/>
  <c r="F1357" i="3"/>
  <c r="G1357" i="3"/>
  <c r="H1357" i="3"/>
  <c r="I1357" i="3"/>
  <c r="L1357" i="3" s="1"/>
  <c r="J1357" i="3"/>
  <c r="E1358" i="3"/>
  <c r="F1358" i="3"/>
  <c r="G1358" i="3"/>
  <c r="H1358" i="3"/>
  <c r="I1358" i="3"/>
  <c r="J1358" i="3"/>
  <c r="E1359" i="3"/>
  <c r="F1359" i="3"/>
  <c r="K1359" i="3" s="1"/>
  <c r="G1359" i="3"/>
  <c r="H1359" i="3"/>
  <c r="I1359" i="3"/>
  <c r="L1359" i="3" s="1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L1365" i="3" s="1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K1368" i="3" s="1"/>
  <c r="V1368" i="3" s="1"/>
  <c r="F1368" i="3"/>
  <c r="G1368" i="3"/>
  <c r="H1368" i="3"/>
  <c r="I1368" i="3"/>
  <c r="L1368" i="3" s="1"/>
  <c r="J1368" i="3"/>
  <c r="E1369" i="3"/>
  <c r="F1369" i="3"/>
  <c r="K1369" i="3" s="1"/>
  <c r="G1369" i="3"/>
  <c r="H1369" i="3"/>
  <c r="I1369" i="3"/>
  <c r="L1369" i="3" s="1"/>
  <c r="J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K1376" i="3" s="1"/>
  <c r="F1376" i="3"/>
  <c r="G1376" i="3"/>
  <c r="H1376" i="3"/>
  <c r="I1376" i="3"/>
  <c r="J1376" i="3"/>
  <c r="E1377" i="3"/>
  <c r="K1377" i="3" s="1"/>
  <c r="F1377" i="3"/>
  <c r="G1377" i="3"/>
  <c r="H1377" i="3"/>
  <c r="L1377" i="3" s="1"/>
  <c r="I1377" i="3"/>
  <c r="J1377" i="3"/>
  <c r="E1378" i="3"/>
  <c r="F1378" i="3"/>
  <c r="G1378" i="3"/>
  <c r="H1378" i="3"/>
  <c r="I1378" i="3"/>
  <c r="J1378" i="3"/>
  <c r="E1379" i="3"/>
  <c r="K1379" i="3" s="1"/>
  <c r="F1379" i="3"/>
  <c r="G1379" i="3"/>
  <c r="H1379" i="3"/>
  <c r="L1379" i="3" s="1"/>
  <c r="I1379" i="3"/>
  <c r="J1379" i="3"/>
  <c r="E1380" i="3"/>
  <c r="F1380" i="3"/>
  <c r="G1380" i="3"/>
  <c r="H1380" i="3"/>
  <c r="I1380" i="3"/>
  <c r="J1380" i="3"/>
  <c r="E1381" i="3"/>
  <c r="F1381" i="3"/>
  <c r="G1381" i="3"/>
  <c r="K1381" i="3" s="1"/>
  <c r="H1381" i="3"/>
  <c r="I1381" i="3"/>
  <c r="J1381" i="3"/>
  <c r="E1382" i="3"/>
  <c r="F1382" i="3"/>
  <c r="G1382" i="3"/>
  <c r="H1382" i="3"/>
  <c r="I1382" i="3"/>
  <c r="J1382" i="3"/>
  <c r="E1383" i="3"/>
  <c r="F1383" i="3"/>
  <c r="K1383" i="3" s="1"/>
  <c r="G1383" i="3"/>
  <c r="H1383" i="3"/>
  <c r="I1383" i="3"/>
  <c r="J1383" i="3"/>
  <c r="L1383" i="3" s="1"/>
  <c r="E1384" i="3"/>
  <c r="F1384" i="3"/>
  <c r="G1384" i="3"/>
  <c r="H1384" i="3"/>
  <c r="I1384" i="3"/>
  <c r="J1384" i="3"/>
  <c r="E1385" i="3"/>
  <c r="K1385" i="3" s="1"/>
  <c r="F1385" i="3"/>
  <c r="G1385" i="3"/>
  <c r="H1385" i="3"/>
  <c r="I1385" i="3"/>
  <c r="L1385" i="3" s="1"/>
  <c r="J1385" i="3"/>
  <c r="E1386" i="3"/>
  <c r="F1386" i="3"/>
  <c r="G1386" i="3"/>
  <c r="H1386" i="3"/>
  <c r="I1386" i="3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BB1376" i="3" l="1"/>
  <c r="T1369" i="3"/>
  <c r="AF1369" i="3"/>
  <c r="AZ1369" i="3"/>
  <c r="S1299" i="3"/>
  <c r="AB1233" i="3"/>
  <c r="AG1233" i="3"/>
  <c r="BH1233" i="3"/>
  <c r="M1359" i="3"/>
  <c r="BD1359" i="3"/>
  <c r="AN1359" i="3"/>
  <c r="X1359" i="3"/>
  <c r="T1385" i="3"/>
  <c r="AN1385" i="3"/>
  <c r="BD1385" i="3"/>
  <c r="X1385" i="3"/>
  <c r="AB1369" i="3"/>
  <c r="M1357" i="3"/>
  <c r="AN1357" i="3"/>
  <c r="O1283" i="3"/>
  <c r="BH1283" i="3"/>
  <c r="AR1283" i="3"/>
  <c r="AB1283" i="3"/>
  <c r="K1234" i="3"/>
  <c r="L1227" i="3"/>
  <c r="K1227" i="3"/>
  <c r="L1220" i="3"/>
  <c r="K1220" i="3"/>
  <c r="L1218" i="3"/>
  <c r="K1212" i="3"/>
  <c r="K1201" i="3"/>
  <c r="K1199" i="3"/>
  <c r="AV1199" i="3" s="1"/>
  <c r="AO1470" i="3"/>
  <c r="W1451" i="3"/>
  <c r="T1539" i="3"/>
  <c r="AK1412" i="3"/>
  <c r="AZ1412" i="3"/>
  <c r="U1342" i="3"/>
  <c r="AC1316" i="3"/>
  <c r="AQ1307" i="3"/>
  <c r="K1398" i="3"/>
  <c r="K1396" i="3"/>
  <c r="L1386" i="3"/>
  <c r="L1381" i="3"/>
  <c r="L1375" i="3"/>
  <c r="K1375" i="3"/>
  <c r="L1373" i="3"/>
  <c r="K1373" i="3"/>
  <c r="K1355" i="3"/>
  <c r="K1349" i="3"/>
  <c r="AS1342" i="3"/>
  <c r="K1337" i="3"/>
  <c r="L1333" i="3"/>
  <c r="K1333" i="3"/>
  <c r="L1331" i="3"/>
  <c r="K1331" i="3"/>
  <c r="L1329" i="3"/>
  <c r="K1329" i="3"/>
  <c r="L1327" i="3"/>
  <c r="K1327" i="3"/>
  <c r="K1324" i="3"/>
  <c r="AS1316" i="3"/>
  <c r="L1315" i="3"/>
  <c r="K1315" i="3"/>
  <c r="L1312" i="3"/>
  <c r="K1312" i="3"/>
  <c r="L1308" i="3"/>
  <c r="L1301" i="3"/>
  <c r="K1301" i="3"/>
  <c r="L1298" i="3"/>
  <c r="K1298" i="3"/>
  <c r="K1294" i="3"/>
  <c r="L1281" i="3"/>
  <c r="K1281" i="3"/>
  <c r="L1279" i="3"/>
  <c r="K1279" i="3"/>
  <c r="K1275" i="3"/>
  <c r="L1273" i="3"/>
  <c r="K1273" i="3"/>
  <c r="L1269" i="3"/>
  <c r="L1264" i="3"/>
  <c r="AJ1264" i="3" s="1"/>
  <c r="K1264" i="3"/>
  <c r="L1262" i="3"/>
  <c r="K1262" i="3"/>
  <c r="AB1262" i="3" s="1"/>
  <c r="L1260" i="3"/>
  <c r="BH1260" i="3" s="1"/>
  <c r="K1260" i="3"/>
  <c r="L1258" i="3"/>
  <c r="K1258" i="3"/>
  <c r="K1253" i="3"/>
  <c r="AG1253" i="3" s="1"/>
  <c r="K1249" i="3"/>
  <c r="BI1245" i="3"/>
  <c r="K1244" i="3"/>
  <c r="AA1244" i="3" s="1"/>
  <c r="K1242" i="3"/>
  <c r="K1238" i="3"/>
  <c r="K1225" i="3"/>
  <c r="K1223" i="3"/>
  <c r="K1221" i="3"/>
  <c r="BM1430" i="3"/>
  <c r="N1470" i="3"/>
  <c r="AT1470" i="3"/>
  <c r="BK1480" i="3"/>
  <c r="U1489" i="3"/>
  <c r="W1443" i="3"/>
  <c r="BC1451" i="3"/>
  <c r="BJ1451" i="3" s="1"/>
  <c r="T1459" i="3"/>
  <c r="AA1525" i="3"/>
  <c r="BG1525" i="3"/>
  <c r="R1412" i="3"/>
  <c r="AC1412" i="3"/>
  <c r="AK1330" i="3"/>
  <c r="BB1368" i="3"/>
  <c r="L1367" i="3"/>
  <c r="K1367" i="3"/>
  <c r="L1362" i="3"/>
  <c r="K1362" i="3"/>
  <c r="K1348" i="3"/>
  <c r="K1347" i="3"/>
  <c r="Y1342" i="3"/>
  <c r="K1338" i="3"/>
  <c r="AG1330" i="3"/>
  <c r="L1322" i="3"/>
  <c r="K1322" i="3"/>
  <c r="U1316" i="3"/>
  <c r="L1306" i="3"/>
  <c r="L1304" i="3"/>
  <c r="L1299" i="3"/>
  <c r="AQ1299" i="3" s="1"/>
  <c r="L1275" i="3"/>
  <c r="P1275" i="3" s="1"/>
  <c r="L1270" i="3"/>
  <c r="AP1270" i="3" s="1"/>
  <c r="K1252" i="3"/>
  <c r="L1251" i="3"/>
  <c r="K1247" i="3"/>
  <c r="AC1245" i="3"/>
  <c r="L1240" i="3"/>
  <c r="L1235" i="3"/>
  <c r="BI1235" i="3" s="1"/>
  <c r="AK1235" i="3"/>
  <c r="L1219" i="3"/>
  <c r="K1219" i="3"/>
  <c r="K1217" i="3"/>
  <c r="L1215" i="3"/>
  <c r="K1215" i="3"/>
  <c r="K1213" i="3"/>
  <c r="L1208" i="3"/>
  <c r="K1208" i="3"/>
  <c r="K1206" i="3"/>
  <c r="L1202" i="3"/>
  <c r="S1470" i="3"/>
  <c r="BE1470" i="3"/>
  <c r="BC1443" i="3"/>
  <c r="BC1417" i="3"/>
  <c r="O1417" i="3"/>
  <c r="BA1412" i="3"/>
  <c r="BJ1412" i="3" s="1"/>
  <c r="AS1412" i="3"/>
  <c r="L1376" i="3"/>
  <c r="V1376" i="3" s="1"/>
  <c r="L1361" i="3"/>
  <c r="K1361" i="3"/>
  <c r="L1323" i="3"/>
  <c r="L1321" i="3"/>
  <c r="K1321" i="3"/>
  <c r="O1321" i="3" s="1"/>
  <c r="L1313" i="3"/>
  <c r="L1311" i="3"/>
  <c r="L1309" i="3"/>
  <c r="L1300" i="3"/>
  <c r="U1300" i="3"/>
  <c r="L1297" i="3"/>
  <c r="K1285" i="3"/>
  <c r="AF1271" i="3"/>
  <c r="BJ1405" i="3"/>
  <c r="AO1438" i="3"/>
  <c r="AK1438" i="3"/>
  <c r="AN1405" i="3"/>
  <c r="Q1405" i="3"/>
  <c r="AW1405" i="3"/>
  <c r="AF1405" i="3"/>
  <c r="BA1405" i="3"/>
  <c r="AG1405" i="3"/>
  <c r="BH1405" i="3"/>
  <c r="BI1412" i="3"/>
  <c r="AJ1412" i="3"/>
  <c r="BD1367" i="3"/>
  <c r="AJ1347" i="3"/>
  <c r="AR1347" i="3"/>
  <c r="T1347" i="3"/>
  <c r="AZ1347" i="3"/>
  <c r="AB1347" i="3"/>
  <c r="BH1347" i="3"/>
  <c r="AK1338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BH1355" i="3"/>
  <c r="AB1355" i="3"/>
  <c r="AR1355" i="3"/>
  <c r="AU1337" i="3"/>
  <c r="AA1329" i="3"/>
  <c r="O1329" i="3"/>
  <c r="AI1329" i="3"/>
  <c r="BC1329" i="3"/>
  <c r="S1329" i="3"/>
  <c r="AM1329" i="3"/>
  <c r="W1329" i="3"/>
  <c r="AU1329" i="3"/>
  <c r="AE1329" i="3"/>
  <c r="AY1329" i="3"/>
  <c r="BG1315" i="3"/>
  <c r="AB1281" i="3"/>
  <c r="AR1281" i="3"/>
  <c r="BH1281" i="3"/>
  <c r="AA1383" i="3"/>
  <c r="M1365" i="3"/>
  <c r="AN1365" i="3"/>
  <c r="AR1365" i="3"/>
  <c r="X1365" i="3"/>
  <c r="BD1365" i="3"/>
  <c r="AB1365" i="3"/>
  <c r="BH1365" i="3"/>
  <c r="P1361" i="3"/>
  <c r="AR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BC1321" i="3"/>
  <c r="S1321" i="3"/>
  <c r="AU1321" i="3"/>
  <c r="AE1321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S1383" i="3"/>
  <c r="AI1383" i="3"/>
  <c r="AY1383" i="3"/>
  <c r="X1383" i="3"/>
  <c r="AN1383" i="3"/>
  <c r="BD1383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BH1273" i="3"/>
  <c r="AB1264" i="3"/>
  <c r="AR1260" i="3"/>
  <c r="R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V1313" i="3"/>
  <c r="AI1307" i="3"/>
  <c r="BA1300" i="3"/>
  <c r="BG1299" i="3"/>
  <c r="AA1299" i="3"/>
  <c r="L1296" i="3"/>
  <c r="K1296" i="3"/>
  <c r="L1293" i="3"/>
  <c r="AU1283" i="3"/>
  <c r="AE1283" i="3"/>
  <c r="AR1273" i="3"/>
  <c r="AA1240" i="3"/>
  <c r="AQ1240" i="3"/>
  <c r="BG1240" i="3"/>
  <c r="O1217" i="3"/>
  <c r="BL1217" i="3" s="1"/>
  <c r="AQ1215" i="3"/>
  <c r="BC1208" i="3"/>
  <c r="W1208" i="3"/>
  <c r="AU1208" i="3"/>
  <c r="N1376" i="3"/>
  <c r="AV1369" i="3"/>
  <c r="AL1368" i="3"/>
  <c r="P1365" i="3"/>
  <c r="Y1330" i="3"/>
  <c r="Y1322" i="3"/>
  <c r="Y1316" i="3"/>
  <c r="K1308" i="3"/>
  <c r="S1307" i="3"/>
  <c r="K1306" i="3"/>
  <c r="K1304" i="3"/>
  <c r="L1303" i="3"/>
  <c r="AY1303" i="3" s="1"/>
  <c r="L1302" i="3"/>
  <c r="K1302" i="3"/>
  <c r="AY1299" i="3"/>
  <c r="L1295" i="3"/>
  <c r="AI1295" i="3" s="1"/>
  <c r="L1294" i="3"/>
  <c r="M1275" i="3"/>
  <c r="X1275" i="3"/>
  <c r="BD1275" i="3"/>
  <c r="T1275" i="3"/>
  <c r="AJ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AL1376" i="3"/>
  <c r="L1370" i="3"/>
  <c r="K1370" i="3"/>
  <c r="AR1369" i="3"/>
  <c r="L1363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L1334" i="3"/>
  <c r="K1334" i="3"/>
  <c r="BI1332" i="3"/>
  <c r="AS1332" i="3"/>
  <c r="AC1332" i="3"/>
  <c r="BA1330" i="3"/>
  <c r="U1330" i="3"/>
  <c r="L1326" i="3"/>
  <c r="K1326" i="3"/>
  <c r="BA1322" i="3"/>
  <c r="U1322" i="3"/>
  <c r="BI1316" i="3"/>
  <c r="AK1316" i="3"/>
  <c r="Q1316" i="3"/>
  <c r="L1314" i="3"/>
  <c r="K1314" i="3"/>
  <c r="L1310" i="3"/>
  <c r="K1310" i="3"/>
  <c r="AI1303" i="3"/>
  <c r="O1299" i="3"/>
  <c r="BC1283" i="3"/>
  <c r="AM1283" i="3"/>
  <c r="W1283" i="3"/>
  <c r="L1278" i="3"/>
  <c r="K1278" i="3"/>
  <c r="W1212" i="3"/>
  <c r="K1270" i="3"/>
  <c r="AZ1264" i="3"/>
  <c r="T1264" i="3"/>
  <c r="L1263" i="3"/>
  <c r="L1261" i="3"/>
  <c r="AB1260" i="3"/>
  <c r="L1259" i="3"/>
  <c r="K1257" i="3"/>
  <c r="K1251" i="3"/>
  <c r="Y1249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L1206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BJ1410" i="3" s="1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BL1433" i="3" s="1"/>
  <c r="AA1449" i="3"/>
  <c r="AM1449" i="3"/>
  <c r="S1449" i="3"/>
  <c r="AY1449" i="3"/>
  <c r="BK1449" i="3" s="1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K1268" i="3"/>
  <c r="K1266" i="3"/>
  <c r="AR1266" i="3" s="1"/>
  <c r="AR1264" i="3"/>
  <c r="K1256" i="3"/>
  <c r="L1255" i="3"/>
  <c r="V1255" i="3" s="1"/>
  <c r="AG1251" i="3"/>
  <c r="K1250" i="3"/>
  <c r="L1247" i="3"/>
  <c r="M1247" i="3" s="1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Y1407" i="3"/>
  <c r="BJ1407" i="3" s="1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L1476" i="3" s="1"/>
  <c r="BA1476" i="3"/>
  <c r="AY1498" i="3"/>
  <c r="S1498" i="3"/>
  <c r="U1509" i="3"/>
  <c r="BA1509" i="3"/>
  <c r="AF1486" i="3"/>
  <c r="X1408" i="3"/>
  <c r="AC1408" i="3"/>
  <c r="BK1408" i="3" s="1"/>
  <c r="AY1408" i="3"/>
  <c r="AS1408" i="3"/>
  <c r="BE1421" i="3"/>
  <c r="Y1442" i="3"/>
  <c r="BE1442" i="3"/>
  <c r="AK1442" i="3"/>
  <c r="AO1442" i="3"/>
  <c r="U1442" i="3"/>
  <c r="BL1442" i="3" s="1"/>
  <c r="BA1442" i="3"/>
  <c r="Y1450" i="3"/>
  <c r="BE1450" i="3"/>
  <c r="AK1450" i="3"/>
  <c r="BM1450" i="3" s="1"/>
  <c r="AO1450" i="3"/>
  <c r="U1450" i="3"/>
  <c r="BA1450" i="3"/>
  <c r="Y1478" i="3"/>
  <c r="BJ1478" i="3" s="1"/>
  <c r="U1478" i="3"/>
  <c r="BA1478" i="3"/>
  <c r="AK1478" i="3"/>
  <c r="AC1478" i="3"/>
  <c r="BI1478" i="3"/>
  <c r="M1478" i="3"/>
  <c r="AS1478" i="3"/>
  <c r="Z1538" i="3"/>
  <c r="BM1538" i="3" s="1"/>
  <c r="Y1474" i="3"/>
  <c r="M1474" i="3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AW1453" i="3"/>
  <c r="O1453" i="3"/>
  <c r="Y1453" i="3"/>
  <c r="S1415" i="3"/>
  <c r="BM1415" i="3" s="1"/>
  <c r="W1445" i="3"/>
  <c r="O1445" i="3"/>
  <c r="AQ1479" i="3"/>
  <c r="AE1483" i="3"/>
  <c r="AA1521" i="3"/>
  <c r="BL1521" i="3" s="1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J1527" i="3"/>
  <c r="BJ1577" i="3"/>
  <c r="BL1522" i="3"/>
  <c r="BJ1609" i="3"/>
  <c r="BJ1605" i="3"/>
  <c r="BA1414" i="3"/>
  <c r="U1414" i="3"/>
  <c r="AK1414" i="3"/>
  <c r="AY1421" i="3"/>
  <c r="BK1421" i="3" s="1"/>
  <c r="W1431" i="3"/>
  <c r="W1441" i="3"/>
  <c r="AK1448" i="3"/>
  <c r="AO1448" i="3"/>
  <c r="BJ1448" i="3" s="1"/>
  <c r="U1448" i="3"/>
  <c r="BA1448" i="3"/>
  <c r="Y1448" i="3"/>
  <c r="BE1448" i="3"/>
  <c r="BC1449" i="3"/>
  <c r="BA1503" i="3"/>
  <c r="U1503" i="3"/>
  <c r="AK1503" i="3"/>
  <c r="AK1509" i="3"/>
  <c r="AU1400" i="3"/>
  <c r="AJ1418" i="3"/>
  <c r="AE1431" i="3"/>
  <c r="AA1454" i="3"/>
  <c r="AQ1454" i="3"/>
  <c r="BG1454" i="3"/>
  <c r="T1455" i="3"/>
  <c r="AO1455" i="3"/>
  <c r="Y1455" i="3"/>
  <c r="AU1455" i="3"/>
  <c r="AE1455" i="3"/>
  <c r="AZ1455" i="3"/>
  <c r="O1455" i="3"/>
  <c r="AJ1455" i="3"/>
  <c r="BE1455" i="3"/>
  <c r="BA1499" i="3"/>
  <c r="AE1524" i="3"/>
  <c r="AM1524" i="3"/>
  <c r="AU1524" i="3"/>
  <c r="BM1524" i="3" s="1"/>
  <c r="O1524" i="3"/>
  <c r="BN1524" i="3" s="1"/>
  <c r="AL1534" i="3"/>
  <c r="R1550" i="3"/>
  <c r="O1520" i="3"/>
  <c r="BN1520" i="3" s="1"/>
  <c r="AE1520" i="3"/>
  <c r="AM1520" i="3"/>
  <c r="AU1520" i="3"/>
  <c r="T1541" i="3"/>
  <c r="AE1400" i="3"/>
  <c r="AR1418" i="3"/>
  <c r="AP1421" i="3"/>
  <c r="AA1426" i="3"/>
  <c r="BG1431" i="3"/>
  <c r="AG1435" i="3"/>
  <c r="BC1435" i="3"/>
  <c r="U1452" i="3"/>
  <c r="BA1452" i="3"/>
  <c r="Y1452" i="3"/>
  <c r="BE1452" i="3"/>
  <c r="AK1452" i="3"/>
  <c r="AO1452" i="3"/>
  <c r="BA1454" i="3"/>
  <c r="T1557" i="3"/>
  <c r="O1402" i="3"/>
  <c r="Z1421" i="3"/>
  <c r="AR1421" i="3"/>
  <c r="BC1453" i="3"/>
  <c r="AG1453" i="3"/>
  <c r="Q1453" i="3"/>
  <c r="M1453" i="3"/>
  <c r="BK1453" i="3" s="1"/>
  <c r="AY1515" i="3"/>
  <c r="BM1515" i="3" s="1"/>
  <c r="O1415" i="3"/>
  <c r="AY1445" i="3"/>
  <c r="BC1483" i="3"/>
  <c r="W1483" i="3"/>
  <c r="AQ1513" i="3"/>
  <c r="BJ1513" i="3" s="1"/>
  <c r="S1513" i="3"/>
  <c r="AY1513" i="3"/>
  <c r="AA1513" i="3"/>
  <c r="BG1513" i="3"/>
  <c r="AI1513" i="3"/>
  <c r="AW1487" i="3"/>
  <c r="AG1487" i="3"/>
  <c r="O1488" i="3"/>
  <c r="S1488" i="3"/>
  <c r="AI1488" i="3"/>
  <c r="AY1488" i="3"/>
  <c r="S1504" i="3"/>
  <c r="BM1504" i="3" s="1"/>
  <c r="AI1517" i="3"/>
  <c r="S1517" i="3"/>
  <c r="AQ1423" i="3"/>
  <c r="BJ1423" i="3" s="1"/>
  <c r="O1490" i="3"/>
  <c r="O1498" i="3"/>
  <c r="S1511" i="3"/>
  <c r="AQ1511" i="3"/>
  <c r="AY1511" i="3"/>
  <c r="K1272" i="3"/>
  <c r="L1267" i="3"/>
  <c r="AN1267" i="3" s="1"/>
  <c r="L1265" i="3"/>
  <c r="BH1264" i="3"/>
  <c r="L1257" i="3"/>
  <c r="K1254" i="3"/>
  <c r="L1249" i="3"/>
  <c r="BE1249" i="3" s="1"/>
  <c r="BA1245" i="3"/>
  <c r="U1245" i="3"/>
  <c r="L1244" i="3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E1440" i="3"/>
  <c r="BC1441" i="3"/>
  <c r="AJ1484" i="3"/>
  <c r="AZ1484" i="3"/>
  <c r="AR1484" i="3"/>
  <c r="T1484" i="3"/>
  <c r="S1521" i="3"/>
  <c r="AY1521" i="3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K1412" i="3"/>
  <c r="BL1407" i="3"/>
  <c r="BN1410" i="3"/>
  <c r="BN1413" i="3"/>
  <c r="BK1413" i="3"/>
  <c r="BJ1415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W1436" i="3"/>
  <c r="AS1436" i="3"/>
  <c r="AC1436" i="3"/>
  <c r="AX1436" i="3"/>
  <c r="BL1430" i="3"/>
  <c r="BJ1430" i="3"/>
  <c r="BL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N1444" i="3"/>
  <c r="BK1444" i="3"/>
  <c r="BN1445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N1418" i="3"/>
  <c r="BK1418" i="3"/>
  <c r="BK1409" i="3"/>
  <c r="BK1415" i="3"/>
  <c r="BM1418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K1520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AP1411" i="3"/>
  <c r="U1411" i="3"/>
  <c r="AY1411" i="3"/>
  <c r="AI1411" i="3"/>
  <c r="S1411" i="3"/>
  <c r="BM1416" i="3"/>
  <c r="BL1413" i="3"/>
  <c r="BK1427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J1492" i="3"/>
  <c r="BJ1500" i="3"/>
  <c r="BN1506" i="3"/>
  <c r="BK1506" i="3"/>
  <c r="BJ1508" i="3"/>
  <c r="BN1478" i="3"/>
  <c r="BL1486" i="3"/>
  <c r="BM1495" i="3"/>
  <c r="BN1503" i="3"/>
  <c r="BK1503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Y1394" i="3"/>
  <c r="AO1394" i="3"/>
  <c r="BE1394" i="3"/>
  <c r="V1394" i="3"/>
  <c r="AL1394" i="3"/>
  <c r="BB1394" i="3"/>
  <c r="W1394" i="3"/>
  <c r="AM1394" i="3"/>
  <c r="BC1394" i="3"/>
  <c r="X1394" i="3"/>
  <c r="AN1394" i="3"/>
  <c r="BD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S1391" i="3"/>
  <c r="BM1391" i="3" s="1"/>
  <c r="AI1391" i="3"/>
  <c r="AY1391" i="3"/>
  <c r="T1391" i="3"/>
  <c r="AJ1391" i="3"/>
  <c r="AZ1391" i="3"/>
  <c r="Q1391" i="3"/>
  <c r="AG1391" i="3"/>
  <c r="AW1391" i="3"/>
  <c r="N1391" i="3"/>
  <c r="BJ1391" i="3" s="1"/>
  <c r="AD1391" i="3"/>
  <c r="AT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AC1396" i="3"/>
  <c r="AS1396" i="3"/>
  <c r="BI1396" i="3"/>
  <c r="AB1396" i="3"/>
  <c r="AR1396" i="3"/>
  <c r="BH1396" i="3"/>
  <c r="Z1396" i="3"/>
  <c r="AP1396" i="3"/>
  <c r="BF1396" i="3"/>
  <c r="AA1396" i="3"/>
  <c r="AQ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AB1388" i="3"/>
  <c r="AR1388" i="3"/>
  <c r="N1388" i="3"/>
  <c r="AI1388" i="3"/>
  <c r="BE1388" i="3"/>
  <c r="Z1388" i="3"/>
  <c r="AU1388" i="3"/>
  <c r="V1388" i="3"/>
  <c r="AQ1388" i="3"/>
  <c r="M1388" i="3"/>
  <c r="AH1388" i="3"/>
  <c r="BC1388" i="3"/>
  <c r="AA1371" i="3"/>
  <c r="AQ1371" i="3"/>
  <c r="BG1371" i="3"/>
  <c r="AB1371" i="3"/>
  <c r="AJ1371" i="3"/>
  <c r="BD1371" i="3"/>
  <c r="O1399" i="3"/>
  <c r="AE1399" i="3"/>
  <c r="AU1399" i="3"/>
  <c r="P1399" i="3"/>
  <c r="AF1399" i="3"/>
  <c r="AV1399" i="3"/>
  <c r="M1399" i="3"/>
  <c r="AC1399" i="3"/>
  <c r="AS1399" i="3"/>
  <c r="BI1399" i="3"/>
  <c r="Z1399" i="3"/>
  <c r="AP1399" i="3"/>
  <c r="BF1399" i="3"/>
  <c r="AA1393" i="3"/>
  <c r="AQ1393" i="3"/>
  <c r="BG1393" i="3"/>
  <c r="Z1393" i="3"/>
  <c r="AP1393" i="3"/>
  <c r="BF1393" i="3"/>
  <c r="AB1393" i="3"/>
  <c r="AR1393" i="3"/>
  <c r="BH1393" i="3"/>
  <c r="Y1393" i="3"/>
  <c r="AO1393" i="3"/>
  <c r="BE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W1363" i="3"/>
  <c r="AM1363" i="3"/>
  <c r="BC1363" i="3"/>
  <c r="AV1363" i="3"/>
  <c r="X1363" i="3"/>
  <c r="AR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AA1360" i="3"/>
  <c r="AQ1360" i="3"/>
  <c r="BG1360" i="3"/>
  <c r="AB1360" i="3"/>
  <c r="AR1360" i="3"/>
  <c r="BH1360" i="3"/>
  <c r="Y1360" i="3"/>
  <c r="AO1360" i="3"/>
  <c r="BE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L1290" i="3"/>
  <c r="BC1290" i="3"/>
  <c r="BE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P1286" i="3"/>
  <c r="AC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M1379" i="3"/>
  <c r="AT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AE1361" i="3"/>
  <c r="AU1361" i="3"/>
  <c r="AX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L1380" i="3"/>
  <c r="K1380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L1372" i="3"/>
  <c r="K1372" i="3"/>
  <c r="BD1369" i="3"/>
  <c r="AN1369" i="3"/>
  <c r="X1369" i="3"/>
  <c r="M1369" i="3"/>
  <c r="AT1368" i="3"/>
  <c r="AD1368" i="3"/>
  <c r="N1368" i="3"/>
  <c r="AA1367" i="3"/>
  <c r="AQ1367" i="3"/>
  <c r="BG1367" i="3"/>
  <c r="AV1365" i="3"/>
  <c r="AF1365" i="3"/>
  <c r="L1364" i="3"/>
  <c r="K1364" i="3"/>
  <c r="BF1362" i="3"/>
  <c r="AP1362" i="3"/>
  <c r="AN1361" i="3"/>
  <c r="AD1360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AA1381" i="3"/>
  <c r="AQ1381" i="3"/>
  <c r="BG1381" i="3"/>
  <c r="AA1378" i="3"/>
  <c r="AQ1378" i="3"/>
  <c r="BG1378" i="3"/>
  <c r="AB1378" i="3"/>
  <c r="AR1378" i="3"/>
  <c r="BH1378" i="3"/>
  <c r="Y1378" i="3"/>
  <c r="AO1378" i="3"/>
  <c r="BE1378" i="3"/>
  <c r="BF1376" i="3"/>
  <c r="AP1376" i="3"/>
  <c r="Z1376" i="3"/>
  <c r="AA1373" i="3"/>
  <c r="AQ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AA1304" i="3"/>
  <c r="AQ1304" i="3"/>
  <c r="BG1304" i="3"/>
  <c r="AB1304" i="3"/>
  <c r="AR1304" i="3"/>
  <c r="BH1304" i="3"/>
  <c r="AP1304" i="3"/>
  <c r="U1304" i="3"/>
  <c r="BA1304" i="3"/>
  <c r="AD1304" i="3"/>
  <c r="AO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BK1342" i="3" s="1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AF1331" i="3"/>
  <c r="AV1331" i="3"/>
  <c r="M1331" i="3"/>
  <c r="AC1331" i="3"/>
  <c r="AS1331" i="3"/>
  <c r="BI1331" i="3"/>
  <c r="Z1331" i="3"/>
  <c r="AP1331" i="3"/>
  <c r="BF1331" i="3"/>
  <c r="BI1330" i="3"/>
  <c r="AS1330" i="3"/>
  <c r="AC1330" i="3"/>
  <c r="M1330" i="3"/>
  <c r="BG1329" i="3"/>
  <c r="AQ1329" i="3"/>
  <c r="AE1327" i="3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Z1318" i="3"/>
  <c r="AP1318" i="3"/>
  <c r="BF1318" i="3"/>
  <c r="AA1318" i="3"/>
  <c r="AQ1318" i="3"/>
  <c r="BG1318" i="3"/>
  <c r="AB1318" i="3"/>
  <c r="AR1318" i="3"/>
  <c r="BH1318" i="3"/>
  <c r="BE1316" i="3"/>
  <c r="AO1316" i="3"/>
  <c r="T1315" i="3"/>
  <c r="AJ1315" i="3"/>
  <c r="AZ1315" i="3"/>
  <c r="Q1315" i="3"/>
  <c r="AG1315" i="3"/>
  <c r="AW1315" i="3"/>
  <c r="N1315" i="3"/>
  <c r="AD1315" i="3"/>
  <c r="AT1315" i="3"/>
  <c r="AC1314" i="3"/>
  <c r="Y1313" i="3"/>
  <c r="AF1313" i="3"/>
  <c r="AV1313" i="3"/>
  <c r="N1313" i="3"/>
  <c r="AG1313" i="3"/>
  <c r="AW1313" i="3"/>
  <c r="O1313" i="3"/>
  <c r="AH1313" i="3"/>
  <c r="AX1313" i="3"/>
  <c r="O1306" i="3"/>
  <c r="AE1306" i="3"/>
  <c r="AU1306" i="3"/>
  <c r="P1306" i="3"/>
  <c r="AF1306" i="3"/>
  <c r="AV1306" i="3"/>
  <c r="R1306" i="3"/>
  <c r="AX1306" i="3"/>
  <c r="AC1306" i="3"/>
  <c r="BI1306" i="3"/>
  <c r="AL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B1381" i="3"/>
  <c r="AL1381" i="3"/>
  <c r="V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B1373" i="3"/>
  <c r="AL1373" i="3"/>
  <c r="V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AX1367" i="3"/>
  <c r="AH1367" i="3"/>
  <c r="R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AX1363" i="3"/>
  <c r="AH1363" i="3"/>
  <c r="R1363" i="3"/>
  <c r="AX1361" i="3"/>
  <c r="AH1361" i="3"/>
  <c r="R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AF1337" i="3"/>
  <c r="AV1337" i="3"/>
  <c r="M1337" i="3"/>
  <c r="AC1337" i="3"/>
  <c r="AS1337" i="3"/>
  <c r="BI1337" i="3"/>
  <c r="Z1337" i="3"/>
  <c r="AP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W1326" i="3"/>
  <c r="AG1326" i="3"/>
  <c r="V1324" i="3"/>
  <c r="AM1324" i="3"/>
  <c r="BD1324" i="3"/>
  <c r="AY1323" i="3"/>
  <c r="AI1323" i="3"/>
  <c r="S1323" i="3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BE1314" i="3"/>
  <c r="W1308" i="3"/>
  <c r="AN1308" i="3"/>
  <c r="AS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AD1294" i="3"/>
  <c r="AT1294" i="3"/>
  <c r="O1294" i="3"/>
  <c r="BL1294" i="3" s="1"/>
  <c r="AE1294" i="3"/>
  <c r="AU1294" i="3"/>
  <c r="P1294" i="3"/>
  <c r="AF1294" i="3"/>
  <c r="AV1294" i="3"/>
  <c r="Y1294" i="3"/>
  <c r="AC1294" i="3"/>
  <c r="AG1294" i="3"/>
  <c r="AK1292" i="3"/>
  <c r="BE1381" i="3"/>
  <c r="AO1381" i="3"/>
  <c r="Y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E1373" i="3"/>
  <c r="AO1373" i="3"/>
  <c r="Y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A1367" i="3"/>
  <c r="AK1367" i="3"/>
  <c r="U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A1363" i="3"/>
  <c r="AK1363" i="3"/>
  <c r="U1363" i="3"/>
  <c r="BA1361" i="3"/>
  <c r="AK1361" i="3"/>
  <c r="U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AB1327" i="3"/>
  <c r="AR1327" i="3"/>
  <c r="BH1327" i="3"/>
  <c r="Y1327" i="3"/>
  <c r="AO1327" i="3"/>
  <c r="BE1327" i="3"/>
  <c r="V1327" i="3"/>
  <c r="AL1327" i="3"/>
  <c r="BB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Z1314" i="3"/>
  <c r="AP1314" i="3"/>
  <c r="BF1314" i="3"/>
  <c r="AA1314" i="3"/>
  <c r="AQ1314" i="3"/>
  <c r="BG1314" i="3"/>
  <c r="AB1314" i="3"/>
  <c r="AR1314" i="3"/>
  <c r="BH1314" i="3"/>
  <c r="AA1310" i="3"/>
  <c r="AQ1310" i="3"/>
  <c r="BG1310" i="3"/>
  <c r="AB1310" i="3"/>
  <c r="AR1310" i="3"/>
  <c r="BH1310" i="3"/>
  <c r="AP1310" i="3"/>
  <c r="U1310" i="3"/>
  <c r="BA1310" i="3"/>
  <c r="AD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G1307" i="3"/>
  <c r="AA1307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X1301" i="3"/>
  <c r="AF1301" i="3"/>
  <c r="AN1301" i="3"/>
  <c r="AV1301" i="3"/>
  <c r="BD1301" i="3"/>
  <c r="M1301" i="3"/>
  <c r="U1301" i="3"/>
  <c r="AC1301" i="3"/>
  <c r="AK1301" i="3"/>
  <c r="AS1301" i="3"/>
  <c r="BA1301" i="3"/>
  <c r="BI1301" i="3"/>
  <c r="R1301" i="3"/>
  <c r="Z1301" i="3"/>
  <c r="AH1301" i="3"/>
  <c r="AP1301" i="3"/>
  <c r="AX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S1278" i="3"/>
  <c r="AA1278" i="3"/>
  <c r="AI1278" i="3"/>
  <c r="AQ1278" i="3"/>
  <c r="AY1278" i="3"/>
  <c r="BG1278" i="3"/>
  <c r="T1278" i="3"/>
  <c r="AB1278" i="3"/>
  <c r="AJ1278" i="3"/>
  <c r="AR1278" i="3"/>
  <c r="AZ1278" i="3"/>
  <c r="BH1278" i="3"/>
  <c r="Q1278" i="3"/>
  <c r="Y1278" i="3"/>
  <c r="AG1278" i="3"/>
  <c r="AO1278" i="3"/>
  <c r="AW1278" i="3"/>
  <c r="BA1278" i="3"/>
  <c r="BE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P1199" i="3"/>
  <c r="AF1199" i="3"/>
  <c r="BD1281" i="3"/>
  <c r="AN1281" i="3"/>
  <c r="X1281" i="3"/>
  <c r="M1281" i="3"/>
  <c r="O1279" i="3"/>
  <c r="W1279" i="3"/>
  <c r="AA1279" i="3"/>
  <c r="AE1279" i="3"/>
  <c r="AM1279" i="3"/>
  <c r="AQ1279" i="3"/>
  <c r="AU1279" i="3"/>
  <c r="BC1279" i="3"/>
  <c r="BG1279" i="3"/>
  <c r="AX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N1272" i="3" s="1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E1233" i="3"/>
  <c r="AZ1233" i="3"/>
  <c r="AU1233" i="3"/>
  <c r="AO1233" i="3"/>
  <c r="AJ1233" i="3"/>
  <c r="AE1233" i="3"/>
  <c r="Y1233" i="3"/>
  <c r="T1233" i="3"/>
  <c r="O1233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K1006" i="3" s="1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J1008" i="3"/>
  <c r="E1009" i="3"/>
  <c r="F1009" i="3"/>
  <c r="K1009" i="3" s="1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L1019" i="3" s="1"/>
  <c r="I1019" i="3"/>
  <c r="J1019" i="3"/>
  <c r="E1020" i="3"/>
  <c r="K1020" i="3" s="1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L1023" i="3" s="1"/>
  <c r="E1024" i="3"/>
  <c r="K1024" i="3" s="1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 s="1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K1038" i="3" s="1"/>
  <c r="F1038" i="3"/>
  <c r="G1038" i="3"/>
  <c r="H1038" i="3"/>
  <c r="I1038" i="3"/>
  <c r="J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K1061" i="3" s="1"/>
  <c r="F1061" i="3"/>
  <c r="G1061" i="3"/>
  <c r="H1061" i="3"/>
  <c r="I1061" i="3"/>
  <c r="J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J1066" i="3"/>
  <c r="E1067" i="3"/>
  <c r="F1067" i="3"/>
  <c r="K1067" i="3" s="1"/>
  <c r="G1067" i="3"/>
  <c r="H1067" i="3"/>
  <c r="I1067" i="3"/>
  <c r="J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K1075" i="3" s="1"/>
  <c r="F1075" i="3"/>
  <c r="G1075" i="3"/>
  <c r="H1075" i="3"/>
  <c r="I1075" i="3"/>
  <c r="J1075" i="3"/>
  <c r="E1076" i="3"/>
  <c r="F1076" i="3"/>
  <c r="K1076" i="3" s="1"/>
  <c r="G1076" i="3"/>
  <c r="H1076" i="3"/>
  <c r="I1076" i="3"/>
  <c r="J1076" i="3"/>
  <c r="E1077" i="3"/>
  <c r="F1077" i="3"/>
  <c r="G1077" i="3"/>
  <c r="H1077" i="3"/>
  <c r="I1077" i="3"/>
  <c r="J1077" i="3"/>
  <c r="E1078" i="3"/>
  <c r="K1078" i="3" s="1"/>
  <c r="BI1078" i="3" s="1"/>
  <c r="F1078" i="3"/>
  <c r="G1078" i="3"/>
  <c r="H1078" i="3"/>
  <c r="I1078" i="3"/>
  <c r="L1078" i="3" s="1"/>
  <c r="J1078" i="3"/>
  <c r="E1079" i="3"/>
  <c r="F1079" i="3"/>
  <c r="K1079" i="3" s="1"/>
  <c r="G1079" i="3"/>
  <c r="H1079" i="3"/>
  <c r="I1079" i="3"/>
  <c r="J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K1088" i="3" s="1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K1100" i="3" s="1"/>
  <c r="G1100" i="3"/>
  <c r="H1100" i="3"/>
  <c r="I1100" i="3"/>
  <c r="J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K1104" i="3" s="1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K1106" i="3" s="1"/>
  <c r="G1106" i="3"/>
  <c r="H1106" i="3"/>
  <c r="I1106" i="3"/>
  <c r="J1106" i="3"/>
  <c r="E1107" i="3"/>
  <c r="F1107" i="3"/>
  <c r="G1107" i="3"/>
  <c r="H1107" i="3"/>
  <c r="I1107" i="3"/>
  <c r="J1107" i="3"/>
  <c r="E1108" i="3"/>
  <c r="K1108" i="3" s="1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K1112" i="3" s="1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K1114" i="3" s="1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K1122" i="3" s="1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K1130" i="3" s="1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K1132" i="3" s="1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K1139" i="3" s="1"/>
  <c r="F1139" i="3"/>
  <c r="G1139" i="3"/>
  <c r="H1139" i="3"/>
  <c r="L1139" i="3" s="1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E1142" i="3"/>
  <c r="F1142" i="3"/>
  <c r="G1142" i="3"/>
  <c r="H1142" i="3"/>
  <c r="I1142" i="3"/>
  <c r="J1142" i="3"/>
  <c r="E1143" i="3"/>
  <c r="K1143" i="3" s="1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K1149" i="3" s="1"/>
  <c r="F1149" i="3"/>
  <c r="G1149" i="3"/>
  <c r="H1149" i="3"/>
  <c r="L1149" i="3" s="1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K1152" i="3" s="1"/>
  <c r="F1152" i="3"/>
  <c r="G1152" i="3"/>
  <c r="H1152" i="3"/>
  <c r="I1152" i="3"/>
  <c r="J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K1157" i="3" s="1"/>
  <c r="F1157" i="3"/>
  <c r="G1157" i="3"/>
  <c r="H1157" i="3"/>
  <c r="L1157" i="3" s="1"/>
  <c r="I1157" i="3"/>
  <c r="J1157" i="3"/>
  <c r="E1158" i="3"/>
  <c r="K1158" i="3" s="1"/>
  <c r="AW1158" i="3" s="1"/>
  <c r="F1158" i="3"/>
  <c r="G1158" i="3"/>
  <c r="H1158" i="3"/>
  <c r="I1158" i="3"/>
  <c r="L1158" i="3" s="1"/>
  <c r="J1158" i="3"/>
  <c r="AL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K1162" i="3" s="1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J1166" i="3"/>
  <c r="E1167" i="3"/>
  <c r="F1167" i="3"/>
  <c r="K1167" i="3" s="1"/>
  <c r="G1167" i="3"/>
  <c r="H1167" i="3"/>
  <c r="I1167" i="3"/>
  <c r="J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E1171" i="3"/>
  <c r="F1171" i="3"/>
  <c r="G1171" i="3"/>
  <c r="K1171" i="3" s="1"/>
  <c r="H1171" i="3"/>
  <c r="I1171" i="3"/>
  <c r="J1171" i="3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BA1234" i="3" l="1"/>
  <c r="AZ1234" i="3"/>
  <c r="BM1490" i="3"/>
  <c r="BK1490" i="3"/>
  <c r="BL1403" i="3"/>
  <c r="AM1308" i="3"/>
  <c r="BD1308" i="3"/>
  <c r="V1308" i="3"/>
  <c r="BC1308" i="3"/>
  <c r="AH1308" i="3"/>
  <c r="BB1308" i="3"/>
  <c r="X1308" i="3"/>
  <c r="M1308" i="3"/>
  <c r="Y1308" i="3"/>
  <c r="N1318" i="3"/>
  <c r="AD1318" i="3"/>
  <c r="AT1318" i="3"/>
  <c r="O1318" i="3"/>
  <c r="AE1318" i="3"/>
  <c r="AU1318" i="3"/>
  <c r="P1318" i="3"/>
  <c r="AF1318" i="3"/>
  <c r="AV1318" i="3"/>
  <c r="AW1318" i="3"/>
  <c r="R1318" i="3"/>
  <c r="AH1318" i="3"/>
  <c r="AX1318" i="3"/>
  <c r="S1318" i="3"/>
  <c r="AI1318" i="3"/>
  <c r="AY1318" i="3"/>
  <c r="T1318" i="3"/>
  <c r="AJ1318" i="3"/>
  <c r="AZ1318" i="3"/>
  <c r="AG1318" i="3"/>
  <c r="V1318" i="3"/>
  <c r="AL1318" i="3"/>
  <c r="BB1318" i="3"/>
  <c r="W1318" i="3"/>
  <c r="AM1318" i="3"/>
  <c r="BC1318" i="3"/>
  <c r="X1318" i="3"/>
  <c r="AN1318" i="3"/>
  <c r="BD1318" i="3"/>
  <c r="Q1318" i="3"/>
  <c r="AC1318" i="3"/>
  <c r="O1360" i="3"/>
  <c r="BL1360" i="3" s="1"/>
  <c r="AE1360" i="3"/>
  <c r="AU1360" i="3"/>
  <c r="P1360" i="3"/>
  <c r="AF1360" i="3"/>
  <c r="AV1360" i="3"/>
  <c r="M1360" i="3"/>
  <c r="AC1360" i="3"/>
  <c r="AS1360" i="3"/>
  <c r="BI1360" i="3"/>
  <c r="AH1360" i="3"/>
  <c r="N1360" i="3"/>
  <c r="BJ1360" i="3" s="1"/>
  <c r="S1360" i="3"/>
  <c r="BM1360" i="3" s="1"/>
  <c r="AI1360" i="3"/>
  <c r="AY1360" i="3"/>
  <c r="T1360" i="3"/>
  <c r="AJ1360" i="3"/>
  <c r="AZ1360" i="3"/>
  <c r="Q1360" i="3"/>
  <c r="AG1360" i="3"/>
  <c r="AW1360" i="3"/>
  <c r="R1360" i="3"/>
  <c r="BF1360" i="3"/>
  <c r="W1360" i="3"/>
  <c r="AM1360" i="3"/>
  <c r="BC1360" i="3"/>
  <c r="X1360" i="3"/>
  <c r="AN1360" i="3"/>
  <c r="BD1360" i="3"/>
  <c r="U1360" i="3"/>
  <c r="AK1360" i="3"/>
  <c r="BA1360" i="3"/>
  <c r="AT1360" i="3"/>
  <c r="AP1360" i="3"/>
  <c r="W1215" i="3"/>
  <c r="O1215" i="3"/>
  <c r="BC1215" i="3"/>
  <c r="AM1215" i="3"/>
  <c r="AA1215" i="3"/>
  <c r="AG1219" i="3"/>
  <c r="AM1219" i="3"/>
  <c r="R1219" i="3"/>
  <c r="AT1219" i="3"/>
  <c r="S1306" i="3"/>
  <c r="AI1306" i="3"/>
  <c r="AY1306" i="3"/>
  <c r="T1306" i="3"/>
  <c r="AJ1306" i="3"/>
  <c r="AZ1306" i="3"/>
  <c r="Z1306" i="3"/>
  <c r="BF1306" i="3"/>
  <c r="AK1306" i="3"/>
  <c r="N1306" i="3"/>
  <c r="AT1306" i="3"/>
  <c r="W1306" i="3"/>
  <c r="AM1306" i="3"/>
  <c r="BC1306" i="3"/>
  <c r="X1306" i="3"/>
  <c r="AN1306" i="3"/>
  <c r="BD1306" i="3"/>
  <c r="AH1306" i="3"/>
  <c r="M1306" i="3"/>
  <c r="AS1306" i="3"/>
  <c r="V1306" i="3"/>
  <c r="BB1306" i="3"/>
  <c r="BE1306" i="3"/>
  <c r="AW1306" i="3"/>
  <c r="AA1306" i="3"/>
  <c r="AQ1306" i="3"/>
  <c r="BG1306" i="3"/>
  <c r="AB1306" i="3"/>
  <c r="AR1306" i="3"/>
  <c r="BH1306" i="3"/>
  <c r="AP1306" i="3"/>
  <c r="U1306" i="3"/>
  <c r="BA1306" i="3"/>
  <c r="AD1306" i="3"/>
  <c r="Q1306" i="3"/>
  <c r="M1367" i="3"/>
  <c r="AB1367" i="3"/>
  <c r="AF1367" i="3"/>
  <c r="AZ1367" i="3"/>
  <c r="O1367" i="3"/>
  <c r="AE1367" i="3"/>
  <c r="AU1367" i="3"/>
  <c r="AT1367" i="3"/>
  <c r="AD1367" i="3"/>
  <c r="N1367" i="3"/>
  <c r="AW1367" i="3"/>
  <c r="AG1367" i="3"/>
  <c r="Q1367" i="3"/>
  <c r="X1367" i="3"/>
  <c r="AR1367" i="3"/>
  <c r="AV1367" i="3"/>
  <c r="S1367" i="3"/>
  <c r="AI1367" i="3"/>
  <c r="AY1367" i="3"/>
  <c r="BF1367" i="3"/>
  <c r="AP1367" i="3"/>
  <c r="Z1367" i="3"/>
  <c r="BI1367" i="3"/>
  <c r="AS1367" i="3"/>
  <c r="AC1367" i="3"/>
  <c r="AN1367" i="3"/>
  <c r="BH1367" i="3"/>
  <c r="T1367" i="3"/>
  <c r="W1367" i="3"/>
  <c r="AM1367" i="3"/>
  <c r="BC1367" i="3"/>
  <c r="BB1367" i="3"/>
  <c r="AL1367" i="3"/>
  <c r="V1367" i="3"/>
  <c r="BE1367" i="3"/>
  <c r="AO1367" i="3"/>
  <c r="Y1367" i="3"/>
  <c r="BN1412" i="3"/>
  <c r="BL1412" i="3"/>
  <c r="AM1223" i="3"/>
  <c r="AT1223" i="3"/>
  <c r="AR1258" i="3"/>
  <c r="AB1258" i="3"/>
  <c r="AF1269" i="3"/>
  <c r="BD1269" i="3"/>
  <c r="X1269" i="3"/>
  <c r="AN1269" i="3"/>
  <c r="AB1279" i="3"/>
  <c r="S1279" i="3"/>
  <c r="AI1279" i="3"/>
  <c r="AY1279" i="3"/>
  <c r="AR1279" i="3"/>
  <c r="BH1279" i="3"/>
  <c r="P1279" i="3"/>
  <c r="AF1279" i="3"/>
  <c r="R1294" i="3"/>
  <c r="AH1294" i="3"/>
  <c r="AX1294" i="3"/>
  <c r="S1294" i="3"/>
  <c r="BM1294" i="3" s="1"/>
  <c r="AI1294" i="3"/>
  <c r="AY1294" i="3"/>
  <c r="T1294" i="3"/>
  <c r="AJ1294" i="3"/>
  <c r="AZ1294" i="3"/>
  <c r="AO1294" i="3"/>
  <c r="AS1294" i="3"/>
  <c r="AW1294" i="3"/>
  <c r="V1294" i="3"/>
  <c r="AL1294" i="3"/>
  <c r="BB1294" i="3"/>
  <c r="W1294" i="3"/>
  <c r="AM1294" i="3"/>
  <c r="BC1294" i="3"/>
  <c r="X1294" i="3"/>
  <c r="AN1294" i="3"/>
  <c r="BD1294" i="3"/>
  <c r="BE1294" i="3"/>
  <c r="BI1294" i="3"/>
  <c r="Z1294" i="3"/>
  <c r="AP1294" i="3"/>
  <c r="BF1294" i="3"/>
  <c r="AA1294" i="3"/>
  <c r="AQ1294" i="3"/>
  <c r="BG1294" i="3"/>
  <c r="AB1294" i="3"/>
  <c r="AR1294" i="3"/>
  <c r="BH1294" i="3"/>
  <c r="M1294" i="3"/>
  <c r="Q1294" i="3"/>
  <c r="AY1301" i="3"/>
  <c r="AU1301" i="3"/>
  <c r="T1301" i="3"/>
  <c r="AJ1301" i="3"/>
  <c r="AZ1301" i="3"/>
  <c r="Q1301" i="3"/>
  <c r="AG1301" i="3"/>
  <c r="AW1301" i="3"/>
  <c r="N1301" i="3"/>
  <c r="BJ1301" i="3" s="1"/>
  <c r="AD1301" i="3"/>
  <c r="AT1301" i="3"/>
  <c r="S1301" i="3"/>
  <c r="BM1301" i="3" s="1"/>
  <c r="AA1301" i="3"/>
  <c r="AI1301" i="3"/>
  <c r="AQ1301" i="3"/>
  <c r="AB1301" i="3"/>
  <c r="AR1301" i="3"/>
  <c r="BH1301" i="3"/>
  <c r="Y1301" i="3"/>
  <c r="AO1301" i="3"/>
  <c r="BE1301" i="3"/>
  <c r="V1301" i="3"/>
  <c r="AL1301" i="3"/>
  <c r="BB1301" i="3"/>
  <c r="AM1301" i="3"/>
  <c r="W1315" i="3"/>
  <c r="AE1315" i="3"/>
  <c r="X1315" i="3"/>
  <c r="AN1315" i="3"/>
  <c r="BD1315" i="3"/>
  <c r="U1315" i="3"/>
  <c r="AK1315" i="3"/>
  <c r="BA1315" i="3"/>
  <c r="R1315" i="3"/>
  <c r="AH1315" i="3"/>
  <c r="AX1315" i="3"/>
  <c r="AI1315" i="3"/>
  <c r="O1315" i="3"/>
  <c r="AQ1315" i="3"/>
  <c r="BC1315" i="3"/>
  <c r="AB1315" i="3"/>
  <c r="AR1315" i="3"/>
  <c r="BH1315" i="3"/>
  <c r="Y1315" i="3"/>
  <c r="AO1315" i="3"/>
  <c r="BE1315" i="3"/>
  <c r="V1315" i="3"/>
  <c r="AL1315" i="3"/>
  <c r="BB1315" i="3"/>
  <c r="S1315" i="3"/>
  <c r="AM1315" i="3"/>
  <c r="AA1315" i="3"/>
  <c r="P1315" i="3"/>
  <c r="AF1315" i="3"/>
  <c r="AV1315" i="3"/>
  <c r="M1315" i="3"/>
  <c r="AC1315" i="3"/>
  <c r="AS1315" i="3"/>
  <c r="BI1315" i="3"/>
  <c r="Z1315" i="3"/>
  <c r="AP1315" i="3"/>
  <c r="BF1315" i="3"/>
  <c r="AY1327" i="3"/>
  <c r="AM1327" i="3"/>
  <c r="O1327" i="3"/>
  <c r="BL1327" i="3" s="1"/>
  <c r="AQ1327" i="3"/>
  <c r="P1327" i="3"/>
  <c r="AF1327" i="3"/>
  <c r="AV1327" i="3"/>
  <c r="M1327" i="3"/>
  <c r="AC1327" i="3"/>
  <c r="AS1327" i="3"/>
  <c r="BI1327" i="3"/>
  <c r="Z1327" i="3"/>
  <c r="AP1327" i="3"/>
  <c r="BF1327" i="3"/>
  <c r="W1327" i="3"/>
  <c r="T1327" i="3"/>
  <c r="AJ1327" i="3"/>
  <c r="AZ1327" i="3"/>
  <c r="Q1327" i="3"/>
  <c r="AG1327" i="3"/>
  <c r="AW1327" i="3"/>
  <c r="N1327" i="3"/>
  <c r="BJ1327" i="3" s="1"/>
  <c r="AD1327" i="3"/>
  <c r="AT1327" i="3"/>
  <c r="AA1327" i="3"/>
  <c r="BC1327" i="3"/>
  <c r="AU1327" i="3"/>
  <c r="X1327" i="3"/>
  <c r="AN1327" i="3"/>
  <c r="BD1327" i="3"/>
  <c r="U1327" i="3"/>
  <c r="AK1327" i="3"/>
  <c r="BA1327" i="3"/>
  <c r="R1327" i="3"/>
  <c r="AH1327" i="3"/>
  <c r="AX1327" i="3"/>
  <c r="BC1331" i="3"/>
  <c r="W1331" i="3"/>
  <c r="T1331" i="3"/>
  <c r="AJ1331" i="3"/>
  <c r="AZ1331" i="3"/>
  <c r="Q1331" i="3"/>
  <c r="AG1331" i="3"/>
  <c r="AW1331" i="3"/>
  <c r="N1331" i="3"/>
  <c r="BJ1331" i="3" s="1"/>
  <c r="AD1331" i="3"/>
  <c r="AT1331" i="3"/>
  <c r="O1331" i="3"/>
  <c r="BL1331" i="3" s="1"/>
  <c r="AQ1331" i="3"/>
  <c r="X1331" i="3"/>
  <c r="AN1331" i="3"/>
  <c r="BD1331" i="3"/>
  <c r="U1331" i="3"/>
  <c r="AK1331" i="3"/>
  <c r="BA1331" i="3"/>
  <c r="R1331" i="3"/>
  <c r="AH1331" i="3"/>
  <c r="AX1331" i="3"/>
  <c r="AY1331" i="3"/>
  <c r="AM1331" i="3"/>
  <c r="AA1331" i="3"/>
  <c r="AB1331" i="3"/>
  <c r="AR1331" i="3"/>
  <c r="BH1331" i="3"/>
  <c r="Y1331" i="3"/>
  <c r="AO1331" i="3"/>
  <c r="BE1331" i="3"/>
  <c r="V1331" i="3"/>
  <c r="AL1331" i="3"/>
  <c r="BB1331" i="3"/>
  <c r="AI1331" i="3"/>
  <c r="AM1337" i="3"/>
  <c r="BG1337" i="3"/>
  <c r="S1337" i="3"/>
  <c r="T1337" i="3"/>
  <c r="AJ1337" i="3"/>
  <c r="AZ1337" i="3"/>
  <c r="Q1337" i="3"/>
  <c r="AG1337" i="3"/>
  <c r="AW1337" i="3"/>
  <c r="N1337" i="3"/>
  <c r="AD1337" i="3"/>
  <c r="AT1337" i="3"/>
  <c r="BC1337" i="3"/>
  <c r="O1337" i="3"/>
  <c r="AI1337" i="3"/>
  <c r="X1337" i="3"/>
  <c r="AN1337" i="3"/>
  <c r="BD1337" i="3"/>
  <c r="U1337" i="3"/>
  <c r="AK1337" i="3"/>
  <c r="BA1337" i="3"/>
  <c r="R1337" i="3"/>
  <c r="AH1337" i="3"/>
  <c r="AX1337" i="3"/>
  <c r="AA1337" i="3"/>
  <c r="AE1337" i="3"/>
  <c r="AY1337" i="3"/>
  <c r="AB1337" i="3"/>
  <c r="AR1337" i="3"/>
  <c r="BH1337" i="3"/>
  <c r="Y1337" i="3"/>
  <c r="AO1337" i="3"/>
  <c r="BE1337" i="3"/>
  <c r="V1337" i="3"/>
  <c r="AL1337" i="3"/>
  <c r="BB1337" i="3"/>
  <c r="BD1373" i="3"/>
  <c r="AJ1373" i="3"/>
  <c r="O1373" i="3"/>
  <c r="AE1373" i="3"/>
  <c r="AU1373" i="3"/>
  <c r="AX1373" i="3"/>
  <c r="AH1373" i="3"/>
  <c r="R1373" i="3"/>
  <c r="BA1373" i="3"/>
  <c r="AK1373" i="3"/>
  <c r="U1373" i="3"/>
  <c r="M1373" i="3"/>
  <c r="AB1373" i="3"/>
  <c r="T1373" i="3"/>
  <c r="AV1373" i="3"/>
  <c r="S1373" i="3"/>
  <c r="AI1373" i="3"/>
  <c r="AY1373" i="3"/>
  <c r="AT1373" i="3"/>
  <c r="AD1373" i="3"/>
  <c r="N1373" i="3"/>
  <c r="AW1373" i="3"/>
  <c r="AG1373" i="3"/>
  <c r="Q1373" i="3"/>
  <c r="AR1373" i="3"/>
  <c r="BH1373" i="3"/>
  <c r="AF1373" i="3"/>
  <c r="W1373" i="3"/>
  <c r="AM1373" i="3"/>
  <c r="BC1373" i="3"/>
  <c r="BF1373" i="3"/>
  <c r="AP1373" i="3"/>
  <c r="Z1373" i="3"/>
  <c r="BI1373" i="3"/>
  <c r="AS1373" i="3"/>
  <c r="AC1373" i="3"/>
  <c r="P1381" i="3"/>
  <c r="AJ1381" i="3"/>
  <c r="O1381" i="3"/>
  <c r="AE1381" i="3"/>
  <c r="AU1381" i="3"/>
  <c r="AX1381" i="3"/>
  <c r="AH1381" i="3"/>
  <c r="R1381" i="3"/>
  <c r="BA1381" i="3"/>
  <c r="AK1381" i="3"/>
  <c r="U1381" i="3"/>
  <c r="AB1381" i="3"/>
  <c r="AR1381" i="3"/>
  <c r="BD1381" i="3"/>
  <c r="T1381" i="3"/>
  <c r="AV1381" i="3"/>
  <c r="S1381" i="3"/>
  <c r="AI1381" i="3"/>
  <c r="AY1381" i="3"/>
  <c r="AT1381" i="3"/>
  <c r="AD1381" i="3"/>
  <c r="N1381" i="3"/>
  <c r="AW1381" i="3"/>
  <c r="AG1381" i="3"/>
  <c r="Q1381" i="3"/>
  <c r="BH1381" i="3"/>
  <c r="X1381" i="3"/>
  <c r="AF1381" i="3"/>
  <c r="W1381" i="3"/>
  <c r="AM1381" i="3"/>
  <c r="BC1381" i="3"/>
  <c r="BF1381" i="3"/>
  <c r="AP1381" i="3"/>
  <c r="Z1381" i="3"/>
  <c r="BI1381" i="3"/>
  <c r="AS1381" i="3"/>
  <c r="AC1381" i="3"/>
  <c r="AI1220" i="3"/>
  <c r="BD1220" i="3"/>
  <c r="AB1220" i="3"/>
  <c r="L1191" i="3"/>
  <c r="L1189" i="3"/>
  <c r="L1187" i="3"/>
  <c r="L1185" i="3"/>
  <c r="L1183" i="3"/>
  <c r="L1181" i="3"/>
  <c r="L1179" i="3"/>
  <c r="L1177" i="3"/>
  <c r="L1175" i="3"/>
  <c r="L1173" i="3"/>
  <c r="L1171" i="3"/>
  <c r="AA1158" i="3"/>
  <c r="L1128" i="3"/>
  <c r="AA1128" i="3" s="1"/>
  <c r="K1128" i="3"/>
  <c r="L1120" i="3"/>
  <c r="K1120" i="3"/>
  <c r="L1111" i="3"/>
  <c r="K1111" i="3"/>
  <c r="L1060" i="3"/>
  <c r="K1060" i="3"/>
  <c r="L1028" i="3"/>
  <c r="L1027" i="3"/>
  <c r="L1026" i="3"/>
  <c r="K1018" i="3"/>
  <c r="L1013" i="3"/>
  <c r="K1012" i="3"/>
  <c r="L1011" i="3"/>
  <c r="L1010" i="3"/>
  <c r="K1010" i="3"/>
  <c r="N1010" i="3" s="1"/>
  <c r="L1005" i="3"/>
  <c r="L1003" i="3"/>
  <c r="K1003" i="3"/>
  <c r="L1001" i="3"/>
  <c r="P1001" i="3" s="1"/>
  <c r="K1001" i="3"/>
  <c r="L999" i="3"/>
  <c r="K999" i="3"/>
  <c r="AI1232" i="3"/>
  <c r="S1234" i="3"/>
  <c r="AK1232" i="3"/>
  <c r="AN1234" i="3"/>
  <c r="BM1451" i="3"/>
  <c r="BL1451" i="3"/>
  <c r="BJ1521" i="3"/>
  <c r="BK1521" i="3"/>
  <c r="BM1440" i="3"/>
  <c r="BJ1440" i="3"/>
  <c r="BL1428" i="3"/>
  <c r="BM1428" i="3"/>
  <c r="BG1248" i="3"/>
  <c r="AQ1248" i="3"/>
  <c r="AA1248" i="3"/>
  <c r="O1278" i="3"/>
  <c r="AE1278" i="3"/>
  <c r="AU1278" i="3"/>
  <c r="P1278" i="3"/>
  <c r="AF1278" i="3"/>
  <c r="AV1278" i="3"/>
  <c r="M1278" i="3"/>
  <c r="AC1278" i="3"/>
  <c r="AS1278" i="3"/>
  <c r="BI1278" i="3"/>
  <c r="AH1278" i="3"/>
  <c r="W1278" i="3"/>
  <c r="AM1278" i="3"/>
  <c r="BC1278" i="3"/>
  <c r="X1278" i="3"/>
  <c r="AN1278" i="3"/>
  <c r="BD1278" i="3"/>
  <c r="U1278" i="3"/>
  <c r="AK1278" i="3"/>
  <c r="O1310" i="3"/>
  <c r="AE1310" i="3"/>
  <c r="AU1310" i="3"/>
  <c r="P1310" i="3"/>
  <c r="AF1310" i="3"/>
  <c r="AV1310" i="3"/>
  <c r="R1310" i="3"/>
  <c r="AX1310" i="3"/>
  <c r="AC1310" i="3"/>
  <c r="BI1310" i="3"/>
  <c r="AL1310" i="3"/>
  <c r="S1310" i="3"/>
  <c r="AI1310" i="3"/>
  <c r="AY1310" i="3"/>
  <c r="T1310" i="3"/>
  <c r="AJ1310" i="3"/>
  <c r="AZ1310" i="3"/>
  <c r="Z1310" i="3"/>
  <c r="BF1310" i="3"/>
  <c r="AK1310" i="3"/>
  <c r="N1310" i="3"/>
  <c r="AT1310" i="3"/>
  <c r="AW1310" i="3"/>
  <c r="W1310" i="3"/>
  <c r="AM1310" i="3"/>
  <c r="BC1310" i="3"/>
  <c r="X1310" i="3"/>
  <c r="AN1310" i="3"/>
  <c r="BD1310" i="3"/>
  <c r="AH1310" i="3"/>
  <c r="M1310" i="3"/>
  <c r="AS1310" i="3"/>
  <c r="V1310" i="3"/>
  <c r="BB1310" i="3"/>
  <c r="AA1363" i="3"/>
  <c r="AQ1363" i="3"/>
  <c r="BG1363" i="3"/>
  <c r="T1363" i="3"/>
  <c r="AN1363" i="3"/>
  <c r="BH1363" i="3"/>
  <c r="AT1363" i="3"/>
  <c r="AD1363" i="3"/>
  <c r="N1363" i="3"/>
  <c r="AW1363" i="3"/>
  <c r="AG1363" i="3"/>
  <c r="Q1363" i="3"/>
  <c r="O1363" i="3"/>
  <c r="AE1363" i="3"/>
  <c r="AU1363" i="3"/>
  <c r="P1363" i="3"/>
  <c r="AJ1363" i="3"/>
  <c r="BD1363" i="3"/>
  <c r="BF1363" i="3"/>
  <c r="AP1363" i="3"/>
  <c r="Z1363" i="3"/>
  <c r="BI1363" i="3"/>
  <c r="AS1363" i="3"/>
  <c r="AC1363" i="3"/>
  <c r="S1363" i="3"/>
  <c r="AI1363" i="3"/>
  <c r="AY1363" i="3"/>
  <c r="AF1363" i="3"/>
  <c r="AZ1363" i="3"/>
  <c r="AB1363" i="3"/>
  <c r="BB1363" i="3"/>
  <c r="AL1363" i="3"/>
  <c r="V1363" i="3"/>
  <c r="BE1363" i="3"/>
  <c r="AO1363" i="3"/>
  <c r="Y1363" i="3"/>
  <c r="O1304" i="3"/>
  <c r="AE1304" i="3"/>
  <c r="AU1304" i="3"/>
  <c r="P1304" i="3"/>
  <c r="AF1304" i="3"/>
  <c r="AV1304" i="3"/>
  <c r="R1304" i="3"/>
  <c r="AX1304" i="3"/>
  <c r="AC1304" i="3"/>
  <c r="BI1304" i="3"/>
  <c r="AL1304" i="3"/>
  <c r="Q1304" i="3"/>
  <c r="S1304" i="3"/>
  <c r="AI1304" i="3"/>
  <c r="AY1304" i="3"/>
  <c r="T1304" i="3"/>
  <c r="AJ1304" i="3"/>
  <c r="AZ1304" i="3"/>
  <c r="Z1304" i="3"/>
  <c r="BF1304" i="3"/>
  <c r="AK1304" i="3"/>
  <c r="N1304" i="3"/>
  <c r="AT1304" i="3"/>
  <c r="AW1304" i="3"/>
  <c r="AG1304" i="3"/>
  <c r="W1304" i="3"/>
  <c r="AM1304" i="3"/>
  <c r="BC1304" i="3"/>
  <c r="X1304" i="3"/>
  <c r="AN1304" i="3"/>
  <c r="BD1304" i="3"/>
  <c r="AH1304" i="3"/>
  <c r="M1304" i="3"/>
  <c r="AS1304" i="3"/>
  <c r="V1304" i="3"/>
  <c r="BB1304" i="3"/>
  <c r="Y1304" i="3"/>
  <c r="AJ1286" i="3"/>
  <c r="Q1286" i="3"/>
  <c r="AX1286" i="3"/>
  <c r="AZ1286" i="3"/>
  <c r="AL1286" i="3"/>
  <c r="S1286" i="3"/>
  <c r="U1286" i="3"/>
  <c r="BG1286" i="3"/>
  <c r="AO1286" i="3"/>
  <c r="BB1290" i="3"/>
  <c r="X1290" i="3"/>
  <c r="BI1290" i="3"/>
  <c r="W1290" i="3"/>
  <c r="AN1290" i="3"/>
  <c r="U1290" i="3"/>
  <c r="V1290" i="3"/>
  <c r="AM1290" i="3"/>
  <c r="BD1290" i="3"/>
  <c r="AI1327" i="3"/>
  <c r="AU1331" i="3"/>
  <c r="AQ1337" i="3"/>
  <c r="AN1381" i="3"/>
  <c r="AY1313" i="3"/>
  <c r="M1313" i="3"/>
  <c r="R1313" i="3"/>
  <c r="AJ1313" i="3"/>
  <c r="AZ1313" i="3"/>
  <c r="S1313" i="3"/>
  <c r="AK1313" i="3"/>
  <c r="BA1313" i="3"/>
  <c r="T1313" i="3"/>
  <c r="AL1313" i="3"/>
  <c r="BB1313" i="3"/>
  <c r="AA1313" i="3"/>
  <c r="BC1313" i="3"/>
  <c r="AI1313" i="3"/>
  <c r="Q1313" i="3"/>
  <c r="W1313" i="3"/>
  <c r="AN1313" i="3"/>
  <c r="BD1313" i="3"/>
  <c r="X1313" i="3"/>
  <c r="AO1313" i="3"/>
  <c r="BE1313" i="3"/>
  <c r="Z1313" i="3"/>
  <c r="AP1313" i="3"/>
  <c r="BF1313" i="3"/>
  <c r="AE1313" i="3"/>
  <c r="AQ1313" i="3"/>
  <c r="AM1313" i="3"/>
  <c r="P1313" i="3"/>
  <c r="AU1313" i="3"/>
  <c r="U1313" i="3"/>
  <c r="AB1313" i="3"/>
  <c r="AR1313" i="3"/>
  <c r="BH1313" i="3"/>
  <c r="AC1313" i="3"/>
  <c r="AS1313" i="3"/>
  <c r="BI1313" i="3"/>
  <c r="AD1313" i="3"/>
  <c r="AT1313" i="3"/>
  <c r="AJ1361" i="3"/>
  <c r="AB1361" i="3"/>
  <c r="S1361" i="3"/>
  <c r="AI1361" i="3"/>
  <c r="AY1361" i="3"/>
  <c r="X1361" i="3"/>
  <c r="AT1361" i="3"/>
  <c r="AD1361" i="3"/>
  <c r="N1361" i="3"/>
  <c r="AW1361" i="3"/>
  <c r="AG1361" i="3"/>
  <c r="Q1361" i="3"/>
  <c r="BH1361" i="3"/>
  <c r="AV1361" i="3"/>
  <c r="W1361" i="3"/>
  <c r="AM1361" i="3"/>
  <c r="BC1361" i="3"/>
  <c r="M1361" i="3"/>
  <c r="BF1361" i="3"/>
  <c r="AP1361" i="3"/>
  <c r="Z1361" i="3"/>
  <c r="BI1361" i="3"/>
  <c r="AS1361" i="3"/>
  <c r="AC1361" i="3"/>
  <c r="T1361" i="3"/>
  <c r="AF1361" i="3"/>
  <c r="AA1361" i="3"/>
  <c r="AQ1361" i="3"/>
  <c r="BG1361" i="3"/>
  <c r="BD1361" i="3"/>
  <c r="BB1361" i="3"/>
  <c r="AL1361" i="3"/>
  <c r="V1361" i="3"/>
  <c r="BE1361" i="3"/>
  <c r="AO1361" i="3"/>
  <c r="Y1361" i="3"/>
  <c r="L1197" i="3"/>
  <c r="K1163" i="3"/>
  <c r="BG1158" i="3"/>
  <c r="Q1158" i="3"/>
  <c r="L1141" i="3"/>
  <c r="AJ1141" i="3" s="1"/>
  <c r="L1103" i="3"/>
  <c r="K1103" i="3"/>
  <c r="AK1103" i="3" s="1"/>
  <c r="K1096" i="3"/>
  <c r="L1090" i="3"/>
  <c r="K1090" i="3"/>
  <c r="L1084" i="3"/>
  <c r="K1084" i="3"/>
  <c r="L1032" i="3"/>
  <c r="L1030" i="3"/>
  <c r="L1022" i="3"/>
  <c r="K1022" i="3"/>
  <c r="L1021" i="3"/>
  <c r="AI1234" i="3"/>
  <c r="AR1232" i="3"/>
  <c r="T1234" i="3"/>
  <c r="BJ1443" i="3"/>
  <c r="BK1511" i="3"/>
  <c r="BJ1511" i="3"/>
  <c r="BL1490" i="3"/>
  <c r="BN1490" i="3"/>
  <c r="BL1488" i="3"/>
  <c r="BN1488" i="3"/>
  <c r="BL1415" i="3"/>
  <c r="BN1415" i="3"/>
  <c r="BL1402" i="3"/>
  <c r="BL1452" i="3"/>
  <c r="BL1426" i="3"/>
  <c r="BM1419" i="3"/>
  <c r="BI1219" i="3"/>
  <c r="AL1324" i="3"/>
  <c r="BC1324" i="3"/>
  <c r="AO1324" i="3"/>
  <c r="BB1324" i="3"/>
  <c r="X1324" i="3"/>
  <c r="AG1324" i="3"/>
  <c r="W1324" i="3"/>
  <c r="AN1324" i="3"/>
  <c r="M1381" i="3"/>
  <c r="BK1381" i="3" s="1"/>
  <c r="W1391" i="3"/>
  <c r="AM1391" i="3"/>
  <c r="BC1391" i="3"/>
  <c r="X1391" i="3"/>
  <c r="AN1391" i="3"/>
  <c r="BD1391" i="3"/>
  <c r="U1391" i="3"/>
  <c r="AK1391" i="3"/>
  <c r="BA1391" i="3"/>
  <c r="R1391" i="3"/>
  <c r="AH1391" i="3"/>
  <c r="AX1391" i="3"/>
  <c r="AA1391" i="3"/>
  <c r="AQ1391" i="3"/>
  <c r="BG1391" i="3"/>
  <c r="AB1391" i="3"/>
  <c r="AR1391" i="3"/>
  <c r="BH1391" i="3"/>
  <c r="Y1391" i="3"/>
  <c r="AO1391" i="3"/>
  <c r="BE1391" i="3"/>
  <c r="V1391" i="3"/>
  <c r="AL1391" i="3"/>
  <c r="BB1391" i="3"/>
  <c r="O1391" i="3"/>
  <c r="BL1391" i="3" s="1"/>
  <c r="AE1391" i="3"/>
  <c r="AU1391" i="3"/>
  <c r="P1391" i="3"/>
  <c r="AF1391" i="3"/>
  <c r="AV1391" i="3"/>
  <c r="M1391" i="3"/>
  <c r="AC1391" i="3"/>
  <c r="AS1391" i="3"/>
  <c r="BI1391" i="3"/>
  <c r="Z1391" i="3"/>
  <c r="AP1391" i="3"/>
  <c r="BF1391" i="3"/>
  <c r="O1393" i="3"/>
  <c r="AE1393" i="3"/>
  <c r="AU1393" i="3"/>
  <c r="N1393" i="3"/>
  <c r="AD1393" i="3"/>
  <c r="AT1393" i="3"/>
  <c r="P1393" i="3"/>
  <c r="AF1393" i="3"/>
  <c r="AV1393" i="3"/>
  <c r="M1393" i="3"/>
  <c r="AC1393" i="3"/>
  <c r="AS1393" i="3"/>
  <c r="BI1393" i="3"/>
  <c r="S1393" i="3"/>
  <c r="AI1393" i="3"/>
  <c r="AY1393" i="3"/>
  <c r="R1393" i="3"/>
  <c r="AH1393" i="3"/>
  <c r="AX1393" i="3"/>
  <c r="T1393" i="3"/>
  <c r="AJ1393" i="3"/>
  <c r="AZ1393" i="3"/>
  <c r="Q1393" i="3"/>
  <c r="AG1393" i="3"/>
  <c r="AW1393" i="3"/>
  <c r="W1393" i="3"/>
  <c r="AM1393" i="3"/>
  <c r="BC1393" i="3"/>
  <c r="V1393" i="3"/>
  <c r="AL1393" i="3"/>
  <c r="BB1393" i="3"/>
  <c r="X1393" i="3"/>
  <c r="AN1393" i="3"/>
  <c r="BD1393" i="3"/>
  <c r="U1393" i="3"/>
  <c r="AK1393" i="3"/>
  <c r="BA1393" i="3"/>
  <c r="Q1396" i="3"/>
  <c r="AG1396" i="3"/>
  <c r="AW1396" i="3"/>
  <c r="P1396" i="3"/>
  <c r="AF1396" i="3"/>
  <c r="AV1396" i="3"/>
  <c r="N1396" i="3"/>
  <c r="AD1396" i="3"/>
  <c r="AT1396" i="3"/>
  <c r="O1396" i="3"/>
  <c r="AE1396" i="3"/>
  <c r="AU1396" i="3"/>
  <c r="U1396" i="3"/>
  <c r="AK1396" i="3"/>
  <c r="BA1396" i="3"/>
  <c r="T1396" i="3"/>
  <c r="AJ1396" i="3"/>
  <c r="AZ1396" i="3"/>
  <c r="R1396" i="3"/>
  <c r="AH1396" i="3"/>
  <c r="AX1396" i="3"/>
  <c r="S1396" i="3"/>
  <c r="AI1396" i="3"/>
  <c r="AY1396" i="3"/>
  <c r="Y1396" i="3"/>
  <c r="AO1396" i="3"/>
  <c r="BE1396" i="3"/>
  <c r="X1396" i="3"/>
  <c r="AN1396" i="3"/>
  <c r="BD1396" i="3"/>
  <c r="V1396" i="3"/>
  <c r="AL1396" i="3"/>
  <c r="BB1396" i="3"/>
  <c r="W1396" i="3"/>
  <c r="AM1396" i="3"/>
  <c r="BC1396" i="3"/>
  <c r="S1399" i="3"/>
  <c r="AI1399" i="3"/>
  <c r="AY1399" i="3"/>
  <c r="T1399" i="3"/>
  <c r="AJ1399" i="3"/>
  <c r="AZ1399" i="3"/>
  <c r="Q1399" i="3"/>
  <c r="AG1399" i="3"/>
  <c r="AW1399" i="3"/>
  <c r="N1399" i="3"/>
  <c r="AD1399" i="3"/>
  <c r="AT1399" i="3"/>
  <c r="W1399" i="3"/>
  <c r="AM1399" i="3"/>
  <c r="BC1399" i="3"/>
  <c r="X1399" i="3"/>
  <c r="AN1399" i="3"/>
  <c r="BD1399" i="3"/>
  <c r="U1399" i="3"/>
  <c r="AK1399" i="3"/>
  <c r="BA1399" i="3"/>
  <c r="R1399" i="3"/>
  <c r="AH1399" i="3"/>
  <c r="AX1399" i="3"/>
  <c r="AA1399" i="3"/>
  <c r="AQ1399" i="3"/>
  <c r="BG1399" i="3"/>
  <c r="AB1399" i="3"/>
  <c r="AR1399" i="3"/>
  <c r="BH1399" i="3"/>
  <c r="Y1399" i="3"/>
  <c r="AO1399" i="3"/>
  <c r="BE1399" i="3"/>
  <c r="V1399" i="3"/>
  <c r="AL1399" i="3"/>
  <c r="BB1399" i="3"/>
  <c r="AR1262" i="3"/>
  <c r="S1327" i="3"/>
  <c r="BM1327" i="3" s="1"/>
  <c r="BG1331" i="3"/>
  <c r="W1337" i="3"/>
  <c r="AN1373" i="3"/>
  <c r="AJ1367" i="3"/>
  <c r="BM1412" i="3"/>
  <c r="BM1405" i="3"/>
  <c r="L1166" i="3"/>
  <c r="AL1166" i="3" s="1"/>
  <c r="L1127" i="3"/>
  <c r="L1119" i="3"/>
  <c r="AK1119" i="3" s="1"/>
  <c r="L1112" i="3"/>
  <c r="AA1112" i="3" s="1"/>
  <c r="L1104" i="3"/>
  <c r="L1066" i="3"/>
  <c r="L1008" i="3"/>
  <c r="P1008" i="3" s="1"/>
  <c r="L1006" i="3"/>
  <c r="P1006" i="3" s="1"/>
  <c r="K1005" i="3"/>
  <c r="BH1234" i="3"/>
  <c r="Z1234" i="3"/>
  <c r="AF1232" i="3"/>
  <c r="BM1427" i="3"/>
  <c r="BL1420" i="3"/>
  <c r="AY1213" i="3"/>
  <c r="AO1213" i="3"/>
  <c r="BG1215" i="3"/>
  <c r="AD1378" i="3"/>
  <c r="O1378" i="3"/>
  <c r="AE1378" i="3"/>
  <c r="AU1378" i="3"/>
  <c r="P1378" i="3"/>
  <c r="AF1378" i="3"/>
  <c r="AV1378" i="3"/>
  <c r="M1378" i="3"/>
  <c r="AC1378" i="3"/>
  <c r="AS1378" i="3"/>
  <c r="BI1378" i="3"/>
  <c r="N1378" i="3"/>
  <c r="BF1378" i="3"/>
  <c r="S1378" i="3"/>
  <c r="AI1378" i="3"/>
  <c r="AY1378" i="3"/>
  <c r="T1378" i="3"/>
  <c r="AJ1378" i="3"/>
  <c r="AZ1378" i="3"/>
  <c r="Q1378" i="3"/>
  <c r="AG1378" i="3"/>
  <c r="AW1378" i="3"/>
  <c r="AP1378" i="3"/>
  <c r="W1378" i="3"/>
  <c r="AM1378" i="3"/>
  <c r="BC1378" i="3"/>
  <c r="X1378" i="3"/>
  <c r="AN1378" i="3"/>
  <c r="BD1378" i="3"/>
  <c r="U1378" i="3"/>
  <c r="AK1378" i="3"/>
  <c r="BA1378" i="3"/>
  <c r="P1388" i="3"/>
  <c r="AF1388" i="3"/>
  <c r="AV1388" i="3"/>
  <c r="S1388" i="3"/>
  <c r="AO1388" i="3"/>
  <c r="BI1388" i="3"/>
  <c r="AE1388" i="3"/>
  <c r="BA1388" i="3"/>
  <c r="AA1388" i="3"/>
  <c r="AW1388" i="3"/>
  <c r="R1388" i="3"/>
  <c r="AM1388" i="3"/>
  <c r="BH1388" i="3"/>
  <c r="T1388" i="3"/>
  <c r="AJ1388" i="3"/>
  <c r="AZ1388" i="3"/>
  <c r="Y1388" i="3"/>
  <c r="AT1388" i="3"/>
  <c r="O1388" i="3"/>
  <c r="AK1388" i="3"/>
  <c r="BF1388" i="3"/>
  <c r="AG1388" i="3"/>
  <c r="BB1388" i="3"/>
  <c r="W1388" i="3"/>
  <c r="AS1388" i="3"/>
  <c r="X1388" i="3"/>
  <c r="AN1388" i="3"/>
  <c r="BD1388" i="3"/>
  <c r="AD1388" i="3"/>
  <c r="AY1388" i="3"/>
  <c r="U1388" i="3"/>
  <c r="AP1388" i="3"/>
  <c r="Q1388" i="3"/>
  <c r="AL1388" i="3"/>
  <c r="BG1388" i="3"/>
  <c r="AC1388" i="3"/>
  <c r="AX1388" i="3"/>
  <c r="M1394" i="3"/>
  <c r="AC1394" i="3"/>
  <c r="AS1394" i="3"/>
  <c r="BI1394" i="3"/>
  <c r="Z1394" i="3"/>
  <c r="AP1394" i="3"/>
  <c r="BF1394" i="3"/>
  <c r="AA1394" i="3"/>
  <c r="AQ1394" i="3"/>
  <c r="BG1394" i="3"/>
  <c r="AB1394" i="3"/>
  <c r="AR1394" i="3"/>
  <c r="BH1394" i="3"/>
  <c r="Q1394" i="3"/>
  <c r="AG1394" i="3"/>
  <c r="AW1394" i="3"/>
  <c r="N1394" i="3"/>
  <c r="AD1394" i="3"/>
  <c r="AT1394" i="3"/>
  <c r="O1394" i="3"/>
  <c r="AE1394" i="3"/>
  <c r="AU1394" i="3"/>
  <c r="P1394" i="3"/>
  <c r="AF1394" i="3"/>
  <c r="AV1394" i="3"/>
  <c r="U1394" i="3"/>
  <c r="AK1394" i="3"/>
  <c r="BA1394" i="3"/>
  <c r="R1394" i="3"/>
  <c r="AH1394" i="3"/>
  <c r="AX1394" i="3"/>
  <c r="S1394" i="3"/>
  <c r="AI1394" i="3"/>
  <c r="AY1394" i="3"/>
  <c r="T1394" i="3"/>
  <c r="AJ1394" i="3"/>
  <c r="AZ1394" i="3"/>
  <c r="AV1279" i="3"/>
  <c r="AU1315" i="3"/>
  <c r="AE1331" i="3"/>
  <c r="X1373" i="3"/>
  <c r="P1367" i="3"/>
  <c r="BM1323" i="3"/>
  <c r="BM1483" i="3"/>
  <c r="BN1421" i="3"/>
  <c r="BL1450" i="3"/>
  <c r="BM1408" i="3"/>
  <c r="BM1407" i="3"/>
  <c r="AR1270" i="3"/>
  <c r="BK1275" i="3"/>
  <c r="AL1362" i="3"/>
  <c r="AH1362" i="3"/>
  <c r="AD1225" i="3"/>
  <c r="AT1225" i="3"/>
  <c r="BH1258" i="3"/>
  <c r="BH1262" i="3"/>
  <c r="P1373" i="3"/>
  <c r="BN1342" i="3"/>
  <c r="BL1455" i="3"/>
  <c r="BK1474" i="3"/>
  <c r="BK1478" i="3"/>
  <c r="BA1294" i="3"/>
  <c r="W1321" i="3"/>
  <c r="AI1321" i="3"/>
  <c r="AV1275" i="3"/>
  <c r="AK1322" i="3"/>
  <c r="AG1322" i="3"/>
  <c r="AD1227" i="3"/>
  <c r="AT1227" i="3"/>
  <c r="AC1235" i="3"/>
  <c r="BN1411" i="3"/>
  <c r="BL1421" i="3"/>
  <c r="BG1244" i="3"/>
  <c r="BL1513" i="3"/>
  <c r="BK1513" i="3"/>
  <c r="BK1445" i="3"/>
  <c r="BJ1453" i="3"/>
  <c r="BM1421" i="3"/>
  <c r="BM1452" i="3"/>
  <c r="BL1431" i="3"/>
  <c r="BL1454" i="3"/>
  <c r="BL1509" i="3"/>
  <c r="BL1448" i="3"/>
  <c r="M1212" i="3"/>
  <c r="BK1212" i="3" s="1"/>
  <c r="Q1326" i="3"/>
  <c r="AK1336" i="3"/>
  <c r="BB1362" i="3"/>
  <c r="AZ1275" i="3"/>
  <c r="AN1275" i="3"/>
  <c r="Z1362" i="3"/>
  <c r="AQ1217" i="3"/>
  <c r="AR1275" i="3"/>
  <c r="O1303" i="3"/>
  <c r="BL1303" i="3" s="1"/>
  <c r="AX1362" i="3"/>
  <c r="AY1321" i="3"/>
  <c r="AM1321" i="3"/>
  <c r="AF1275" i="3"/>
  <c r="AI1299" i="3"/>
  <c r="AO1127" i="3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K1387" i="3" s="1"/>
  <c r="BB1387" i="3"/>
  <c r="X1387" i="3"/>
  <c r="AS1387" i="3"/>
  <c r="O1387" i="3"/>
  <c r="BN1387" i="3" s="1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BM1387" i="3" s="1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V1198" i="3" s="1"/>
  <c r="L1192" i="3"/>
  <c r="L1190" i="3"/>
  <c r="K1197" i="3"/>
  <c r="K1196" i="3"/>
  <c r="N1196" i="3" s="1"/>
  <c r="L1196" i="3"/>
  <c r="K1195" i="3"/>
  <c r="K1194" i="3"/>
  <c r="L1168" i="3"/>
  <c r="T1168" i="3" s="1"/>
  <c r="L1167" i="3"/>
  <c r="AA1160" i="3"/>
  <c r="L1160" i="3"/>
  <c r="Q1160" i="3" s="1"/>
  <c r="L1159" i="3"/>
  <c r="L1152" i="3"/>
  <c r="L1151" i="3"/>
  <c r="AM1151" i="3" s="1"/>
  <c r="L1143" i="3"/>
  <c r="L1132" i="3"/>
  <c r="M1132" i="3" s="1"/>
  <c r="L1131" i="3"/>
  <c r="K1131" i="3"/>
  <c r="Z1131" i="3" s="1"/>
  <c r="AY1130" i="3"/>
  <c r="AI1130" i="3"/>
  <c r="L1130" i="3"/>
  <c r="U1130" i="3" s="1"/>
  <c r="L1129" i="3"/>
  <c r="R1129" i="3" s="1"/>
  <c r="K1129" i="3"/>
  <c r="L1122" i="3"/>
  <c r="BC1122" i="3" s="1"/>
  <c r="L1121" i="3"/>
  <c r="V1121" i="3" s="1"/>
  <c r="K1121" i="3"/>
  <c r="L1114" i="3"/>
  <c r="L1113" i="3"/>
  <c r="K1113" i="3"/>
  <c r="V1113" i="3" s="1"/>
  <c r="L1106" i="3"/>
  <c r="L1105" i="3"/>
  <c r="K1105" i="3"/>
  <c r="L1094" i="3"/>
  <c r="Z1094" i="3" s="1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AR1055" i="3" s="1"/>
  <c r="K1053" i="3"/>
  <c r="L1051" i="3"/>
  <c r="L1049" i="3"/>
  <c r="K1048" i="3"/>
  <c r="L1046" i="3"/>
  <c r="K1046" i="3"/>
  <c r="K1043" i="3"/>
  <c r="L1041" i="3"/>
  <c r="AB1041" i="3" s="1"/>
  <c r="K1040" i="3"/>
  <c r="AP1038" i="3"/>
  <c r="L1035" i="3"/>
  <c r="K1035" i="3"/>
  <c r="AG1035" i="3" s="1"/>
  <c r="AY1034" i="3"/>
  <c r="S1034" i="3"/>
  <c r="L1033" i="3"/>
  <c r="K1033" i="3"/>
  <c r="Z1033" i="3" s="1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BM1230" i="3" s="1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BJ1241" i="3" s="1"/>
  <c r="AM1241" i="3"/>
  <c r="W1241" i="3"/>
  <c r="BB1241" i="3"/>
  <c r="AL1241" i="3"/>
  <c r="BM1241" i="3" s="1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BJ1293" i="3" s="1"/>
  <c r="AZ1293" i="3"/>
  <c r="T1293" i="3"/>
  <c r="AN1302" i="3"/>
  <c r="W1302" i="3"/>
  <c r="BJ1302" i="3" s="1"/>
  <c r="BJ1376" i="3"/>
  <c r="AY1293" i="3"/>
  <c r="BM1521" i="3"/>
  <c r="BJ1421" i="3"/>
  <c r="BD1222" i="3"/>
  <c r="AB1222" i="3"/>
  <c r="AI1222" i="3"/>
  <c r="T1242" i="3"/>
  <c r="BJ1242" i="3" s="1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L1242" i="3" s="1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BL1308" i="3" s="1"/>
  <c r="AE1308" i="3"/>
  <c r="AU1308" i="3"/>
  <c r="P1308" i="3"/>
  <c r="AF1308" i="3"/>
  <c r="AV1308" i="3"/>
  <c r="R1308" i="3"/>
  <c r="AX1308" i="3"/>
  <c r="AC1308" i="3"/>
  <c r="BK1308" i="3" s="1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BJ1308" i="3" s="1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BM1324" i="3" s="1"/>
  <c r="N1324" i="3"/>
  <c r="AD1324" i="3"/>
  <c r="AT1324" i="3"/>
  <c r="O1324" i="3"/>
  <c r="BL1324" i="3" s="1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BM1286" i="3" s="1"/>
  <c r="AU1286" i="3"/>
  <c r="V1286" i="3"/>
  <c r="AQ1286" i="3"/>
  <c r="M1286" i="3"/>
  <c r="BK1286" i="3" s="1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BL1286" i="3" s="1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BJ1290" i="3" s="1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BM1290" i="3" s="1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BJ1320" i="3" s="1"/>
  <c r="N1320" i="3"/>
  <c r="AD1320" i="3"/>
  <c r="AT1320" i="3"/>
  <c r="O1320" i="3"/>
  <c r="BN1320" i="3" s="1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BN1371" i="3" s="1"/>
  <c r="AR1371" i="3"/>
  <c r="AZ1371" i="3"/>
  <c r="BB1371" i="3"/>
  <c r="AL1371" i="3"/>
  <c r="V1371" i="3"/>
  <c r="AW1371" i="3"/>
  <c r="AG1371" i="3"/>
  <c r="Q1371" i="3"/>
  <c r="BJ1371" i="3" s="1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BM1371" i="3" s="1"/>
  <c r="P1386" i="3"/>
  <c r="AF1386" i="3"/>
  <c r="AV1386" i="3"/>
  <c r="N1386" i="3"/>
  <c r="BJ1386" i="3" s="1"/>
  <c r="AI1386" i="3"/>
  <c r="BE1386" i="3"/>
  <c r="AM1386" i="3"/>
  <c r="U1386" i="3"/>
  <c r="BL1386" i="3" s="1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BL1392" i="3" s="1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BK1392" i="3" s="1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BJ1216" i="3" s="1"/>
  <c r="Y1216" i="3"/>
  <c r="BE1216" i="3"/>
  <c r="BM1443" i="3"/>
  <c r="Y1207" i="3"/>
  <c r="BM1207" i="3" s="1"/>
  <c r="M1207" i="3"/>
  <c r="BN1207" i="3" s="1"/>
  <c r="AS1207" i="3"/>
  <c r="U1207" i="3"/>
  <c r="BA1207" i="3"/>
  <c r="AC1207" i="3"/>
  <c r="BI1207" i="3"/>
  <c r="AK1207" i="3"/>
  <c r="AB1256" i="3"/>
  <c r="BM1256" i="3" s="1"/>
  <c r="AR1256" i="3"/>
  <c r="BH1256" i="3"/>
  <c r="AY1228" i="3"/>
  <c r="X1228" i="3"/>
  <c r="BM1228" i="3" s="1"/>
  <c r="AC1228" i="3"/>
  <c r="AS1228" i="3"/>
  <c r="Y1251" i="3"/>
  <c r="AO1251" i="3"/>
  <c r="BJ1251" i="3" s="1"/>
  <c r="BE1251" i="3"/>
  <c r="AF1267" i="3"/>
  <c r="BC1212" i="3"/>
  <c r="AQ1246" i="3"/>
  <c r="BM1246" i="3" s="1"/>
  <c r="Q1310" i="3"/>
  <c r="AO1310" i="3"/>
  <c r="BE1310" i="3"/>
  <c r="Y1310" i="3"/>
  <c r="BJ1310" i="3" s="1"/>
  <c r="AG1310" i="3"/>
  <c r="Y1334" i="3"/>
  <c r="AS1334" i="3"/>
  <c r="AC1334" i="3"/>
  <c r="BM1334" i="3" s="1"/>
  <c r="BA1334" i="3"/>
  <c r="M1334" i="3"/>
  <c r="AK1334" i="3"/>
  <c r="BE1334" i="3"/>
  <c r="U1334" i="3"/>
  <c r="AO1334" i="3"/>
  <c r="BI1334" i="3"/>
  <c r="AC1205" i="3"/>
  <c r="BK1205" i="3" s="1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M1318" i="3" s="1"/>
  <c r="BA1318" i="3"/>
  <c r="AK1318" i="3"/>
  <c r="BE1318" i="3"/>
  <c r="Y1340" i="3"/>
  <c r="BJ1340" i="3" s="1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K1378" i="3" s="1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M1216" i="3"/>
  <c r="BK1216" i="3" s="1"/>
  <c r="Y1239" i="3"/>
  <c r="BM1239" i="3" s="1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BK1226" i="3" s="1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M1243" i="3" s="1"/>
  <c r="BI1243" i="3"/>
  <c r="O1212" i="3"/>
  <c r="BB1278" i="3"/>
  <c r="V1278" i="3"/>
  <c r="BM1278" i="3" s="1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BJ1353" i="3" s="1"/>
  <c r="AN1353" i="3"/>
  <c r="BD1353" i="3"/>
  <c r="AB1353" i="3"/>
  <c r="AR1353" i="3"/>
  <c r="BL1353" i="3" s="1"/>
  <c r="BH1353" i="3"/>
  <c r="O1353" i="3"/>
  <c r="AF1353" i="3"/>
  <c r="AV1353" i="3"/>
  <c r="T1353" i="3"/>
  <c r="AJ1353" i="3"/>
  <c r="AZ1353" i="3"/>
  <c r="Y1306" i="3"/>
  <c r="BJ1306" i="3" s="1"/>
  <c r="S1213" i="3"/>
  <c r="BM1213" i="3" s="1"/>
  <c r="BC1217" i="3"/>
  <c r="BG1217" i="3"/>
  <c r="BG1236" i="3"/>
  <c r="BL1236" i="3" s="1"/>
  <c r="T1349" i="3"/>
  <c r="AO1349" i="3"/>
  <c r="Y1349" i="3"/>
  <c r="AU1349" i="3"/>
  <c r="BM1349" i="3" s="1"/>
  <c r="AQ1238" i="3"/>
  <c r="M1318" i="3"/>
  <c r="BN1318" i="3" s="1"/>
  <c r="AX1344" i="3"/>
  <c r="AH1344" i="3"/>
  <c r="BM1344" i="3" s="1"/>
  <c r="AP1344" i="3"/>
  <c r="AE1351" i="3"/>
  <c r="AZ1351" i="3"/>
  <c r="O1351" i="3"/>
  <c r="BL1351" i="3" s="1"/>
  <c r="AJ1351" i="3"/>
  <c r="BE1351" i="3"/>
  <c r="T1351" i="3"/>
  <c r="AO1351" i="3"/>
  <c r="BM1351" i="3" s="1"/>
  <c r="Y1351" i="3"/>
  <c r="AU1351" i="3"/>
  <c r="U1294" i="3"/>
  <c r="O1349" i="3"/>
  <c r="BL1349" i="3" s="1"/>
  <c r="AY1295" i="3"/>
  <c r="BL1299" i="3"/>
  <c r="BL1321" i="3"/>
  <c r="BK1340" i="3"/>
  <c r="BN1340" i="3"/>
  <c r="BK1367" i="3"/>
  <c r="BK1375" i="3"/>
  <c r="BM1305" i="3"/>
  <c r="BK1318" i="3"/>
  <c r="BK1411" i="3"/>
  <c r="BJ1472" i="3"/>
  <c r="BL1470" i="3"/>
  <c r="Y1214" i="3"/>
  <c r="AW1214" i="3"/>
  <c r="AG1214" i="3"/>
  <c r="BJ1214" i="3" s="1"/>
  <c r="BA1214" i="3"/>
  <c r="Q1214" i="3"/>
  <c r="BN1214" i="3" s="1"/>
  <c r="AK1214" i="3"/>
  <c r="BE1214" i="3"/>
  <c r="U1214" i="3"/>
  <c r="AO1214" i="3"/>
  <c r="BM1511" i="3"/>
  <c r="Y1218" i="3"/>
  <c r="BM1218" i="3" s="1"/>
  <c r="BE1218" i="3"/>
  <c r="BL1218" i="3" s="1"/>
  <c r="AG1218" i="3"/>
  <c r="AO1218" i="3"/>
  <c r="Q1218" i="3"/>
  <c r="BN1218" i="3" s="1"/>
  <c r="AW1218" i="3"/>
  <c r="O1210" i="3"/>
  <c r="BL1210" i="3" s="1"/>
  <c r="BN1422" i="3"/>
  <c r="AY1224" i="3"/>
  <c r="BJ1224" i="3" s="1"/>
  <c r="X1224" i="3"/>
  <c r="AC1224" i="3"/>
  <c r="AS1224" i="3"/>
  <c r="AM1212" i="3"/>
  <c r="BJ1212" i="3" s="1"/>
  <c r="AU1212" i="3"/>
  <c r="Z1370" i="3"/>
  <c r="AH1370" i="3"/>
  <c r="AL1370" i="3"/>
  <c r="BK1370" i="3" s="1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BM1320" i="3" s="1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8" i="3"/>
  <c r="BN1222" i="3"/>
  <c r="BK1222" i="3"/>
  <c r="BN1228" i="3"/>
  <c r="BK1228" i="3"/>
  <c r="BK1219" i="3"/>
  <c r="BN1219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L1309" i="3"/>
  <c r="BK1310" i="3"/>
  <c r="BN1310" i="3"/>
  <c r="BL1293" i="3"/>
  <c r="BL1300" i="3"/>
  <c r="BJ1300" i="3"/>
  <c r="BL1307" i="3"/>
  <c r="BJ1321" i="3"/>
  <c r="BN1292" i="3"/>
  <c r="BK1292" i="3"/>
  <c r="BJ1305" i="3"/>
  <c r="BL1306" i="3"/>
  <c r="BM1313" i="3"/>
  <c r="BN1313" i="3"/>
  <c r="BK1313" i="3"/>
  <c r="BJ1315" i="3"/>
  <c r="BJ1323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N1378" i="3"/>
  <c r="BL1378" i="3"/>
  <c r="BL1381" i="3"/>
  <c r="BJ1383" i="3"/>
  <c r="BL1311" i="3"/>
  <c r="BK1320" i="3"/>
  <c r="BJ1341" i="3"/>
  <c r="Z1348" i="3"/>
  <c r="BK1351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345" i="3"/>
  <c r="BK1368" i="3"/>
  <c r="BN1368" i="3"/>
  <c r="BL1368" i="3"/>
  <c r="BL1363" i="3"/>
  <c r="BM1388" i="3"/>
  <c r="BJ1392" i="3"/>
  <c r="BM1396" i="3"/>
  <c r="BK1389" i="3"/>
  <c r="BN1389" i="3"/>
  <c r="BJ1389" i="3"/>
  <c r="BL1389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81" i="3"/>
  <c r="BN1291" i="3"/>
  <c r="BK1291" i="3"/>
  <c r="BN1299" i="3"/>
  <c r="BK1299" i="3"/>
  <c r="BL1295" i="3"/>
  <c r="BN1302" i="3"/>
  <c r="BK1302" i="3"/>
  <c r="BM1310" i="3"/>
  <c r="BM1314" i="3"/>
  <c r="BN1319" i="3"/>
  <c r="BK1319" i="3"/>
  <c r="BM1322" i="3"/>
  <c r="BJ1335" i="3"/>
  <c r="BJ1343" i="3"/>
  <c r="BN1300" i="3"/>
  <c r="BK1300" i="3"/>
  <c r="BN1321" i="3"/>
  <c r="BK1321" i="3"/>
  <c r="BJ1337" i="3"/>
  <c r="BJ1355" i="3"/>
  <c r="BJ1357" i="3"/>
  <c r="BJ1359" i="3"/>
  <c r="BJ1361" i="3"/>
  <c r="BJ1363" i="3"/>
  <c r="BJ1367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M1355" i="3"/>
  <c r="BK1360" i="3"/>
  <c r="BN1360" i="3"/>
  <c r="BM1393" i="3"/>
  <c r="BN1388" i="3"/>
  <c r="BK1388" i="3"/>
  <c r="BJ1388" i="3"/>
  <c r="BN1392" i="3"/>
  <c r="BL1396" i="3"/>
  <c r="BJ1396" i="3"/>
  <c r="BK1391" i="3"/>
  <c r="BN1391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8" i="3"/>
  <c r="BJ1209" i="3"/>
  <c r="BM1225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AD1202" i="3"/>
  <c r="AT1202" i="3"/>
  <c r="R1202" i="3"/>
  <c r="AH1202" i="3"/>
  <c r="AX1202" i="3"/>
  <c r="BN1205" i="3"/>
  <c r="BN1199" i="3"/>
  <c r="BK1199" i="3"/>
  <c r="BL1201" i="3"/>
  <c r="BJ1201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L1213" i="3"/>
  <c r="BK1213" i="3"/>
  <c r="BN1213" i="3"/>
  <c r="BL1216" i="3"/>
  <c r="BN1226" i="3"/>
  <c r="BK1230" i="3"/>
  <c r="BN1230" i="3"/>
  <c r="Y1232" i="3"/>
  <c r="AT1232" i="3"/>
  <c r="BM1233" i="3"/>
  <c r="Y1234" i="3"/>
  <c r="AT1234" i="3"/>
  <c r="BM1227" i="3"/>
  <c r="Z1232" i="3"/>
  <c r="AU1232" i="3"/>
  <c r="O1234" i="3"/>
  <c r="AK1234" i="3"/>
  <c r="BE1234" i="3"/>
  <c r="BK1225" i="3"/>
  <c r="BN1225" i="3"/>
  <c r="BL1228" i="3"/>
  <c r="BD1232" i="3"/>
  <c r="AN1232" i="3"/>
  <c r="AV1234" i="3"/>
  <c r="AF1234" i="3"/>
  <c r="BM1253" i="3"/>
  <c r="BM1235" i="3"/>
  <c r="BM1237" i="3"/>
  <c r="BM1245" i="3"/>
  <c r="BM1247" i="3"/>
  <c r="BL1249" i="3"/>
  <c r="BJ1249" i="3"/>
  <c r="BL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BN1272" i="3" s="1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K1272" i="3" s="1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M1316" i="3"/>
  <c r="BJ1324" i="3"/>
  <c r="BJ1329" i="3"/>
  <c r="BN1337" i="3"/>
  <c r="BK1337" i="3"/>
  <c r="BM1340" i="3"/>
  <c r="BM1292" i="3"/>
  <c r="BL1305" i="3"/>
  <c r="BK1306" i="3"/>
  <c r="BN1306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54" i="3"/>
  <c r="BL1357" i="3"/>
  <c r="BN1367" i="3"/>
  <c r="BN1370" i="3"/>
  <c r="BL1370" i="3"/>
  <c r="BL1373" i="3"/>
  <c r="BJ1385" i="3"/>
  <c r="BN1373" i="3"/>
  <c r="BM1376" i="3"/>
  <c r="BJ1311" i="3"/>
  <c r="BL1333" i="3"/>
  <c r="BN1333" i="3"/>
  <c r="BK1333" i="3"/>
  <c r="BM134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90" i="3"/>
  <c r="BM1345" i="3"/>
  <c r="BL1355" i="3"/>
  <c r="BK1393" i="3"/>
  <c r="BN1393" i="3"/>
  <c r="BJ1393" i="3"/>
  <c r="BL1393" i="3"/>
  <c r="BJ1399" i="3"/>
  <c r="BM1399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L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L1292" i="3"/>
  <c r="BJ1292" i="3"/>
  <c r="BL1318" i="3"/>
  <c r="BJ1347" i="3"/>
  <c r="BK1304" i="3"/>
  <c r="BN1304" i="3"/>
  <c r="BK1312" i="3"/>
  <c r="BN1312" i="3"/>
  <c r="BN1316" i="3"/>
  <c r="BN1324" i="3"/>
  <c r="BK1354" i="3"/>
  <c r="BN1354" i="3"/>
  <c r="BL1354" i="3"/>
  <c r="BK1359" i="3"/>
  <c r="BM1381" i="3"/>
  <c r="BN1385" i="3"/>
  <c r="BK1385" i="3"/>
  <c r="BK1376" i="3"/>
  <c r="BN1376" i="3"/>
  <c r="BL1376" i="3"/>
  <c r="BM1311" i="3"/>
  <c r="BN1311" i="3"/>
  <c r="BK1311" i="3"/>
  <c r="BL1320" i="3"/>
  <c r="BM1333" i="3"/>
  <c r="BK1349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L1379" i="3"/>
  <c r="BM1389" i="3"/>
  <c r="BK1397" i="3"/>
  <c r="BN1397" i="3"/>
  <c r="BJ1397" i="3"/>
  <c r="BL1397" i="3"/>
  <c r="BK1386" i="3"/>
  <c r="BM1390" i="3"/>
  <c r="BN1398" i="3"/>
  <c r="BK1398" i="3"/>
  <c r="R1198" i="3"/>
  <c r="AH1198" i="3"/>
  <c r="AX1198" i="3"/>
  <c r="S1198" i="3"/>
  <c r="BM1198" i="3" s="1"/>
  <c r="AI1198" i="3"/>
  <c r="AY1198" i="3"/>
  <c r="T1198" i="3"/>
  <c r="AJ1198" i="3"/>
  <c r="AZ1198" i="3"/>
  <c r="Q1198" i="3"/>
  <c r="AG1198" i="3"/>
  <c r="AW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Z1196" i="3"/>
  <c r="AP1196" i="3"/>
  <c r="BF1196" i="3"/>
  <c r="AA1196" i="3"/>
  <c r="AQ1196" i="3"/>
  <c r="BG1196" i="3"/>
  <c r="AB1196" i="3"/>
  <c r="AR1196" i="3"/>
  <c r="BH1196" i="3"/>
  <c r="Y1196" i="3"/>
  <c r="AO1196" i="3"/>
  <c r="BE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AG1151" i="3"/>
  <c r="W1151" i="3"/>
  <c r="U1151" i="3"/>
  <c r="AQ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AF1168" i="3"/>
  <c r="AV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AD1151" i="3"/>
  <c r="AT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V1131" i="3"/>
  <c r="AL1131" i="3"/>
  <c r="BB1131" i="3"/>
  <c r="X1131" i="3"/>
  <c r="AN1131" i="3"/>
  <c r="BD1131" i="3"/>
  <c r="AI1131" i="3"/>
  <c r="M1131" i="3"/>
  <c r="AS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A1168" i="3"/>
  <c r="AE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J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N1129" i="3"/>
  <c r="AD1129" i="3"/>
  <c r="AT1129" i="3"/>
  <c r="P1129" i="3"/>
  <c r="AF1129" i="3"/>
  <c r="AV1129" i="3"/>
  <c r="S1129" i="3"/>
  <c r="AY1129" i="3"/>
  <c r="AC1129" i="3"/>
  <c r="BI1129" i="3"/>
  <c r="AM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AT1168" i="3"/>
  <c r="Y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D1151" i="3"/>
  <c r="AI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E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R1121" i="3"/>
  <c r="AH1121" i="3"/>
  <c r="AX1121" i="3"/>
  <c r="S1121" i="3"/>
  <c r="AI1121" i="3"/>
  <c r="AY1121" i="3"/>
  <c r="T1121" i="3"/>
  <c r="AJ1121" i="3"/>
  <c r="AZ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R1113" i="3"/>
  <c r="AH1113" i="3"/>
  <c r="AX1113" i="3"/>
  <c r="S1113" i="3"/>
  <c r="AI1113" i="3"/>
  <c r="AY1113" i="3"/>
  <c r="T1113" i="3"/>
  <c r="AJ1113" i="3"/>
  <c r="AZ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AD1088" i="3"/>
  <c r="AT1088" i="3"/>
  <c r="P1088" i="3"/>
  <c r="AF1088" i="3"/>
  <c r="AV1088" i="3"/>
  <c r="M1088" i="3"/>
  <c r="AS1088" i="3"/>
  <c r="W1088" i="3"/>
  <c r="BC1088" i="3"/>
  <c r="AO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Z1075" i="3"/>
  <c r="AP1075" i="3"/>
  <c r="BF1075" i="3"/>
  <c r="AG1075" i="3"/>
  <c r="BC1075" i="3"/>
  <c r="X1075" i="3"/>
  <c r="AS1075" i="3"/>
  <c r="O1075" i="3"/>
  <c r="AJ1075" i="3"/>
  <c r="BE1075" i="3"/>
  <c r="U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V1094" i="3"/>
  <c r="AL1094" i="3"/>
  <c r="O1094" i="3"/>
  <c r="AJ1094" i="3"/>
  <c r="BD1094" i="3"/>
  <c r="AA1094" i="3"/>
  <c r="AV1094" i="3"/>
  <c r="Q1094" i="3"/>
  <c r="AM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AD1070" i="3"/>
  <c r="AT1070" i="3"/>
  <c r="O1070" i="3"/>
  <c r="AE1070" i="3"/>
  <c r="AU1070" i="3"/>
  <c r="P1070" i="3"/>
  <c r="AF1070" i="3"/>
  <c r="AV1070" i="3"/>
  <c r="Y1070" i="3"/>
  <c r="AC1070" i="3"/>
  <c r="AG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P1041" i="3"/>
  <c r="AJ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F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AE1035" i="3"/>
  <c r="AU1035" i="3"/>
  <c r="P1035" i="3"/>
  <c r="AF1035" i="3"/>
  <c r="AV1035" i="3"/>
  <c r="R1035" i="3"/>
  <c r="AX1035" i="3"/>
  <c r="AC1035" i="3"/>
  <c r="BI1035" i="3"/>
  <c r="AL1035" i="3"/>
  <c r="Q1035" i="3"/>
  <c r="L1058" i="3"/>
  <c r="T1058" i="3" s="1"/>
  <c r="BH1057" i="3"/>
  <c r="AZ1057" i="3"/>
  <c r="AR1057" i="3"/>
  <c r="AJ1057" i="3"/>
  <c r="AB1057" i="3"/>
  <c r="L1056" i="3"/>
  <c r="AP1056" i="3" s="1"/>
  <c r="Q1055" i="3"/>
  <c r="AG1055" i="3"/>
  <c r="AW1055" i="3"/>
  <c r="N1055" i="3"/>
  <c r="AD1055" i="3"/>
  <c r="AT1055" i="3"/>
  <c r="O1055" i="3"/>
  <c r="AE1055" i="3"/>
  <c r="AU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Y1041" i="3"/>
  <c r="AO1041" i="3"/>
  <c r="BE1041" i="3"/>
  <c r="V1041" i="3"/>
  <c r="AL1041" i="3"/>
  <c r="BB1041" i="3"/>
  <c r="W1041" i="3"/>
  <c r="AM1041" i="3"/>
  <c r="BC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V1033" i="3"/>
  <c r="AL1033" i="3"/>
  <c r="BB1033" i="3"/>
  <c r="W1033" i="3"/>
  <c r="AM1033" i="3"/>
  <c r="BC1033" i="3"/>
  <c r="X1033" i="3"/>
  <c r="AN1033" i="3"/>
  <c r="BD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G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X1013" i="3"/>
  <c r="P1013" i="3"/>
  <c r="K1025" i="3"/>
  <c r="K1023" i="3"/>
  <c r="K1021" i="3"/>
  <c r="K1019" i="3"/>
  <c r="K1017" i="3"/>
  <c r="X1011" i="3"/>
  <c r="BH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Q1013" i="3"/>
  <c r="AG1013" i="3"/>
  <c r="AW1013" i="3"/>
  <c r="N1013" i="3"/>
  <c r="AD1013" i="3"/>
  <c r="AT1013" i="3"/>
  <c r="O1013" i="3"/>
  <c r="AE1013" i="3"/>
  <c r="AU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K973" i="3" s="1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L977" i="3" s="1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K981" i="3" s="1"/>
  <c r="H981" i="3"/>
  <c r="I981" i="3"/>
  <c r="J981" i="3"/>
  <c r="E982" i="3"/>
  <c r="F982" i="3"/>
  <c r="G982" i="3"/>
  <c r="H982" i="3"/>
  <c r="I982" i="3"/>
  <c r="J982" i="3"/>
  <c r="E983" i="3"/>
  <c r="F983" i="3"/>
  <c r="G983" i="3"/>
  <c r="K983" i="3" s="1"/>
  <c r="H983" i="3"/>
  <c r="I983" i="3"/>
  <c r="J983" i="3"/>
  <c r="E984" i="3"/>
  <c r="F984" i="3"/>
  <c r="G984" i="3"/>
  <c r="H984" i="3"/>
  <c r="I984" i="3"/>
  <c r="J984" i="3"/>
  <c r="E985" i="3"/>
  <c r="F985" i="3"/>
  <c r="K985" i="3" s="1"/>
  <c r="G985" i="3"/>
  <c r="H985" i="3"/>
  <c r="I985" i="3"/>
  <c r="J985" i="3"/>
  <c r="E986" i="3"/>
  <c r="F986" i="3"/>
  <c r="G986" i="3"/>
  <c r="H986" i="3"/>
  <c r="L986" i="3" s="1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K989" i="3" s="1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K991" i="3" s="1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L993" i="3" s="1"/>
  <c r="S993" i="3" s="1"/>
  <c r="K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T993" i="3" l="1"/>
  <c r="BJ1257" i="3"/>
  <c r="AA1104" i="3"/>
  <c r="BC1104" i="3"/>
  <c r="BJ1104" i="3" s="1"/>
  <c r="AA1120" i="3"/>
  <c r="K980" i="3"/>
  <c r="BG1013" i="3"/>
  <c r="AA1013" i="3"/>
  <c r="BL1013" i="3" s="1"/>
  <c r="AV1013" i="3"/>
  <c r="AZ1013" i="3"/>
  <c r="AY1033" i="3"/>
  <c r="AY1041" i="3"/>
  <c r="AH1041" i="3"/>
  <c r="BA1041" i="3"/>
  <c r="U1041" i="3"/>
  <c r="BG1055" i="3"/>
  <c r="AA1055" i="3"/>
  <c r="AP1055" i="3"/>
  <c r="BI1055" i="3"/>
  <c r="AC1055" i="3"/>
  <c r="BE1035" i="3"/>
  <c r="AD1035" i="3"/>
  <c r="AP1035" i="3"/>
  <c r="AR1035" i="3"/>
  <c r="AB1035" i="3"/>
  <c r="AQ1035" i="3"/>
  <c r="AA1035" i="3"/>
  <c r="AJ1055" i="3"/>
  <c r="T1041" i="3"/>
  <c r="BH1041" i="3"/>
  <c r="AK1070" i="3"/>
  <c r="Q1070" i="3"/>
  <c r="BN1070" i="3" s="1"/>
  <c r="M1070" i="3"/>
  <c r="BH1070" i="3"/>
  <c r="AR1070" i="3"/>
  <c r="AB1070" i="3"/>
  <c r="BG1070" i="3"/>
  <c r="AQ1070" i="3"/>
  <c r="AA1070" i="3"/>
  <c r="BF1070" i="3"/>
  <c r="AP1070" i="3"/>
  <c r="Z1070" i="3"/>
  <c r="AC1113" i="3"/>
  <c r="AC1121" i="3"/>
  <c r="BB1094" i="3"/>
  <c r="AG1094" i="3"/>
  <c r="BI1094" i="3"/>
  <c r="AQ1094" i="3"/>
  <c r="U1094" i="3"/>
  <c r="AZ1094" i="3"/>
  <c r="AE1094" i="3"/>
  <c r="AX1094" i="3"/>
  <c r="AH1094" i="3"/>
  <c r="R1094" i="3"/>
  <c r="AV1075" i="3"/>
  <c r="BG1075" i="3"/>
  <c r="AZ1075" i="3"/>
  <c r="AE1075" i="3"/>
  <c r="BI1075" i="3"/>
  <c r="AN1075" i="3"/>
  <c r="S1075" i="3"/>
  <c r="AW1075" i="3"/>
  <c r="AB1075" i="3"/>
  <c r="BB1075" i="3"/>
  <c r="AL1075" i="3"/>
  <c r="V1075" i="3"/>
  <c r="AG1088" i="3"/>
  <c r="AU1088" i="3"/>
  <c r="O1088" i="3"/>
  <c r="AK1088" i="3"/>
  <c r="BH1088" i="3"/>
  <c r="AR1088" i="3"/>
  <c r="AB1088" i="3"/>
  <c r="BF1088" i="3"/>
  <c r="AP1088" i="3"/>
  <c r="Z1088" i="3"/>
  <c r="AY1094" i="3"/>
  <c r="AV1113" i="3"/>
  <c r="AF1113" i="3"/>
  <c r="P1113" i="3"/>
  <c r="BN1113" i="3" s="1"/>
  <c r="AU1113" i="3"/>
  <c r="AE1113" i="3"/>
  <c r="O1113" i="3"/>
  <c r="AT1113" i="3"/>
  <c r="AD1113" i="3"/>
  <c r="N1113" i="3"/>
  <c r="AV1121" i="3"/>
  <c r="AF1121" i="3"/>
  <c r="P1121" i="3"/>
  <c r="AU1121" i="3"/>
  <c r="AE1121" i="3"/>
  <c r="O1121" i="3"/>
  <c r="BL1121" i="3" s="1"/>
  <c r="AT1121" i="3"/>
  <c r="AD1121" i="3"/>
  <c r="N1121" i="3"/>
  <c r="AU1131" i="3"/>
  <c r="S1151" i="3"/>
  <c r="AN1151" i="3"/>
  <c r="BI1151" i="3"/>
  <c r="AD1168" i="3"/>
  <c r="AY1168" i="3"/>
  <c r="AE1129" i="3"/>
  <c r="BA1129" i="3"/>
  <c r="U1129" i="3"/>
  <c r="AQ1129" i="3"/>
  <c r="BH1129" i="3"/>
  <c r="AR1129" i="3"/>
  <c r="AB1129" i="3"/>
  <c r="BF1129" i="3"/>
  <c r="AP1129" i="3"/>
  <c r="Z1129" i="3"/>
  <c r="Q1131" i="3"/>
  <c r="T1151" i="3"/>
  <c r="AO1151" i="3"/>
  <c r="O1168" i="3"/>
  <c r="AK1168" i="3"/>
  <c r="BF1168" i="3"/>
  <c r="AK1131" i="3"/>
  <c r="BG1131" i="3"/>
  <c r="AA1131" i="3"/>
  <c r="AZ1131" i="3"/>
  <c r="AJ1131" i="3"/>
  <c r="T1131" i="3"/>
  <c r="AX1131" i="3"/>
  <c r="AH1131" i="3"/>
  <c r="R1131" i="3"/>
  <c r="BF1151" i="3"/>
  <c r="AP1151" i="3"/>
  <c r="Z1151" i="3"/>
  <c r="BH1168" i="3"/>
  <c r="AR1168" i="3"/>
  <c r="AB1168" i="3"/>
  <c r="BG1151" i="3"/>
  <c r="AK1151" i="3"/>
  <c r="P1151" i="3"/>
  <c r="BH1151" i="3"/>
  <c r="AB1151" i="3"/>
  <c r="BA1196" i="3"/>
  <c r="AK1196" i="3"/>
  <c r="U1196" i="3"/>
  <c r="BL1196" i="3" s="1"/>
  <c r="BD1196" i="3"/>
  <c r="AN1196" i="3"/>
  <c r="X1196" i="3"/>
  <c r="BC1196" i="3"/>
  <c r="AM1196" i="3"/>
  <c r="W1196" i="3"/>
  <c r="BB1196" i="3"/>
  <c r="AL1196" i="3"/>
  <c r="V1196" i="3"/>
  <c r="BA1198" i="3"/>
  <c r="AS1198" i="3"/>
  <c r="AC1198" i="3"/>
  <c r="M1198" i="3"/>
  <c r="AV1198" i="3"/>
  <c r="AF1198" i="3"/>
  <c r="P1198" i="3"/>
  <c r="AU1198" i="3"/>
  <c r="AE1198" i="3"/>
  <c r="O1198" i="3"/>
  <c r="BL1198" i="3" s="1"/>
  <c r="AT1198" i="3"/>
  <c r="AD1198" i="3"/>
  <c r="N1198" i="3"/>
  <c r="BJ1198" i="3" s="1"/>
  <c r="BM1386" i="3"/>
  <c r="BN1349" i="3"/>
  <c r="BM1306" i="3"/>
  <c r="BL1272" i="3"/>
  <c r="BJ1246" i="3"/>
  <c r="BN1290" i="3"/>
  <c r="BM1224" i="3"/>
  <c r="BM1214" i="3"/>
  <c r="BM1212" i="3"/>
  <c r="BJ1387" i="3"/>
  <c r="BN1351" i="3"/>
  <c r="AL1160" i="3"/>
  <c r="O1005" i="3"/>
  <c r="BL1005" i="3" s="1"/>
  <c r="BC1128" i="3"/>
  <c r="BM1128" i="3" s="1"/>
  <c r="L985" i="3"/>
  <c r="L975" i="3"/>
  <c r="AP1013" i="3"/>
  <c r="AS1013" i="3"/>
  <c r="AW1033" i="3"/>
  <c r="AJ1033" i="3"/>
  <c r="AI1033" i="3"/>
  <c r="AX1033" i="3"/>
  <c r="R1033" i="3"/>
  <c r="S1041" i="3"/>
  <c r="S1048" i="3"/>
  <c r="AO1035" i="3"/>
  <c r="U1035" i="3"/>
  <c r="BH1035" i="3"/>
  <c r="BG1035" i="3"/>
  <c r="AR993" i="3"/>
  <c r="K987" i="3"/>
  <c r="BC1013" i="3"/>
  <c r="AM1013" i="3"/>
  <c r="W1013" i="3"/>
  <c r="BB1013" i="3"/>
  <c r="AL1013" i="3"/>
  <c r="V1013" i="3"/>
  <c r="BE1013" i="3"/>
  <c r="AO1013" i="3"/>
  <c r="Y1013" i="3"/>
  <c r="AB1013" i="3"/>
  <c r="BD1013" i="3"/>
  <c r="AJ1013" i="3"/>
  <c r="AV1033" i="3"/>
  <c r="AF1033" i="3"/>
  <c r="P1033" i="3"/>
  <c r="AU1033" i="3"/>
  <c r="AE1033" i="3"/>
  <c r="O1033" i="3"/>
  <c r="AT1033" i="3"/>
  <c r="AD1033" i="3"/>
  <c r="N1033" i="3"/>
  <c r="AU1041" i="3"/>
  <c r="AE1041" i="3"/>
  <c r="O1041" i="3"/>
  <c r="AT1041" i="3"/>
  <c r="AD1041" i="3"/>
  <c r="N1041" i="3"/>
  <c r="AW1041" i="3"/>
  <c r="AG1041" i="3"/>
  <c r="Q1041" i="3"/>
  <c r="BC1055" i="3"/>
  <c r="AM1055" i="3"/>
  <c r="W1055" i="3"/>
  <c r="BB1055" i="3"/>
  <c r="AL1055" i="3"/>
  <c r="V1055" i="3"/>
  <c r="BE1055" i="3"/>
  <c r="AO1055" i="3"/>
  <c r="Y1055" i="3"/>
  <c r="Y1035" i="3"/>
  <c r="BB1035" i="3"/>
  <c r="V1035" i="3"/>
  <c r="AS1035" i="3"/>
  <c r="M1035" i="3"/>
  <c r="AH1035" i="3"/>
  <c r="BD1035" i="3"/>
  <c r="AN1035" i="3"/>
  <c r="X1035" i="3"/>
  <c r="BC1035" i="3"/>
  <c r="AM1035" i="3"/>
  <c r="W1035" i="3"/>
  <c r="BJ1035" i="3" s="1"/>
  <c r="T1055" i="3"/>
  <c r="BH1055" i="3"/>
  <c r="AV1041" i="3"/>
  <c r="AR1041" i="3"/>
  <c r="BI1070" i="3"/>
  <c r="BE1070" i="3"/>
  <c r="BD1070" i="3"/>
  <c r="AN1070" i="3"/>
  <c r="X1070" i="3"/>
  <c r="BC1070" i="3"/>
  <c r="AM1070" i="3"/>
  <c r="W1070" i="3"/>
  <c r="BB1070" i="3"/>
  <c r="AL1070" i="3"/>
  <c r="V1070" i="3"/>
  <c r="S1094" i="3"/>
  <c r="BM1094" i="3" s="1"/>
  <c r="AS1113" i="3"/>
  <c r="AS1121" i="3"/>
  <c r="AW1094" i="3"/>
  <c r="AB1094" i="3"/>
  <c r="BL1094" i="3" s="1"/>
  <c r="BE1094" i="3"/>
  <c r="AK1094" i="3"/>
  <c r="P1094" i="3"/>
  <c r="AU1094" i="3"/>
  <c r="Y1094" i="3"/>
  <c r="AT1094" i="3"/>
  <c r="AD1094" i="3"/>
  <c r="N1094" i="3"/>
  <c r="BJ1094" i="3" s="1"/>
  <c r="Q1113" i="3"/>
  <c r="Q1121" i="3"/>
  <c r="AA1075" i="3"/>
  <c r="AK1075" i="3"/>
  <c r="AU1075" i="3"/>
  <c r="Y1075" i="3"/>
  <c r="BD1075" i="3"/>
  <c r="AI1075" i="3"/>
  <c r="M1075" i="3"/>
  <c r="AR1075" i="3"/>
  <c r="W1075" i="3"/>
  <c r="AX1075" i="3"/>
  <c r="AH1075" i="3"/>
  <c r="R1075" i="3"/>
  <c r="BE1088" i="3"/>
  <c r="Y1088" i="3"/>
  <c r="AM1088" i="3"/>
  <c r="BI1088" i="3"/>
  <c r="AC1088" i="3"/>
  <c r="BD1088" i="3"/>
  <c r="AN1088" i="3"/>
  <c r="X1088" i="3"/>
  <c r="BB1088" i="3"/>
  <c r="AL1088" i="3"/>
  <c r="BK1088" i="3" s="1"/>
  <c r="V1088" i="3"/>
  <c r="BH1113" i="3"/>
  <c r="AR1113" i="3"/>
  <c r="AB1113" i="3"/>
  <c r="BG1113" i="3"/>
  <c r="AQ1113" i="3"/>
  <c r="AA1113" i="3"/>
  <c r="BF1113" i="3"/>
  <c r="AP1113" i="3"/>
  <c r="Z1113" i="3"/>
  <c r="BH1121" i="3"/>
  <c r="AR1121" i="3"/>
  <c r="AB1121" i="3"/>
  <c r="BG1121" i="3"/>
  <c r="AQ1121" i="3"/>
  <c r="AA1121" i="3"/>
  <c r="BF1121" i="3"/>
  <c r="AP1121" i="3"/>
  <c r="Z1121" i="3"/>
  <c r="X1151" i="3"/>
  <c r="BM1151" i="3" s="1"/>
  <c r="AS1151" i="3"/>
  <c r="N1168" i="3"/>
  <c r="AI1168" i="3"/>
  <c r="BE1168" i="3"/>
  <c r="BC1129" i="3"/>
  <c r="W1129" i="3"/>
  <c r="AS1129" i="3"/>
  <c r="M1129" i="3"/>
  <c r="BN1129" i="3" s="1"/>
  <c r="AI1129" i="3"/>
  <c r="BD1129" i="3"/>
  <c r="AN1129" i="3"/>
  <c r="X1129" i="3"/>
  <c r="BJ1129" i="3" s="1"/>
  <c r="BB1129" i="3"/>
  <c r="AL1129" i="3"/>
  <c r="V1129" i="3"/>
  <c r="AG1131" i="3"/>
  <c r="BJ1131" i="3" s="1"/>
  <c r="Y1151" i="3"/>
  <c r="AU1151" i="3"/>
  <c r="U1168" i="3"/>
  <c r="AP1168" i="3"/>
  <c r="BI1131" i="3"/>
  <c r="AC1131" i="3"/>
  <c r="AY1131" i="3"/>
  <c r="S1131" i="3"/>
  <c r="BK1131" i="3" s="1"/>
  <c r="AV1131" i="3"/>
  <c r="AF1131" i="3"/>
  <c r="P1131" i="3"/>
  <c r="AT1131" i="3"/>
  <c r="AD1131" i="3"/>
  <c r="N1131" i="3"/>
  <c r="BB1151" i="3"/>
  <c r="AL1151" i="3"/>
  <c r="V1151" i="3"/>
  <c r="BD1168" i="3"/>
  <c r="AN1168" i="3"/>
  <c r="X1168" i="3"/>
  <c r="BJ1168" i="3" s="1"/>
  <c r="BA1151" i="3"/>
  <c r="AF1151" i="3"/>
  <c r="BC1151" i="3"/>
  <c r="AW1151" i="3"/>
  <c r="Q1151" i="3"/>
  <c r="AW1196" i="3"/>
  <c r="AG1196" i="3"/>
  <c r="Q1196" i="3"/>
  <c r="AZ1196" i="3"/>
  <c r="AJ1196" i="3"/>
  <c r="T1196" i="3"/>
  <c r="AY1196" i="3"/>
  <c r="AI1196" i="3"/>
  <c r="S1196" i="3"/>
  <c r="AX1196" i="3"/>
  <c r="AH1196" i="3"/>
  <c r="R1196" i="3"/>
  <c r="BI1198" i="3"/>
  <c r="AO1198" i="3"/>
  <c r="Y1198" i="3"/>
  <c r="BH1198" i="3"/>
  <c r="AR1198" i="3"/>
  <c r="AB1198" i="3"/>
  <c r="BG1198" i="3"/>
  <c r="AQ1198" i="3"/>
  <c r="AA1198" i="3"/>
  <c r="BF1198" i="3"/>
  <c r="AP1198" i="3"/>
  <c r="Z1198" i="3"/>
  <c r="BN1386" i="3"/>
  <c r="BM1392" i="3"/>
  <c r="BK1371" i="3"/>
  <c r="BM1378" i="3"/>
  <c r="BL1254" i="3"/>
  <c r="BJ1274" i="3"/>
  <c r="BL1256" i="3"/>
  <c r="BJ1200" i="3"/>
  <c r="BN1286" i="3"/>
  <c r="BK1278" i="3"/>
  <c r="BM1205" i="3"/>
  <c r="BJ1202" i="3"/>
  <c r="BK1224" i="3"/>
  <c r="BM1308" i="3"/>
  <c r="BM1216" i="3"/>
  <c r="BN1308" i="3"/>
  <c r="BL1212" i="3"/>
  <c r="BM1210" i="3"/>
  <c r="BM1222" i="3"/>
  <c r="AW1160" i="3"/>
  <c r="BJ1268" i="3"/>
  <c r="BI1084" i="3"/>
  <c r="AC1084" i="3"/>
  <c r="BM1084" i="3" s="1"/>
  <c r="L989" i="3"/>
  <c r="K974" i="3"/>
  <c r="BK1003" i="3"/>
  <c r="AQ1013" i="3"/>
  <c r="BF1013" i="3"/>
  <c r="Z1013" i="3"/>
  <c r="BI1013" i="3"/>
  <c r="AC1013" i="3"/>
  <c r="BK1013" i="3" s="1"/>
  <c r="M1013" i="3"/>
  <c r="AZ1033" i="3"/>
  <c r="T1033" i="3"/>
  <c r="S1033" i="3"/>
  <c r="BM1033" i="3" s="1"/>
  <c r="AH1033" i="3"/>
  <c r="AI1041" i="3"/>
  <c r="AX1041" i="3"/>
  <c r="R1041" i="3"/>
  <c r="AK1041" i="3"/>
  <c r="AQ1055" i="3"/>
  <c r="BF1055" i="3"/>
  <c r="Z1055" i="3"/>
  <c r="AS1055" i="3"/>
  <c r="M1055" i="3"/>
  <c r="BA1035" i="3"/>
  <c r="P1055" i="3"/>
  <c r="BN1055" i="3" s="1"/>
  <c r="L991" i="3"/>
  <c r="L984" i="3"/>
  <c r="K984" i="3"/>
  <c r="BB984" i="3" s="1"/>
  <c r="BN1006" i="3"/>
  <c r="AY1013" i="3"/>
  <c r="AI1013" i="3"/>
  <c r="S1013" i="3"/>
  <c r="AX1013" i="3"/>
  <c r="AH1013" i="3"/>
  <c r="R1013" i="3"/>
  <c r="BA1013" i="3"/>
  <c r="AK1013" i="3"/>
  <c r="U1013" i="3"/>
  <c r="AR1013" i="3"/>
  <c r="AN1013" i="3"/>
  <c r="T1013" i="3"/>
  <c r="BJ1013" i="3" s="1"/>
  <c r="Q1033" i="3"/>
  <c r="BH1033" i="3"/>
  <c r="AR1033" i="3"/>
  <c r="AB1033" i="3"/>
  <c r="BG1033" i="3"/>
  <c r="AQ1033" i="3"/>
  <c r="AA1033" i="3"/>
  <c r="BF1033" i="3"/>
  <c r="AP1033" i="3"/>
  <c r="BG1041" i="3"/>
  <c r="AQ1041" i="3"/>
  <c r="AA1041" i="3"/>
  <c r="BM1041" i="3" s="1"/>
  <c r="BF1041" i="3"/>
  <c r="AP1041" i="3"/>
  <c r="Z1041" i="3"/>
  <c r="BI1041" i="3"/>
  <c r="AS1041" i="3"/>
  <c r="AC1041" i="3"/>
  <c r="M1041" i="3"/>
  <c r="AY1055" i="3"/>
  <c r="AI1055" i="3"/>
  <c r="S1055" i="3"/>
  <c r="AX1055" i="3"/>
  <c r="AH1055" i="3"/>
  <c r="R1055" i="3"/>
  <c r="BA1055" i="3"/>
  <c r="AK1055" i="3"/>
  <c r="U1055" i="3"/>
  <c r="BL1055" i="3" s="1"/>
  <c r="AW1035" i="3"/>
  <c r="AT1035" i="3"/>
  <c r="N1035" i="3"/>
  <c r="AK1035" i="3"/>
  <c r="BF1035" i="3"/>
  <c r="Z1035" i="3"/>
  <c r="AZ1035" i="3"/>
  <c r="AJ1035" i="3"/>
  <c r="T1035" i="3"/>
  <c r="AY1035" i="3"/>
  <c r="AI1035" i="3"/>
  <c r="S1035" i="3"/>
  <c r="AV1055" i="3"/>
  <c r="AZ1041" i="3"/>
  <c r="AF1041" i="3"/>
  <c r="AW1070" i="3"/>
  <c r="AS1070" i="3"/>
  <c r="AO1070" i="3"/>
  <c r="AZ1070" i="3"/>
  <c r="AJ1070" i="3"/>
  <c r="T1070" i="3"/>
  <c r="AY1070" i="3"/>
  <c r="AI1070" i="3"/>
  <c r="S1070" i="3"/>
  <c r="BM1070" i="3" s="1"/>
  <c r="AX1070" i="3"/>
  <c r="AH1070" i="3"/>
  <c r="R1070" i="3"/>
  <c r="BA1075" i="3"/>
  <c r="AA1088" i="3"/>
  <c r="AN1094" i="3"/>
  <c r="BI1113" i="3"/>
  <c r="BI1121" i="3"/>
  <c r="AR1094" i="3"/>
  <c r="W1094" i="3"/>
  <c r="BA1094" i="3"/>
  <c r="AF1094" i="3"/>
  <c r="BH1094" i="3"/>
  <c r="AO1094" i="3"/>
  <c r="T1094" i="3"/>
  <c r="AP1094" i="3"/>
  <c r="AG1113" i="3"/>
  <c r="AG1121" i="3"/>
  <c r="AQ1075" i="3"/>
  <c r="P1075" i="3"/>
  <c r="BN1075" i="3" s="1"/>
  <c r="AO1075" i="3"/>
  <c r="T1075" i="3"/>
  <c r="AY1075" i="3"/>
  <c r="AC1075" i="3"/>
  <c r="BH1075" i="3"/>
  <c r="AM1075" i="3"/>
  <c r="Q1075" i="3"/>
  <c r="AT1075" i="3"/>
  <c r="AD1075" i="3"/>
  <c r="N1075" i="3"/>
  <c r="AW1088" i="3"/>
  <c r="Q1088" i="3"/>
  <c r="BN1088" i="3" s="1"/>
  <c r="AE1088" i="3"/>
  <c r="BA1088" i="3"/>
  <c r="U1088" i="3"/>
  <c r="AZ1088" i="3"/>
  <c r="AJ1088" i="3"/>
  <c r="T1088" i="3"/>
  <c r="AX1088" i="3"/>
  <c r="AH1088" i="3"/>
  <c r="R1088" i="3"/>
  <c r="BD1113" i="3"/>
  <c r="AN1113" i="3"/>
  <c r="X1113" i="3"/>
  <c r="BM1113" i="3" s="1"/>
  <c r="BC1113" i="3"/>
  <c r="AM1113" i="3"/>
  <c r="W1113" i="3"/>
  <c r="BB1113" i="3"/>
  <c r="AL1113" i="3"/>
  <c r="BD1121" i="3"/>
  <c r="AN1121" i="3"/>
  <c r="X1121" i="3"/>
  <c r="BJ1121" i="3" s="1"/>
  <c r="BC1121" i="3"/>
  <c r="AM1121" i="3"/>
  <c r="W1121" i="3"/>
  <c r="BB1121" i="3"/>
  <c r="AL1121" i="3"/>
  <c r="O1131" i="3"/>
  <c r="AC1151" i="3"/>
  <c r="AY1151" i="3"/>
  <c r="S1168" i="3"/>
  <c r="AO1168" i="3"/>
  <c r="AU1129" i="3"/>
  <c r="O1129" i="3"/>
  <c r="AK1129" i="3"/>
  <c r="BG1129" i="3"/>
  <c r="AA1129" i="3"/>
  <c r="AZ1129" i="3"/>
  <c r="AJ1129" i="3"/>
  <c r="T1129" i="3"/>
  <c r="AX1129" i="3"/>
  <c r="AH1129" i="3"/>
  <c r="AW1131" i="3"/>
  <c r="AE1151" i="3"/>
  <c r="AZ1151" i="3"/>
  <c r="Z1168" i="3"/>
  <c r="AU1168" i="3"/>
  <c r="BA1131" i="3"/>
  <c r="U1131" i="3"/>
  <c r="AQ1131" i="3"/>
  <c r="BH1131" i="3"/>
  <c r="AR1131" i="3"/>
  <c r="AB1131" i="3"/>
  <c r="BF1131" i="3"/>
  <c r="AP1131" i="3"/>
  <c r="AX1151" i="3"/>
  <c r="AH1151" i="3"/>
  <c r="R1151" i="3"/>
  <c r="BL1151" i="3" s="1"/>
  <c r="AZ1168" i="3"/>
  <c r="AJ1168" i="3"/>
  <c r="AV1151" i="3"/>
  <c r="AA1151" i="3"/>
  <c r="AR1151" i="3"/>
  <c r="BI1196" i="3"/>
  <c r="AS1196" i="3"/>
  <c r="AC1196" i="3"/>
  <c r="M1196" i="3"/>
  <c r="AV1196" i="3"/>
  <c r="AF1196" i="3"/>
  <c r="P1196" i="3"/>
  <c r="BK1196" i="3" s="1"/>
  <c r="AU1196" i="3"/>
  <c r="AE1196" i="3"/>
  <c r="O1196" i="3"/>
  <c r="AT1196" i="3"/>
  <c r="AD1196" i="3"/>
  <c r="BE1198" i="3"/>
  <c r="AK1198" i="3"/>
  <c r="U1198" i="3"/>
  <c r="BD1198" i="3"/>
  <c r="AN1198" i="3"/>
  <c r="X1198" i="3"/>
  <c r="BC1198" i="3"/>
  <c r="AM1198" i="3"/>
  <c r="W1198" i="3"/>
  <c r="BB1198" i="3"/>
  <c r="AL1198" i="3"/>
  <c r="BL1344" i="3"/>
  <c r="BJ1318" i="3"/>
  <c r="BM1302" i="3"/>
  <c r="BJ1239" i="3"/>
  <c r="BM1293" i="3"/>
  <c r="BM1353" i="3"/>
  <c r="BM1236" i="3"/>
  <c r="BJ1228" i="3"/>
  <c r="BJ1261" i="3"/>
  <c r="AM1089" i="3"/>
  <c r="W1120" i="3"/>
  <c r="BC1120" i="3"/>
  <c r="BM1120" i="3" s="1"/>
  <c r="W1104" i="3"/>
  <c r="P991" i="3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BJ1043" i="3" s="1"/>
  <c r="AN1043" i="3"/>
  <c r="AY1067" i="3"/>
  <c r="AI1067" i="3"/>
  <c r="AG1076" i="3"/>
  <c r="BJ1076" i="3" s="1"/>
  <c r="AW1076" i="3"/>
  <c r="BA1076" i="3"/>
  <c r="Q1076" i="3"/>
  <c r="AK1076" i="3"/>
  <c r="BL1076" i="3" s="1"/>
  <c r="AC1094" i="3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J1152" i="3" s="1"/>
  <c r="BB1152" i="3"/>
  <c r="AH1152" i="3"/>
  <c r="AS1152" i="3"/>
  <c r="M1152" i="3"/>
  <c r="BK1152" i="3" s="1"/>
  <c r="BC1152" i="3"/>
  <c r="W1152" i="3"/>
  <c r="BG1152" i="3"/>
  <c r="V1168" i="3"/>
  <c r="BM1168" i="3" s="1"/>
  <c r="AG1168" i="3"/>
  <c r="AQ1168" i="3"/>
  <c r="BB1168" i="3"/>
  <c r="M1168" i="3"/>
  <c r="BK1168" i="3" s="1"/>
  <c r="BC1168" i="3"/>
  <c r="W1168" i="3"/>
  <c r="AH1168" i="3"/>
  <c r="AS1168" i="3"/>
  <c r="BL1168" i="3" s="1"/>
  <c r="BG1168" i="3"/>
  <c r="BK1207" i="3"/>
  <c r="AA1076" i="3"/>
  <c r="Y1086" i="3"/>
  <c r="BJ1086" i="3" s="1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L1160" i="3" s="1"/>
  <c r="BI1160" i="3"/>
  <c r="AC1168" i="3"/>
  <c r="BK1241" i="3"/>
  <c r="BK1239" i="3"/>
  <c r="W1026" i="3"/>
  <c r="AM1026" i="3"/>
  <c r="O1026" i="3"/>
  <c r="BC1026" i="3"/>
  <c r="BM1026" i="3" s="1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M1036" i="3" s="1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BM1126" i="3" s="1"/>
  <c r="S1126" i="3"/>
  <c r="AY1126" i="3"/>
  <c r="W1126" i="3"/>
  <c r="BC1126" i="3"/>
  <c r="AI1126" i="3"/>
  <c r="BL1126" i="3" s="1"/>
  <c r="AL1134" i="3"/>
  <c r="AG1134" i="3"/>
  <c r="AC1134" i="3"/>
  <c r="AQ1170" i="3"/>
  <c r="AI1065" i="3"/>
  <c r="AA1077" i="3"/>
  <c r="AQ1077" i="3"/>
  <c r="BJ1077" i="3" s="1"/>
  <c r="AU1096" i="3"/>
  <c r="AY1100" i="3"/>
  <c r="AY1116" i="3"/>
  <c r="V1164" i="3"/>
  <c r="BM1164" i="3" s="1"/>
  <c r="AG1164" i="3"/>
  <c r="AQ1164" i="3"/>
  <c r="BB1164" i="3"/>
  <c r="M1164" i="3"/>
  <c r="BN1164" i="3" s="1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BJ1164" i="3" s="1"/>
  <c r="R1164" i="3"/>
  <c r="BI1164" i="3"/>
  <c r="BE1170" i="3"/>
  <c r="R1170" i="3"/>
  <c r="AA1170" i="3"/>
  <c r="AQ1088" i="3"/>
  <c r="AM1096" i="3"/>
  <c r="O1096" i="3"/>
  <c r="BN1096" i="3" s="1"/>
  <c r="W1102" i="3"/>
  <c r="W1106" i="3"/>
  <c r="BI1162" i="3"/>
  <c r="R1162" i="3"/>
  <c r="BL1162" i="3" s="1"/>
  <c r="AA1162" i="3"/>
  <c r="AH1162" i="3"/>
  <c r="BA1057" i="3"/>
  <c r="AK1057" i="3"/>
  <c r="BL1057" i="3" s="1"/>
  <c r="S1061" i="3"/>
  <c r="O1069" i="3"/>
  <c r="AQ1085" i="3"/>
  <c r="AY1108" i="3"/>
  <c r="BK1108" i="3" s="1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AS980" i="3" s="1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M1074" i="3" s="1"/>
  <c r="BC1074" i="3"/>
  <c r="AO1076" i="3"/>
  <c r="BC1106" i="3"/>
  <c r="W1114" i="3"/>
  <c r="BM1114" i="3" s="1"/>
  <c r="AA1122" i="3"/>
  <c r="BL1122" i="3" s="1"/>
  <c r="AM1122" i="3"/>
  <c r="AY1122" i="3"/>
  <c r="S1122" i="3"/>
  <c r="AM1131" i="3"/>
  <c r="AO1131" i="3"/>
  <c r="W1131" i="3"/>
  <c r="BC1131" i="3"/>
  <c r="BE1131" i="3"/>
  <c r="Y1131" i="3"/>
  <c r="BG1132" i="3"/>
  <c r="AA1152" i="3"/>
  <c r="BL1152" i="3" s="1"/>
  <c r="AA1168" i="3"/>
  <c r="AD1009" i="3"/>
  <c r="AF1020" i="3"/>
  <c r="V1020" i="3"/>
  <c r="BM1020" i="3" s="1"/>
  <c r="AV1020" i="3"/>
  <c r="Y1029" i="3"/>
  <c r="U1029" i="3"/>
  <c r="BA1029" i="3"/>
  <c r="BJ1029" i="3" s="1"/>
  <c r="AG1029" i="3"/>
  <c r="BM1029" i="3" s="1"/>
  <c r="AK1029" i="3"/>
  <c r="Q1029" i="3"/>
  <c r="AW1029" i="3"/>
  <c r="AN1049" i="3"/>
  <c r="BM1049" i="3" s="1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BM1054" i="3" s="1"/>
  <c r="O1089" i="3"/>
  <c r="BL1089" i="3" s="1"/>
  <c r="AE1089" i="3"/>
  <c r="AU1089" i="3"/>
  <c r="Q1097" i="3"/>
  <c r="BN1097" i="3" s="1"/>
  <c r="AK1097" i="3"/>
  <c r="BL1097" i="3" s="1"/>
  <c r="BE1097" i="3"/>
  <c r="U1097" i="3"/>
  <c r="AO1097" i="3"/>
  <c r="Y1097" i="3"/>
  <c r="BM1097" i="3" s="1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BK1057" i="3" s="1"/>
  <c r="S1065" i="3"/>
  <c r="AA1087" i="3"/>
  <c r="AQ1087" i="3"/>
  <c r="BJ1087" i="3" s="1"/>
  <c r="BG1087" i="3"/>
  <c r="AI1100" i="3"/>
  <c r="S1100" i="3"/>
  <c r="BM1100" i="3" s="1"/>
  <c r="AI1116" i="3"/>
  <c r="S1116" i="3"/>
  <c r="Q1152" i="3"/>
  <c r="AW1170" i="3"/>
  <c r="BD1170" i="3"/>
  <c r="Q1170" i="3"/>
  <c r="BJ1170" i="3" s="1"/>
  <c r="AH1170" i="3"/>
  <c r="AN1047" i="3"/>
  <c r="S1096" i="3"/>
  <c r="AY1096" i="3"/>
  <c r="AY1102" i="3"/>
  <c r="AQ1154" i="3"/>
  <c r="AX1162" i="3"/>
  <c r="BJ1162" i="3" s="1"/>
  <c r="BG1162" i="3"/>
  <c r="Q1162" i="3"/>
  <c r="U1057" i="3"/>
  <c r="T1057" i="3"/>
  <c r="BM1057" i="3" s="1"/>
  <c r="O1061" i="3"/>
  <c r="AI1108" i="3"/>
  <c r="S1108" i="3"/>
  <c r="BC1124" i="3"/>
  <c r="O1124" i="3"/>
  <c r="BL1124" i="3" s="1"/>
  <c r="AM1154" i="3"/>
  <c r="AW1154" i="3"/>
  <c r="BC1154" i="3"/>
  <c r="BJ1154" i="3" s="1"/>
  <c r="M1154" i="3"/>
  <c r="L997" i="3"/>
  <c r="AZ993" i="3"/>
  <c r="BD991" i="3"/>
  <c r="L983" i="3"/>
  <c r="BL1003" i="3"/>
  <c r="AS1012" i="3"/>
  <c r="M1012" i="3"/>
  <c r="BN1012" i="3" s="1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M1104" i="3"/>
  <c r="BJ1112" i="3"/>
  <c r="BL1112" i="3"/>
  <c r="BM1112" i="3"/>
  <c r="BJ1120" i="3"/>
  <c r="BJ1128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M1027" i="3" s="1"/>
  <c r="BD1053" i="3"/>
  <c r="X1053" i="3"/>
  <c r="AN1053" i="3"/>
  <c r="BE1076" i="3"/>
  <c r="AK1105" i="3"/>
  <c r="BL1105" i="3" s="1"/>
  <c r="AO1105" i="3"/>
  <c r="U1105" i="3"/>
  <c r="BA1105" i="3"/>
  <c r="Y1105" i="3"/>
  <c r="BM1105" i="3" s="1"/>
  <c r="BE1105" i="3"/>
  <c r="AK1113" i="3"/>
  <c r="AO1113" i="3"/>
  <c r="U1113" i="3"/>
  <c r="BL1113" i="3" s="1"/>
  <c r="BA1113" i="3"/>
  <c r="Y1113" i="3"/>
  <c r="BE1113" i="3"/>
  <c r="BC1114" i="3"/>
  <c r="W1122" i="3"/>
  <c r="AA1130" i="3"/>
  <c r="AQ1130" i="3"/>
  <c r="BJ1130" i="3" s="1"/>
  <c r="BG1130" i="3"/>
  <c r="BI1130" i="3"/>
  <c r="M1130" i="3"/>
  <c r="AC1130" i="3"/>
  <c r="BK1130" i="3" s="1"/>
  <c r="AS1130" i="3"/>
  <c r="AL1152" i="3"/>
  <c r="V1160" i="3"/>
  <c r="AG1160" i="3"/>
  <c r="AQ1160" i="3"/>
  <c r="BB1160" i="3"/>
  <c r="AS1160" i="3"/>
  <c r="M1160" i="3"/>
  <c r="BN1160" i="3" s="1"/>
  <c r="BC1160" i="3"/>
  <c r="W1160" i="3"/>
  <c r="AH1160" i="3"/>
  <c r="BG1160" i="3"/>
  <c r="AL1168" i="3"/>
  <c r="BH1009" i="3"/>
  <c r="X1015" i="3"/>
  <c r="AN1015" i="3"/>
  <c r="AV1015" i="3"/>
  <c r="BL1015" i="3" s="1"/>
  <c r="P1015" i="3"/>
  <c r="BD1015" i="3"/>
  <c r="AN1041" i="3"/>
  <c r="BJ1041" i="3" s="1"/>
  <c r="BD1041" i="3"/>
  <c r="X1041" i="3"/>
  <c r="AN1051" i="3"/>
  <c r="BD1051" i="3"/>
  <c r="BM1051" i="3" s="1"/>
  <c r="X1051" i="3"/>
  <c r="BI1076" i="3"/>
  <c r="AY1088" i="3"/>
  <c r="Y1099" i="3"/>
  <c r="BE1099" i="3"/>
  <c r="AK1099" i="3"/>
  <c r="AO1099" i="3"/>
  <c r="U1099" i="3"/>
  <c r="BA1099" i="3"/>
  <c r="Y1107" i="3"/>
  <c r="BE1107" i="3"/>
  <c r="AK1107" i="3"/>
  <c r="BM1107" i="3" s="1"/>
  <c r="AO1107" i="3"/>
  <c r="BJ1107" i="3" s="1"/>
  <c r="BA1107" i="3"/>
  <c r="U1107" i="3"/>
  <c r="Y1115" i="3"/>
  <c r="BJ1115" i="3" s="1"/>
  <c r="BE1115" i="3"/>
  <c r="AK1115" i="3"/>
  <c r="AO1115" i="3"/>
  <c r="U1115" i="3"/>
  <c r="BM1115" i="3" s="1"/>
  <c r="BA1115" i="3"/>
  <c r="Y1123" i="3"/>
  <c r="BE1123" i="3"/>
  <c r="AK1123" i="3"/>
  <c r="BL1123" i="3" s="1"/>
  <c r="AO1123" i="3"/>
  <c r="BA1123" i="3"/>
  <c r="U1123" i="3"/>
  <c r="AK1130" i="3"/>
  <c r="AC1152" i="3"/>
  <c r="AM1160" i="3"/>
  <c r="BB1162" i="3"/>
  <c r="V1162" i="3"/>
  <c r="BM1162" i="3" s="1"/>
  <c r="AX1168" i="3"/>
  <c r="P1020" i="3"/>
  <c r="M1031" i="3"/>
  <c r="AC1031" i="3"/>
  <c r="BM1031" i="3" s="1"/>
  <c r="AS1031" i="3"/>
  <c r="BI1031" i="3"/>
  <c r="AO1031" i="3"/>
  <c r="Q1031" i="3"/>
  <c r="BJ1031" i="3" s="1"/>
  <c r="AG1031" i="3"/>
  <c r="AW1031" i="3"/>
  <c r="U1031" i="3"/>
  <c r="AK1031" i="3"/>
  <c r="BL1031" i="3" s="1"/>
  <c r="BA1031" i="3"/>
  <c r="Y1031" i="3"/>
  <c r="BE1031" i="3"/>
  <c r="AR1039" i="3"/>
  <c r="BL1039" i="3" s="1"/>
  <c r="X1039" i="3"/>
  <c r="BJ1039" i="3" s="1"/>
  <c r="BD1039" i="3"/>
  <c r="AB1039" i="3"/>
  <c r="BH1039" i="3"/>
  <c r="AN1039" i="3"/>
  <c r="O1067" i="3"/>
  <c r="BL1067" i="3" s="1"/>
  <c r="Y1082" i="3"/>
  <c r="M1082" i="3"/>
  <c r="AS1082" i="3"/>
  <c r="U1082" i="3"/>
  <c r="BA1082" i="3"/>
  <c r="AC1082" i="3"/>
  <c r="BM1082" i="3" s="1"/>
  <c r="BI1082" i="3"/>
  <c r="AK1082" i="3"/>
  <c r="U1109" i="3"/>
  <c r="BA1109" i="3"/>
  <c r="Y1109" i="3"/>
  <c r="BJ1109" i="3" s="1"/>
  <c r="BE1109" i="3"/>
  <c r="AK1109" i="3"/>
  <c r="AO1109" i="3"/>
  <c r="U1117" i="3"/>
  <c r="BM1117" i="3" s="1"/>
  <c r="BA1117" i="3"/>
  <c r="Y1117" i="3"/>
  <c r="BE1117" i="3"/>
  <c r="AK1117" i="3"/>
  <c r="AO1117" i="3"/>
  <c r="U1125" i="3"/>
  <c r="BA1125" i="3"/>
  <c r="Y1125" i="3"/>
  <c r="BJ1125" i="3" s="1"/>
  <c r="BE1125" i="3"/>
  <c r="AK1125" i="3"/>
  <c r="AO1125" i="3"/>
  <c r="BM1125" i="3" s="1"/>
  <c r="BD1043" i="3"/>
  <c r="BL1043" i="3" s="1"/>
  <c r="S1073" i="3"/>
  <c r="BM1073" i="3" s="1"/>
  <c r="W1096" i="3"/>
  <c r="S1098" i="3"/>
  <c r="BM1098" i="3" s="1"/>
  <c r="AI1102" i="3"/>
  <c r="S1130" i="3"/>
  <c r="BI1134" i="3"/>
  <c r="BG1134" i="3"/>
  <c r="V1154" i="3"/>
  <c r="AG1162" i="3"/>
  <c r="O1059" i="3"/>
  <c r="AI1059" i="3"/>
  <c r="BM1059" i="3" s="1"/>
  <c r="AY1059" i="3"/>
  <c r="BK1059" i="3" s="1"/>
  <c r="AY1069" i="3"/>
  <c r="AQ1079" i="3"/>
  <c r="BC1100" i="3"/>
  <c r="BC1116" i="3"/>
  <c r="O1116" i="3"/>
  <c r="AG1154" i="3"/>
  <c r="AM1170" i="3"/>
  <c r="AV1170" i="3"/>
  <c r="BI1170" i="3"/>
  <c r="W1170" i="3"/>
  <c r="X1047" i="3"/>
  <c r="BJ1047" i="3" s="1"/>
  <c r="BC1096" i="3"/>
  <c r="AE1096" i="3"/>
  <c r="S1102" i="3"/>
  <c r="O1118" i="3"/>
  <c r="BL1118" i="3" s="1"/>
  <c r="AM1118" i="3"/>
  <c r="S1118" i="3"/>
  <c r="AY1118" i="3"/>
  <c r="W1118" i="3"/>
  <c r="BJ1118" i="3" s="1"/>
  <c r="BC1118" i="3"/>
  <c r="AI1118" i="3"/>
  <c r="V1156" i="3"/>
  <c r="AG1156" i="3"/>
  <c r="AQ1156" i="3"/>
  <c r="BB1156" i="3"/>
  <c r="M1156" i="3"/>
  <c r="W1156" i="3"/>
  <c r="BM1156" i="3" s="1"/>
  <c r="AH1156" i="3"/>
  <c r="AS1156" i="3"/>
  <c r="BC1156" i="3"/>
  <c r="Q1156" i="3"/>
  <c r="BJ1156" i="3" s="1"/>
  <c r="AA1156" i="3"/>
  <c r="AL1156" i="3"/>
  <c r="AW1156" i="3"/>
  <c r="BG1156" i="3"/>
  <c r="R1156" i="3"/>
  <c r="BL1156" i="3" s="1"/>
  <c r="BI1156" i="3"/>
  <c r="AC1156" i="3"/>
  <c r="AM1156" i="3"/>
  <c r="AX1156" i="3"/>
  <c r="AM1162" i="3"/>
  <c r="AW1162" i="3"/>
  <c r="BC1162" i="3"/>
  <c r="M1162" i="3"/>
  <c r="BN1162" i="3" s="1"/>
  <c r="Q1168" i="3"/>
  <c r="AS1057" i="3"/>
  <c r="AY1061" i="3"/>
  <c r="BK1061" i="3" s="1"/>
  <c r="AI1069" i="3"/>
  <c r="BM1069" i="3" s="1"/>
  <c r="BC1108" i="3"/>
  <c r="O1108" i="3"/>
  <c r="W1124" i="3"/>
  <c r="AC1154" i="3"/>
  <c r="AL1154" i="3"/>
  <c r="AS1154" i="3"/>
  <c r="M991" i="3"/>
  <c r="L981" i="3"/>
  <c r="AB981" i="3" s="1"/>
  <c r="K979" i="3"/>
  <c r="L973" i="3"/>
  <c r="Q973" i="3" s="1"/>
  <c r="AK1012" i="3"/>
  <c r="BD1012" i="3"/>
  <c r="X1012" i="3"/>
  <c r="V1014" i="3"/>
  <c r="AX1014" i="3"/>
  <c r="BB1014" i="3"/>
  <c r="AA1014" i="3"/>
  <c r="AI1014" i="3"/>
  <c r="U1014" i="3"/>
  <c r="AZ1014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K1154" i="3"/>
  <c r="BK1156" i="3"/>
  <c r="BK1158" i="3"/>
  <c r="BK1166" i="3"/>
  <c r="BJ1350" i="3"/>
  <c r="BN1326" i="3"/>
  <c r="BK1326" i="3"/>
  <c r="BN1334" i="3"/>
  <c r="BK1334" i="3"/>
  <c r="AP1000" i="3"/>
  <c r="N1000" i="3"/>
  <c r="BJ1000" i="3" s="1"/>
  <c r="AT1000" i="3"/>
  <c r="Z1000" i="3"/>
  <c r="BF1000" i="3"/>
  <c r="AD1000" i="3"/>
  <c r="BM1000" i="3" s="1"/>
  <c r="Y1033" i="3"/>
  <c r="BJ1033" i="3" s="1"/>
  <c r="AS1033" i="3"/>
  <c r="AC1033" i="3"/>
  <c r="BA1033" i="3"/>
  <c r="U1033" i="3"/>
  <c r="BL1033" i="3" s="1"/>
  <c r="BI1033" i="3"/>
  <c r="M1033" i="3"/>
  <c r="AK1033" i="3"/>
  <c r="BE1033" i="3"/>
  <c r="AO1033" i="3"/>
  <c r="BD1055" i="3"/>
  <c r="X1055" i="3"/>
  <c r="BJ1055" i="3" s="1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AI1093" i="3"/>
  <c r="AT1093" i="3"/>
  <c r="BL1093" i="3" s="1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BM1045" i="3" s="1"/>
  <c r="AN1045" i="3"/>
  <c r="BD1045" i="3"/>
  <c r="U1101" i="3"/>
  <c r="BA1101" i="3"/>
  <c r="Y1101" i="3"/>
  <c r="BE1101" i="3"/>
  <c r="AK1101" i="3"/>
  <c r="AO1101" i="3"/>
  <c r="BJ1101" i="3" s="1"/>
  <c r="AU1098" i="3"/>
  <c r="BC1098" i="3"/>
  <c r="AM1108" i="3"/>
  <c r="AM1124" i="3"/>
  <c r="AX1134" i="3"/>
  <c r="AW1134" i="3"/>
  <c r="AQ1134" i="3"/>
  <c r="W1135" i="3"/>
  <c r="BJ1135" i="3" s="1"/>
  <c r="AB1135" i="3"/>
  <c r="BL1135" i="3" s="1"/>
  <c r="AR1135" i="3"/>
  <c r="BH1135" i="3"/>
  <c r="AE1135" i="3"/>
  <c r="AU1135" i="3"/>
  <c r="Q1135" i="3"/>
  <c r="AJ1135" i="3"/>
  <c r="AZ1135" i="3"/>
  <c r="BC1135" i="3"/>
  <c r="U1135" i="3"/>
  <c r="AM1135" i="3"/>
  <c r="V1076" i="3"/>
  <c r="BM1076" i="3" s="1"/>
  <c r="W1100" i="3"/>
  <c r="W1116" i="3"/>
  <c r="AQ1162" i="3"/>
  <c r="AC1170" i="3"/>
  <c r="AL1170" i="3"/>
  <c r="BA1170" i="3"/>
  <c r="M1170" i="3"/>
  <c r="AI1096" i="3"/>
  <c r="BL1096" i="3" s="1"/>
  <c r="BC1102" i="3"/>
  <c r="AM1102" i="3"/>
  <c r="AC1162" i="3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101" i="3"/>
  <c r="BL1109" i="3"/>
  <c r="BL1111" i="3"/>
  <c r="BJ1111" i="3"/>
  <c r="BL1119" i="3"/>
  <c r="BJ1119" i="3"/>
  <c r="BM1121" i="3"/>
  <c r="BK1151" i="3"/>
  <c r="BN1159" i="3"/>
  <c r="BK1159" i="3"/>
  <c r="BN1167" i="3"/>
  <c r="BK1167" i="3"/>
  <c r="BM1063" i="3"/>
  <c r="BN1130" i="3"/>
  <c r="BL1155" i="3"/>
  <c r="BL1159" i="3"/>
  <c r="BL1163" i="3"/>
  <c r="BL1167" i="3"/>
  <c r="BN1060" i="3"/>
  <c r="BK1060" i="3"/>
  <c r="BM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N1026" i="3"/>
  <c r="BK1026" i="3"/>
  <c r="BN1053" i="3"/>
  <c r="BK1053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K1097" i="3"/>
  <c r="BN1098" i="3"/>
  <c r="BK1098" i="3"/>
  <c r="BN1105" i="3"/>
  <c r="BK1105" i="3"/>
  <c r="BK1113" i="3"/>
  <c r="BN1122" i="3"/>
  <c r="BK1005" i="3"/>
  <c r="BN1005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AW1012" i="3"/>
  <c r="AG1012" i="3"/>
  <c r="Q1012" i="3"/>
  <c r="AZ1012" i="3"/>
  <c r="AJ1012" i="3"/>
  <c r="T1012" i="3"/>
  <c r="AY1012" i="3"/>
  <c r="AI1012" i="3"/>
  <c r="S1012" i="3"/>
  <c r="BK1012" i="3" s="1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J1027" i="3"/>
  <c r="BK1015" i="3"/>
  <c r="BN1015" i="3"/>
  <c r="BJ1034" i="3"/>
  <c r="BJ1030" i="3"/>
  <c r="BJ1024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N1043" i="3"/>
  <c r="BK1043" i="3"/>
  <c r="BL1049" i="3"/>
  <c r="BJ1049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N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L1087" i="3"/>
  <c r="BN1090" i="3"/>
  <c r="BK1090" i="3"/>
  <c r="BJ1090" i="3"/>
  <c r="BN1095" i="3"/>
  <c r="BK1095" i="3"/>
  <c r="BK1096" i="3"/>
  <c r="BJ1102" i="3"/>
  <c r="BN1103" i="3"/>
  <c r="BK1103" i="3"/>
  <c r="BN1104" i="3"/>
  <c r="BK1104" i="3"/>
  <c r="BN1111" i="3"/>
  <c r="BK1111" i="3"/>
  <c r="BN1112" i="3"/>
  <c r="BK1112" i="3"/>
  <c r="BN1119" i="3"/>
  <c r="BK1119" i="3"/>
  <c r="BN1120" i="3"/>
  <c r="BK1120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101" i="3"/>
  <c r="BM1103" i="3"/>
  <c r="BJ1113" i="3"/>
  <c r="BM1123" i="3"/>
  <c r="BN1135" i="3"/>
  <c r="BK1135" i="3"/>
  <c r="BN1154" i="3"/>
  <c r="BN1157" i="3"/>
  <c r="BK1157" i="3"/>
  <c r="BM1159" i="3"/>
  <c r="BN1165" i="3"/>
  <c r="BK1165" i="3"/>
  <c r="BM1167" i="3"/>
  <c r="BL1129" i="3"/>
  <c r="BL1164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24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K1121" i="3"/>
  <c r="BM1089" i="3"/>
  <c r="BJ1008" i="3"/>
  <c r="BK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N1034" i="3"/>
  <c r="BK1034" i="3"/>
  <c r="BN1029" i="3"/>
  <c r="BK1029" i="3"/>
  <c r="BN1030" i="3"/>
  <c r="BK1030" i="3"/>
  <c r="BJ1032" i="3"/>
  <c r="BL1036" i="3"/>
  <c r="BN1039" i="3"/>
  <c r="BK1039" i="3"/>
  <c r="BL1041" i="3"/>
  <c r="BL1045" i="3"/>
  <c r="BM1047" i="3"/>
  <c r="BN1049" i="3"/>
  <c r="BK1049" i="3"/>
  <c r="BJ1051" i="3"/>
  <c r="BM1053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L1066" i="3"/>
  <c r="BJ106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N1087" i="3"/>
  <c r="BK1087" i="3"/>
  <c r="BL1090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M1075" i="3"/>
  <c r="BN1092" i="3"/>
  <c r="BJ1092" i="3"/>
  <c r="BL1103" i="3"/>
  <c r="BJ1103" i="3"/>
  <c r="BL1115" i="3"/>
  <c r="BJ1123" i="3"/>
  <c r="BL1125" i="3"/>
  <c r="BM1127" i="3"/>
  <c r="BL1081" i="3"/>
  <c r="BJ1081" i="3"/>
  <c r="BL1137" i="3"/>
  <c r="BL1141" i="3"/>
  <c r="BL1145" i="3"/>
  <c r="BL1149" i="3"/>
  <c r="BM1154" i="3"/>
  <c r="BN1155" i="3"/>
  <c r="BK1155" i="3"/>
  <c r="BM1157" i="3"/>
  <c r="BJ1160" i="3"/>
  <c r="BN1163" i="3"/>
  <c r="BK1163" i="3"/>
  <c r="BM1165" i="3"/>
  <c r="BM1170" i="3"/>
  <c r="BM1129" i="3"/>
  <c r="BL1153" i="3"/>
  <c r="BL1157" i="3"/>
  <c r="BL1161" i="3"/>
  <c r="BL1165" i="3"/>
  <c r="BL1169" i="3"/>
  <c r="BM1060" i="3"/>
  <c r="BN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F1042" i="3"/>
  <c r="AP1042" i="3"/>
  <c r="BN1047" i="3"/>
  <c r="BK1047" i="3"/>
  <c r="Y1058" i="3"/>
  <c r="N1042" i="3"/>
  <c r="AJ1042" i="3"/>
  <c r="BN1061" i="3"/>
  <c r="BL1063" i="3"/>
  <c r="BL1062" i="3"/>
  <c r="BN1114" i="3"/>
  <c r="BK1114" i="3"/>
  <c r="BJ1006" i="3"/>
  <c r="BL1000" i="3"/>
  <c r="BN1013" i="3"/>
  <c r="BJ1010" i="3"/>
  <c r="BM1010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N1045" i="3"/>
  <c r="BK1045" i="3"/>
  <c r="BL1047" i="3"/>
  <c r="BN1051" i="3"/>
  <c r="BK1051" i="3"/>
  <c r="BL1053" i="3"/>
  <c r="BJ1053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D1044" i="3"/>
  <c r="AN1044" i="3"/>
  <c r="X1044" i="3"/>
  <c r="BC1044" i="3"/>
  <c r="AM1044" i="3"/>
  <c r="BN1066" i="3"/>
  <c r="BK1066" i="3"/>
  <c r="BM1067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J1114" i="3"/>
  <c r="BN1115" i="3"/>
  <c r="BK1115" i="3"/>
  <c r="BN1116" i="3"/>
  <c r="BK1116" i="3"/>
  <c r="BJ1122" i="3"/>
  <c r="BN1123" i="3"/>
  <c r="BK1123" i="3"/>
  <c r="BN1124" i="3"/>
  <c r="BK1124" i="3"/>
  <c r="BL1104" i="3"/>
  <c r="BM1068" i="3"/>
  <c r="BL1083" i="3"/>
  <c r="BJ1083" i="3"/>
  <c r="BJ1088" i="3"/>
  <c r="BL1092" i="3"/>
  <c r="BM1095" i="3"/>
  <c r="BJ1105" i="3"/>
  <c r="BL1107" i="3"/>
  <c r="BM1111" i="3"/>
  <c r="BL1117" i="3"/>
  <c r="BJ1117" i="3"/>
  <c r="BM1119" i="3"/>
  <c r="BL1127" i="3"/>
  <c r="BJ1127" i="3"/>
  <c r="BM1081" i="3"/>
  <c r="BN1081" i="3"/>
  <c r="BK1081" i="3"/>
  <c r="BL1131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N1169" i="3"/>
  <c r="BK1169" i="3"/>
  <c r="BL1154" i="3"/>
  <c r="BL1158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Y973" i="3"/>
  <c r="AC973" i="3"/>
  <c r="AO973" i="3"/>
  <c r="AS973" i="3"/>
  <c r="BE973" i="3"/>
  <c r="BI973" i="3"/>
  <c r="V973" i="3"/>
  <c r="Z973" i="3"/>
  <c r="AL973" i="3"/>
  <c r="AP973" i="3"/>
  <c r="BB973" i="3"/>
  <c r="BF973" i="3"/>
  <c r="W973" i="3"/>
  <c r="AA973" i="3"/>
  <c r="AM973" i="3"/>
  <c r="AQ973" i="3"/>
  <c r="BC973" i="3"/>
  <c r="BG973" i="3"/>
  <c r="AV973" i="3"/>
  <c r="T973" i="3"/>
  <c r="X973" i="3"/>
  <c r="AN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T981" i="3"/>
  <c r="X981" i="3"/>
  <c r="AJ981" i="3"/>
  <c r="AN981" i="3"/>
  <c r="AZ981" i="3"/>
  <c r="BD981" i="3"/>
  <c r="Q981" i="3"/>
  <c r="U981" i="3"/>
  <c r="AG981" i="3"/>
  <c r="AK981" i="3"/>
  <c r="AW981" i="3"/>
  <c r="BA981" i="3"/>
  <c r="N981" i="3"/>
  <c r="R981" i="3"/>
  <c r="AD981" i="3"/>
  <c r="AH981" i="3"/>
  <c r="AT981" i="3"/>
  <c r="AX981" i="3"/>
  <c r="O981" i="3"/>
  <c r="AE981" i="3"/>
  <c r="AI981" i="3"/>
  <c r="AY981" i="3"/>
  <c r="BC981" i="3"/>
  <c r="AA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R980" i="3"/>
  <c r="V980" i="3"/>
  <c r="AH980" i="3"/>
  <c r="AL980" i="3"/>
  <c r="AX980" i="3"/>
  <c r="BB980" i="3"/>
  <c r="S980" i="3"/>
  <c r="W980" i="3"/>
  <c r="AI980" i="3"/>
  <c r="AM980" i="3"/>
  <c r="AY980" i="3"/>
  <c r="BC980" i="3"/>
  <c r="T980" i="3"/>
  <c r="X980" i="3"/>
  <c r="AJ980" i="3"/>
  <c r="AN980" i="3"/>
  <c r="AZ980" i="3"/>
  <c r="BD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AU979" i="3"/>
  <c r="AI978" i="3"/>
  <c r="X978" i="3"/>
  <c r="AK978" i="3"/>
  <c r="BA978" i="3"/>
  <c r="AZ976" i="3"/>
  <c r="Q976" i="3"/>
  <c r="AU974" i="3"/>
  <c r="AF974" i="3"/>
  <c r="AS974" i="3"/>
  <c r="BI974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L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K809" i="3" s="1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K812" i="3" s="1"/>
  <c r="F812" i="3"/>
  <c r="G812" i="3"/>
  <c r="H812" i="3"/>
  <c r="I812" i="3"/>
  <c r="J812" i="3"/>
  <c r="E813" i="3"/>
  <c r="F813" i="3"/>
  <c r="K813" i="3" s="1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K816" i="3" s="1"/>
  <c r="F816" i="3"/>
  <c r="G816" i="3"/>
  <c r="H816" i="3"/>
  <c r="I816" i="3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L821" i="3" s="1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G824" i="3"/>
  <c r="H824" i="3"/>
  <c r="I824" i="3"/>
  <c r="J824" i="3"/>
  <c r="E825" i="3"/>
  <c r="F825" i="3"/>
  <c r="G825" i="3"/>
  <c r="H825" i="3"/>
  <c r="L825" i="3" s="1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L829" i="3" s="1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L843" i="3" s="1"/>
  <c r="E844" i="3"/>
  <c r="F844" i="3"/>
  <c r="G844" i="3"/>
  <c r="H844" i="3"/>
  <c r="L844" i="3" s="1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J850" i="3"/>
  <c r="E851" i="3"/>
  <c r="F851" i="3"/>
  <c r="G851" i="3"/>
  <c r="H851" i="3"/>
  <c r="L851" i="3" s="1"/>
  <c r="I851" i="3"/>
  <c r="J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E854" i="3"/>
  <c r="F854" i="3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L859" i="3" s="1"/>
  <c r="E860" i="3"/>
  <c r="F860" i="3"/>
  <c r="G860" i="3"/>
  <c r="H860" i="3"/>
  <c r="L860" i="3" s="1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K947" i="3" s="1"/>
  <c r="F947" i="3"/>
  <c r="G947" i="3"/>
  <c r="H947" i="3"/>
  <c r="I947" i="3"/>
  <c r="L947" i="3" s="1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M947" i="3" l="1"/>
  <c r="BK1082" i="3"/>
  <c r="BM1122" i="3"/>
  <c r="L971" i="3"/>
  <c r="O971" i="3" s="1"/>
  <c r="BL971" i="3" s="1"/>
  <c r="L967" i="3"/>
  <c r="L963" i="3"/>
  <c r="L959" i="3"/>
  <c r="L955" i="3"/>
  <c r="AA955" i="3" s="1"/>
  <c r="K955" i="3"/>
  <c r="L951" i="3"/>
  <c r="K972" i="3"/>
  <c r="K968" i="3"/>
  <c r="K964" i="3"/>
  <c r="K960" i="3"/>
  <c r="K956" i="3"/>
  <c r="K952" i="3"/>
  <c r="AM952" i="3" s="1"/>
  <c r="K948" i="3"/>
  <c r="K944" i="3"/>
  <c r="K920" i="3"/>
  <c r="L919" i="3"/>
  <c r="O919" i="3" s="1"/>
  <c r="K918" i="3"/>
  <c r="L917" i="3"/>
  <c r="K916" i="3"/>
  <c r="L915" i="3"/>
  <c r="Z915" i="3" s="1"/>
  <c r="K914" i="3"/>
  <c r="L913" i="3"/>
  <c r="K912" i="3"/>
  <c r="L911" i="3"/>
  <c r="Z911" i="3" s="1"/>
  <c r="K910" i="3"/>
  <c r="L909" i="3"/>
  <c r="K908" i="3"/>
  <c r="L907" i="3"/>
  <c r="AP907" i="3" s="1"/>
  <c r="K906" i="3"/>
  <c r="L905" i="3"/>
  <c r="K904" i="3"/>
  <c r="L903" i="3"/>
  <c r="AI903" i="3" s="1"/>
  <c r="K902" i="3"/>
  <c r="L901" i="3"/>
  <c r="K900" i="3"/>
  <c r="L899" i="3"/>
  <c r="N899" i="3" s="1"/>
  <c r="K898" i="3"/>
  <c r="L897" i="3"/>
  <c r="K896" i="3"/>
  <c r="L895" i="3"/>
  <c r="Z895" i="3" s="1"/>
  <c r="K894" i="3"/>
  <c r="L893" i="3"/>
  <c r="K892" i="3"/>
  <c r="L891" i="3"/>
  <c r="AL891" i="3" s="1"/>
  <c r="K890" i="3"/>
  <c r="L889" i="3"/>
  <c r="K888" i="3"/>
  <c r="L887" i="3"/>
  <c r="AX887" i="3" s="1"/>
  <c r="K886" i="3"/>
  <c r="L885" i="3"/>
  <c r="K884" i="3"/>
  <c r="L883" i="3"/>
  <c r="Y883" i="3" s="1"/>
  <c r="K882" i="3"/>
  <c r="K880" i="3"/>
  <c r="K878" i="3"/>
  <c r="K876" i="3"/>
  <c r="BB876" i="3" s="1"/>
  <c r="K874" i="3"/>
  <c r="K872" i="3"/>
  <c r="K870" i="3"/>
  <c r="K868" i="3"/>
  <c r="BB868" i="3" s="1"/>
  <c r="K866" i="3"/>
  <c r="K864" i="3"/>
  <c r="K862" i="3"/>
  <c r="L861" i="3"/>
  <c r="Q861" i="3" s="1"/>
  <c r="L852" i="3"/>
  <c r="L850" i="3"/>
  <c r="L846" i="3"/>
  <c r="K846" i="3"/>
  <c r="S846" i="3" s="1"/>
  <c r="L845" i="3"/>
  <c r="L841" i="3"/>
  <c r="L830" i="3"/>
  <c r="L824" i="3"/>
  <c r="Q824" i="3" s="1"/>
  <c r="K824" i="3"/>
  <c r="L819" i="3"/>
  <c r="K815" i="3"/>
  <c r="K814" i="3"/>
  <c r="BG814" i="3" s="1"/>
  <c r="K811" i="3"/>
  <c r="K810" i="3"/>
  <c r="K791" i="3"/>
  <c r="K789" i="3"/>
  <c r="P789" i="3" s="1"/>
  <c r="K787" i="3"/>
  <c r="K785" i="3"/>
  <c r="K783" i="3"/>
  <c r="M974" i="3"/>
  <c r="AE974" i="3"/>
  <c r="AY976" i="3"/>
  <c r="U978" i="3"/>
  <c r="AV980" i="3"/>
  <c r="BL980" i="3" s="1"/>
  <c r="AF980" i="3"/>
  <c r="P980" i="3"/>
  <c r="AU980" i="3"/>
  <c r="AE980" i="3"/>
  <c r="O980" i="3"/>
  <c r="AT980" i="3"/>
  <c r="AD980" i="3"/>
  <c r="N980" i="3"/>
  <c r="BG981" i="3"/>
  <c r="AM981" i="3"/>
  <c r="S981" i="3"/>
  <c r="BF981" i="3"/>
  <c r="AP981" i="3"/>
  <c r="Z981" i="3"/>
  <c r="BI981" i="3"/>
  <c r="AS981" i="3"/>
  <c r="AC981" i="3"/>
  <c r="M981" i="3"/>
  <c r="AV981" i="3"/>
  <c r="AF981" i="3"/>
  <c r="P981" i="3"/>
  <c r="AB973" i="3"/>
  <c r="AZ973" i="3"/>
  <c r="AF973" i="3"/>
  <c r="AY973" i="3"/>
  <c r="AI973" i="3"/>
  <c r="S973" i="3"/>
  <c r="AX973" i="3"/>
  <c r="AH973" i="3"/>
  <c r="R973" i="3"/>
  <c r="BA973" i="3"/>
  <c r="AK973" i="3"/>
  <c r="U973" i="3"/>
  <c r="BM1109" i="3"/>
  <c r="BK1075" i="3"/>
  <c r="BM1055" i="3"/>
  <c r="BN1028" i="3"/>
  <c r="BK1020" i="3"/>
  <c r="BM1013" i="3"/>
  <c r="BJ1151" i="3"/>
  <c r="BN1168" i="3"/>
  <c r="BN1152" i="3"/>
  <c r="BM1087" i="3"/>
  <c r="BM1086" i="3"/>
  <c r="BL1051" i="3"/>
  <c r="BJ1045" i="3"/>
  <c r="BN1121" i="3"/>
  <c r="BJ1097" i="3"/>
  <c r="BJ1126" i="3"/>
  <c r="BK1076" i="3"/>
  <c r="BK1055" i="3"/>
  <c r="BL1027" i="3"/>
  <c r="BK1129" i="3"/>
  <c r="BN1151" i="3"/>
  <c r="BK1162" i="3"/>
  <c r="BN1170" i="3"/>
  <c r="BK1033" i="3"/>
  <c r="BK1160" i="3"/>
  <c r="BL1059" i="3"/>
  <c r="BJ1096" i="3"/>
  <c r="BK1031" i="3"/>
  <c r="BM1088" i="3"/>
  <c r="BJ1015" i="3"/>
  <c r="BL1130" i="3"/>
  <c r="BL1026" i="3"/>
  <c r="K971" i="3"/>
  <c r="K967" i="3"/>
  <c r="M967" i="3" s="1"/>
  <c r="K963" i="3"/>
  <c r="BE963" i="3" s="1"/>
  <c r="K959" i="3"/>
  <c r="M959" i="3" s="1"/>
  <c r="K951" i="3"/>
  <c r="M951" i="3" s="1"/>
  <c r="K970" i="3"/>
  <c r="K969" i="3"/>
  <c r="K966" i="3"/>
  <c r="K965" i="3"/>
  <c r="K962" i="3"/>
  <c r="K961" i="3"/>
  <c r="K958" i="3"/>
  <c r="K957" i="3"/>
  <c r="K954" i="3"/>
  <c r="K953" i="3"/>
  <c r="K950" i="3"/>
  <c r="K949" i="3"/>
  <c r="K946" i="3"/>
  <c r="K945" i="3"/>
  <c r="AW945" i="3" s="1"/>
  <c r="K942" i="3"/>
  <c r="L938" i="3"/>
  <c r="K938" i="3"/>
  <c r="N938" i="3" s="1"/>
  <c r="L934" i="3"/>
  <c r="K934" i="3"/>
  <c r="L930" i="3"/>
  <c r="K930" i="3"/>
  <c r="N930" i="3" s="1"/>
  <c r="L926" i="3"/>
  <c r="AE926" i="3" s="1"/>
  <c r="K926" i="3"/>
  <c r="L922" i="3"/>
  <c r="K922" i="3"/>
  <c r="N922" i="3" s="1"/>
  <c r="K858" i="3"/>
  <c r="O858" i="3" s="1"/>
  <c r="L857" i="3"/>
  <c r="L848" i="3"/>
  <c r="L842" i="3"/>
  <c r="K842" i="3"/>
  <c r="O842" i="3" s="1"/>
  <c r="L831" i="3"/>
  <c r="L826" i="3"/>
  <c r="L820" i="3"/>
  <c r="K820" i="3"/>
  <c r="O820" i="3" s="1"/>
  <c r="L807" i="3"/>
  <c r="K806" i="3"/>
  <c r="K804" i="3"/>
  <c r="K802" i="3"/>
  <c r="M802" i="3" s="1"/>
  <c r="K800" i="3"/>
  <c r="K798" i="3"/>
  <c r="K796" i="3"/>
  <c r="L795" i="3"/>
  <c r="N795" i="3" s="1"/>
  <c r="L794" i="3"/>
  <c r="K794" i="3"/>
  <c r="L781" i="3"/>
  <c r="K781" i="3"/>
  <c r="V974" i="3"/>
  <c r="V978" i="3"/>
  <c r="AV974" i="3"/>
  <c r="O974" i="3"/>
  <c r="AI976" i="3"/>
  <c r="AN978" i="3"/>
  <c r="Q980" i="3"/>
  <c r="BH980" i="3"/>
  <c r="AR980" i="3"/>
  <c r="AB980" i="3"/>
  <c r="BG980" i="3"/>
  <c r="AQ980" i="3"/>
  <c r="AA980" i="3"/>
  <c r="BF980" i="3"/>
  <c r="AP980" i="3"/>
  <c r="Z980" i="3"/>
  <c r="AO980" i="3"/>
  <c r="AQ981" i="3"/>
  <c r="W981" i="3"/>
  <c r="AU981" i="3"/>
  <c r="BB981" i="3"/>
  <c r="AL981" i="3"/>
  <c r="V981" i="3"/>
  <c r="BE981" i="3"/>
  <c r="AO981" i="3"/>
  <c r="Y981" i="3"/>
  <c r="BH981" i="3"/>
  <c r="AR981" i="3"/>
  <c r="BL981" i="3" s="1"/>
  <c r="BD973" i="3"/>
  <c r="AJ973" i="3"/>
  <c r="P973" i="3"/>
  <c r="AU973" i="3"/>
  <c r="AE973" i="3"/>
  <c r="O973" i="3"/>
  <c r="AT973" i="3"/>
  <c r="AD973" i="3"/>
  <c r="N973" i="3"/>
  <c r="AW973" i="3"/>
  <c r="AG973" i="3"/>
  <c r="BM1152" i="3"/>
  <c r="BN1082" i="3"/>
  <c r="BM1044" i="3"/>
  <c r="BM1043" i="3"/>
  <c r="BJ1074" i="3"/>
  <c r="BK1092" i="3"/>
  <c r="BK1084" i="3"/>
  <c r="BN1031" i="3"/>
  <c r="BK1122" i="3"/>
  <c r="BN1156" i="3"/>
  <c r="BM1135" i="3"/>
  <c r="BM1102" i="3"/>
  <c r="BM1093" i="3"/>
  <c r="BM1118" i="3"/>
  <c r="BM1130" i="3"/>
  <c r="K939" i="3"/>
  <c r="K935" i="3"/>
  <c r="AQ935" i="3" s="1"/>
  <c r="K931" i="3"/>
  <c r="K927" i="3"/>
  <c r="K923" i="3"/>
  <c r="L858" i="3"/>
  <c r="K854" i="3"/>
  <c r="L832" i="3"/>
  <c r="K832" i="3"/>
  <c r="L827" i="3"/>
  <c r="S827" i="3" s="1"/>
  <c r="L816" i="3"/>
  <c r="L812" i="3"/>
  <c r="N812" i="3"/>
  <c r="L808" i="3"/>
  <c r="AT808" i="3" s="1"/>
  <c r="L792" i="3"/>
  <c r="K792" i="3"/>
  <c r="K790" i="3"/>
  <c r="K788" i="3"/>
  <c r="AA788" i="3" s="1"/>
  <c r="K786" i="3"/>
  <c r="K784" i="3"/>
  <c r="K782" i="3"/>
  <c r="BN1000" i="3"/>
  <c r="BM1039" i="3"/>
  <c r="BM1116" i="3"/>
  <c r="BM1061" i="3"/>
  <c r="BK1094" i="3"/>
  <c r="AK786" i="3"/>
  <c r="AQ784" i="3"/>
  <c r="AM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W817" i="3"/>
  <c r="AU813" i="3"/>
  <c r="AA780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W790" i="3"/>
  <c r="BI782" i="3"/>
  <c r="AM815" i="3"/>
  <c r="BD791" i="3"/>
  <c r="BF791" i="3"/>
  <c r="BA787" i="3"/>
  <c r="AY783" i="3"/>
  <c r="Y783" i="3"/>
  <c r="BC961" i="3"/>
  <c r="BC942" i="3"/>
  <c r="AY781" i="3"/>
  <c r="O967" i="3"/>
  <c r="BL967" i="3" s="1"/>
  <c r="O947" i="3"/>
  <c r="BJ1012" i="3"/>
  <c r="BM1096" i="3"/>
  <c r="BN1033" i="3"/>
  <c r="AF982" i="3"/>
  <c r="BK1170" i="3"/>
  <c r="O959" i="3"/>
  <c r="O951" i="3"/>
  <c r="L968" i="3"/>
  <c r="L964" i="3"/>
  <c r="O964" i="3" s="1"/>
  <c r="L960" i="3"/>
  <c r="O960" i="3" s="1"/>
  <c r="L956" i="3"/>
  <c r="L952" i="3"/>
  <c r="L948" i="3"/>
  <c r="O948" i="3" s="1"/>
  <c r="L944" i="3"/>
  <c r="O944" i="3" s="1"/>
  <c r="L939" i="3"/>
  <c r="L935" i="3"/>
  <c r="L931" i="3"/>
  <c r="N931" i="3" s="1"/>
  <c r="L927" i="3"/>
  <c r="N927" i="3" s="1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Z972" i="3" s="1"/>
  <c r="L969" i="3"/>
  <c r="L965" i="3"/>
  <c r="O965" i="3" s="1"/>
  <c r="L961" i="3"/>
  <c r="L957" i="3"/>
  <c r="L953" i="3"/>
  <c r="L949" i="3"/>
  <c r="O949" i="3" s="1"/>
  <c r="L945" i="3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AE917" i="3" s="1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AM901" i="3" s="1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BE885" i="3" s="1"/>
  <c r="L884" i="3"/>
  <c r="K883" i="3"/>
  <c r="L882" i="3"/>
  <c r="K881" i="3"/>
  <c r="K879" i="3"/>
  <c r="K877" i="3"/>
  <c r="K875" i="3"/>
  <c r="K873" i="3"/>
  <c r="K871" i="3"/>
  <c r="K869" i="3"/>
  <c r="K867" i="3"/>
  <c r="K865" i="3"/>
  <c r="W865" i="3" s="1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L810" i="3"/>
  <c r="N810" i="3" s="1"/>
  <c r="K807" i="3"/>
  <c r="K805" i="3"/>
  <c r="K803" i="3"/>
  <c r="K801" i="3"/>
  <c r="K799" i="3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BG962" i="3" s="1"/>
  <c r="L958" i="3"/>
  <c r="O958" i="3" s="1"/>
  <c r="L954" i="3"/>
  <c r="O954" i="3" s="1"/>
  <c r="L950" i="3"/>
  <c r="L946" i="3"/>
  <c r="L942" i="3"/>
  <c r="AI942" i="3" s="1"/>
  <c r="L941" i="3"/>
  <c r="N941" i="3" s="1"/>
  <c r="L937" i="3"/>
  <c r="L933" i="3"/>
  <c r="L929" i="3"/>
  <c r="N929" i="3" s="1"/>
  <c r="L925" i="3"/>
  <c r="N925" i="3" s="1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AZ974" i="3"/>
  <c r="AJ974" i="3"/>
  <c r="T974" i="3"/>
  <c r="AY974" i="3"/>
  <c r="AI974" i="3"/>
  <c r="S974" i="3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67" i="3"/>
  <c r="BK967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N968" i="3"/>
  <c r="AT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AA962" i="3"/>
  <c r="P962" i="3"/>
  <c r="AN962" i="3"/>
  <c r="AV962" i="3"/>
  <c r="X961" i="3"/>
  <c r="BD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W952" i="3"/>
  <c r="AP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AY946" i="3"/>
  <c r="AI946" i="3"/>
  <c r="S946" i="3"/>
  <c r="T946" i="3"/>
  <c r="AB946" i="3"/>
  <c r="AJ946" i="3"/>
  <c r="AR946" i="3"/>
  <c r="AZ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AW971" i="3"/>
  <c r="AG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A969" i="3"/>
  <c r="AK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Y963" i="3"/>
  <c r="BE962" i="3"/>
  <c r="AO962" i="3"/>
  <c r="Y962" i="3"/>
  <c r="BI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Q956" i="3"/>
  <c r="AG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AK953" i="3"/>
  <c r="U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AS946" i="3"/>
  <c r="AC946" i="3"/>
  <c r="M946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7" i="3"/>
  <c r="U937" i="3"/>
  <c r="AC937" i="3"/>
  <c r="AK937" i="3"/>
  <c r="AS937" i="3"/>
  <c r="BA937" i="3"/>
  <c r="BI937" i="3"/>
  <c r="S935" i="3"/>
  <c r="AY935" i="3"/>
  <c r="Q933" i="3"/>
  <c r="Y933" i="3"/>
  <c r="AG933" i="3"/>
  <c r="AO933" i="3"/>
  <c r="AW933" i="3"/>
  <c r="BE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AU923" i="3"/>
  <c r="M921" i="3"/>
  <c r="U921" i="3"/>
  <c r="AC921" i="3"/>
  <c r="AK921" i="3"/>
  <c r="AS921" i="3"/>
  <c r="BA921" i="3"/>
  <c r="BI921" i="3"/>
  <c r="BG971" i="3"/>
  <c r="AQ971" i="3"/>
  <c r="AA971" i="3"/>
  <c r="P971" i="3"/>
  <c r="X971" i="3"/>
  <c r="AF971" i="3"/>
  <c r="AN971" i="3"/>
  <c r="AV971" i="3"/>
  <c r="BD971" i="3"/>
  <c r="R969" i="3"/>
  <c r="AX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X963" i="3"/>
  <c r="BD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5" i="3"/>
  <c r="X955" i="3"/>
  <c r="BD955" i="3"/>
  <c r="R953" i="3"/>
  <c r="AX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AM945" i="3"/>
  <c r="A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O934" i="3"/>
  <c r="AU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AM926" i="3"/>
  <c r="S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AP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R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D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AT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R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AH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AE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AE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AO899" i="3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U891" i="3"/>
  <c r="BA891" i="3"/>
  <c r="AG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W877" i="3" s="1"/>
  <c r="S877" i="3"/>
  <c r="AA877" i="3"/>
  <c r="AI877" i="3"/>
  <c r="AQ877" i="3"/>
  <c r="AY877" i="3"/>
  <c r="BG877" i="3"/>
  <c r="X877" i="3"/>
  <c r="AN877" i="3"/>
  <c r="BD877" i="3"/>
  <c r="L876" i="3"/>
  <c r="L875" i="3"/>
  <c r="AQ875" i="3"/>
  <c r="AN875" i="3"/>
  <c r="L874" i="3"/>
  <c r="W874" i="3" s="1"/>
  <c r="S874" i="3"/>
  <c r="AE874" i="3"/>
  <c r="AQ874" i="3"/>
  <c r="AY874" i="3"/>
  <c r="BG874" i="3"/>
  <c r="X874" i="3"/>
  <c r="AN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AA870" i="3"/>
  <c r="AE870" i="3"/>
  <c r="AI870" i="3"/>
  <c r="AQ870" i="3"/>
  <c r="AU870" i="3"/>
  <c r="AY870" i="3"/>
  <c r="BG870" i="3"/>
  <c r="P870" i="3"/>
  <c r="X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AA866" i="3"/>
  <c r="AE866" i="3"/>
  <c r="AI866" i="3"/>
  <c r="AU866" i="3"/>
  <c r="AY866" i="3"/>
  <c r="BG866" i="3"/>
  <c r="X866" i="3"/>
  <c r="AF866" i="3"/>
  <c r="AN866" i="3"/>
  <c r="BD866" i="3"/>
  <c r="L865" i="3"/>
  <c r="L864" i="3"/>
  <c r="AN864" i="3" s="1"/>
  <c r="L863" i="3"/>
  <c r="AQ863" i="3"/>
  <c r="AN863" i="3"/>
  <c r="L862" i="3"/>
  <c r="W862" i="3" s="1"/>
  <c r="S862" i="3"/>
  <c r="BM862" i="3" s="1"/>
  <c r="AE862" i="3"/>
  <c r="AQ862" i="3"/>
  <c r="AY862" i="3"/>
  <c r="P862" i="3"/>
  <c r="AF862" i="3"/>
  <c r="AV862" i="3"/>
  <c r="AO861" i="3"/>
  <c r="X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P847" i="3"/>
  <c r="S845" i="3"/>
  <c r="AA845" i="3"/>
  <c r="AI845" i="3"/>
  <c r="AQ845" i="3"/>
  <c r="AY845" i="3"/>
  <c r="BG845" i="3"/>
  <c r="R845" i="3"/>
  <c r="Z845" i="3"/>
  <c r="AH845" i="3"/>
  <c r="AP845" i="3"/>
  <c r="AX845" i="3"/>
  <c r="BF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AG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AK907" i="3"/>
  <c r="S903" i="3"/>
  <c r="AY903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U895" i="3"/>
  <c r="BA895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AO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AF940" i="3"/>
  <c r="AT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B935" i="3"/>
  <c r="V935" i="3"/>
  <c r="AJ934" i="3"/>
  <c r="BF933" i="3"/>
  <c r="AX933" i="3"/>
  <c r="AP933" i="3"/>
  <c r="AH933" i="3"/>
  <c r="Z933" i="3"/>
  <c r="R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AZ926" i="3"/>
  <c r="T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AN924" i="3"/>
  <c r="AF924" i="3"/>
  <c r="BB923" i="3"/>
  <c r="AT923" i="3"/>
  <c r="AL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AR919" i="3"/>
  <c r="X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N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AJ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D907" i="3"/>
  <c r="AF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B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AV899" i="3"/>
  <c r="X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AR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AR891" i="3"/>
  <c r="AB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D887" i="3"/>
  <c r="AN887" i="3"/>
  <c r="X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AZ883" i="3"/>
  <c r="AJ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AL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U858" i="3"/>
  <c r="AC858" i="3"/>
  <c r="AK858" i="3"/>
  <c r="AS858" i="3"/>
  <c r="BA858" i="3"/>
  <c r="BI858" i="3"/>
  <c r="T858" i="3"/>
  <c r="AB858" i="3"/>
  <c r="AJ858" i="3"/>
  <c r="AR858" i="3"/>
  <c r="AZ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Q846" i="3"/>
  <c r="Y846" i="3"/>
  <c r="AG846" i="3"/>
  <c r="AO846" i="3"/>
  <c r="AW846" i="3"/>
  <c r="BE846" i="3"/>
  <c r="P846" i="3"/>
  <c r="X846" i="3"/>
  <c r="AF846" i="3"/>
  <c r="AN846" i="3"/>
  <c r="AV846" i="3"/>
  <c r="BD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U842" i="3"/>
  <c r="AC842" i="3"/>
  <c r="AK842" i="3"/>
  <c r="AS842" i="3"/>
  <c r="BA842" i="3"/>
  <c r="BI842" i="3"/>
  <c r="T842" i="3"/>
  <c r="AB842" i="3"/>
  <c r="AJ842" i="3"/>
  <c r="AR842" i="3"/>
  <c r="AZ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Q827" i="3"/>
  <c r="Y827" i="3"/>
  <c r="AG827" i="3"/>
  <c r="AO827" i="3"/>
  <c r="AW827" i="3"/>
  <c r="BE827" i="3"/>
  <c r="P827" i="3"/>
  <c r="X827" i="3"/>
  <c r="AF827" i="3"/>
  <c r="AN827" i="3"/>
  <c r="AV827" i="3"/>
  <c r="BD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O824" i="3"/>
  <c r="W824" i="3"/>
  <c r="AE824" i="3"/>
  <c r="AM824" i="3"/>
  <c r="AU824" i="3"/>
  <c r="BC824" i="3"/>
  <c r="N824" i="3"/>
  <c r="V824" i="3"/>
  <c r="AD824" i="3"/>
  <c r="AL824" i="3"/>
  <c r="AT824" i="3"/>
  <c r="BB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U820" i="3"/>
  <c r="AC820" i="3"/>
  <c r="AK820" i="3"/>
  <c r="AS820" i="3"/>
  <c r="BA820" i="3"/>
  <c r="BI820" i="3"/>
  <c r="T820" i="3"/>
  <c r="AB820" i="3"/>
  <c r="AJ820" i="3"/>
  <c r="AR820" i="3"/>
  <c r="AZ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V814" i="3"/>
  <c r="AD814" i="3"/>
  <c r="AL814" i="3"/>
  <c r="AT814" i="3"/>
  <c r="BB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A814" i="3"/>
  <c r="AK814" i="3"/>
  <c r="U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AX808" i="3"/>
  <c r="AH808" i="3"/>
  <c r="R808" i="3"/>
  <c r="S808" i="3"/>
  <c r="AA808" i="3"/>
  <c r="AI808" i="3"/>
  <c r="AQ808" i="3"/>
  <c r="AY808" i="3"/>
  <c r="BG808" i="3"/>
  <c r="BB807" i="3"/>
  <c r="AL807" i="3"/>
  <c r="V807" i="3"/>
  <c r="Q807" i="3"/>
  <c r="Y807" i="3"/>
  <c r="AG807" i="3"/>
  <c r="AO807" i="3"/>
  <c r="AW807" i="3"/>
  <c r="BE807" i="3"/>
  <c r="BB804" i="3"/>
  <c r="AL804" i="3"/>
  <c r="AD801" i="3"/>
  <c r="V800" i="3"/>
  <c r="L806" i="3"/>
  <c r="AP806" i="3" s="1"/>
  <c r="AQ806" i="3"/>
  <c r="AY806" i="3"/>
  <c r="BG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BG803" i="3"/>
  <c r="AN803" i="3"/>
  <c r="L802" i="3"/>
  <c r="AL802" i="3" s="1"/>
  <c r="AI802" i="3"/>
  <c r="AQ802" i="3"/>
  <c r="AY802" i="3"/>
  <c r="BG802" i="3"/>
  <c r="X802" i="3"/>
  <c r="AN802" i="3"/>
  <c r="BD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AT799" i="3" s="1"/>
  <c r="AA799" i="3"/>
  <c r="AQ799" i="3"/>
  <c r="BG799" i="3"/>
  <c r="AN799" i="3"/>
  <c r="L798" i="3"/>
  <c r="BB798" i="3" s="1"/>
  <c r="AQ798" i="3"/>
  <c r="AY798" i="3"/>
  <c r="BG798" i="3"/>
  <c r="X798" i="3"/>
  <c r="AN798" i="3"/>
  <c r="BD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Z795" i="3"/>
  <c r="AP795" i="3"/>
  <c r="BF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D795" i="3"/>
  <c r="AN795" i="3"/>
  <c r="X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S795" i="3"/>
  <c r="AA795" i="3"/>
  <c r="AI795" i="3"/>
  <c r="AQ795" i="3"/>
  <c r="AY795" i="3"/>
  <c r="BG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N777" i="3"/>
  <c r="L775" i="3"/>
  <c r="W775" i="3" s="1"/>
  <c r="AY775" i="3"/>
  <c r="AN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V789" i="3"/>
  <c r="AD789" i="3"/>
  <c r="AL789" i="3"/>
  <c r="AT789" i="3"/>
  <c r="BB789" i="3"/>
  <c r="N788" i="3"/>
  <c r="V788" i="3"/>
  <c r="AD788" i="3"/>
  <c r="AL788" i="3"/>
  <c r="AT788" i="3"/>
  <c r="BB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V781" i="3"/>
  <c r="AD781" i="3"/>
  <c r="AL781" i="3"/>
  <c r="AT781" i="3"/>
  <c r="BB781" i="3"/>
  <c r="M781" i="3"/>
  <c r="AC781" i="3"/>
  <c r="AS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X778" i="3"/>
  <c r="AF778" i="3"/>
  <c r="AJ778" i="3"/>
  <c r="AR778" i="3"/>
  <c r="AT778" i="3"/>
  <c r="BB778" i="3"/>
  <c r="BD778" i="3"/>
  <c r="Q778" i="3"/>
  <c r="Y778" i="3"/>
  <c r="AO778" i="3"/>
  <c r="AS778" i="3"/>
  <c r="BI778" i="3"/>
  <c r="AH777" i="3"/>
  <c r="L776" i="3"/>
  <c r="O776" i="3" s="1"/>
  <c r="S776" i="3"/>
  <c r="W776" i="3"/>
  <c r="AA776" i="3"/>
  <c r="AI776" i="3"/>
  <c r="AM776" i="3"/>
  <c r="AQ776" i="3"/>
  <c r="AY776" i="3"/>
  <c r="BC776" i="3"/>
  <c r="BG776" i="3"/>
  <c r="X776" i="3"/>
  <c r="AF776" i="3"/>
  <c r="AN776" i="3"/>
  <c r="BD776" i="3"/>
  <c r="N776" i="3"/>
  <c r="AD776" i="3"/>
  <c r="R775" i="3"/>
  <c r="E737" i="3"/>
  <c r="F737" i="3"/>
  <c r="G737" i="3"/>
  <c r="K737" i="3" s="1"/>
  <c r="H737" i="3"/>
  <c r="I737" i="3"/>
  <c r="J737" i="3"/>
  <c r="E738" i="3"/>
  <c r="F738" i="3"/>
  <c r="G738" i="3"/>
  <c r="H738" i="3"/>
  <c r="L738" i="3" s="1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L742" i="3" s="1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F748" i="3"/>
  <c r="G748" i="3"/>
  <c r="H748" i="3"/>
  <c r="I748" i="3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L750" i="3" s="1"/>
  <c r="J750" i="3"/>
  <c r="E751" i="3"/>
  <c r="F751" i="3"/>
  <c r="G751" i="3"/>
  <c r="H751" i="3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I753" i="3"/>
  <c r="J753" i="3"/>
  <c r="E754" i="3"/>
  <c r="F754" i="3"/>
  <c r="G754" i="3"/>
  <c r="H754" i="3"/>
  <c r="L754" i="3" s="1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L758" i="3" s="1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F764" i="3"/>
  <c r="G764" i="3"/>
  <c r="H764" i="3"/>
  <c r="I764" i="3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I769" i="3"/>
  <c r="J769" i="3"/>
  <c r="E770" i="3"/>
  <c r="F770" i="3"/>
  <c r="G770" i="3"/>
  <c r="H770" i="3"/>
  <c r="L770" i="3" s="1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W781" i="3" l="1"/>
  <c r="AQ781" i="3"/>
  <c r="AU781" i="3"/>
  <c r="AM781" i="3"/>
  <c r="BG781" i="3"/>
  <c r="S781" i="3"/>
  <c r="BC781" i="3"/>
  <c r="O781" i="3"/>
  <c r="BL781" i="3" s="1"/>
  <c r="AI781" i="3"/>
  <c r="Q934" i="3"/>
  <c r="Y934" i="3"/>
  <c r="AG934" i="3"/>
  <c r="AO934" i="3"/>
  <c r="AW934" i="3"/>
  <c r="BE934" i="3"/>
  <c r="BF934" i="3"/>
  <c r="AX934" i="3"/>
  <c r="AP934" i="3"/>
  <c r="AH934" i="3"/>
  <c r="Z934" i="3"/>
  <c r="R934" i="3"/>
  <c r="S934" i="3"/>
  <c r="AA934" i="3"/>
  <c r="AI934" i="3"/>
  <c r="AQ934" i="3"/>
  <c r="AY934" i="3"/>
  <c r="BG934" i="3"/>
  <c r="BD934" i="3"/>
  <c r="AV934" i="3"/>
  <c r="AN934" i="3"/>
  <c r="AF934" i="3"/>
  <c r="X934" i="3"/>
  <c r="BM934" i="3" s="1"/>
  <c r="P934" i="3"/>
  <c r="M934" i="3"/>
  <c r="U934" i="3"/>
  <c r="AC934" i="3"/>
  <c r="BK934" i="3" s="1"/>
  <c r="AK934" i="3"/>
  <c r="AS934" i="3"/>
  <c r="BA934" i="3"/>
  <c r="BI934" i="3"/>
  <c r="BB934" i="3"/>
  <c r="AT934" i="3"/>
  <c r="AL934" i="3"/>
  <c r="AD934" i="3"/>
  <c r="V934" i="3"/>
  <c r="M953" i="3"/>
  <c r="AW953" i="3"/>
  <c r="AG953" i="3"/>
  <c r="Q953" i="3"/>
  <c r="AY953" i="3"/>
  <c r="AI953" i="3"/>
  <c r="S953" i="3"/>
  <c r="BM953" i="3" s="1"/>
  <c r="T953" i="3"/>
  <c r="AB953" i="3"/>
  <c r="AJ953" i="3"/>
  <c r="AR953" i="3"/>
  <c r="AZ953" i="3"/>
  <c r="BH953" i="3"/>
  <c r="BI953" i="3"/>
  <c r="AS953" i="3"/>
  <c r="AC953" i="3"/>
  <c r="AU953" i="3"/>
  <c r="AE953" i="3"/>
  <c r="N953" i="3"/>
  <c r="BJ953" i="3" s="1"/>
  <c r="V953" i="3"/>
  <c r="AD953" i="3"/>
  <c r="AL953" i="3"/>
  <c r="AT953" i="3"/>
  <c r="BB953" i="3"/>
  <c r="BE953" i="3"/>
  <c r="AO953" i="3"/>
  <c r="Y953" i="3"/>
  <c r="BG953" i="3"/>
  <c r="AQ953" i="3"/>
  <c r="AA953" i="3"/>
  <c r="P953" i="3"/>
  <c r="BK953" i="3" s="1"/>
  <c r="X953" i="3"/>
  <c r="AF953" i="3"/>
  <c r="AN953" i="3"/>
  <c r="AV953" i="3"/>
  <c r="BD953" i="3"/>
  <c r="R961" i="3"/>
  <c r="Z961" i="3"/>
  <c r="AH961" i="3"/>
  <c r="AP961" i="3"/>
  <c r="AX961" i="3"/>
  <c r="BF961" i="3"/>
  <c r="BE961" i="3"/>
  <c r="AO961" i="3"/>
  <c r="Y961" i="3"/>
  <c r="AE961" i="3"/>
  <c r="T961" i="3"/>
  <c r="BJ961" i="3" s="1"/>
  <c r="AB961" i="3"/>
  <c r="AJ961" i="3"/>
  <c r="AR961" i="3"/>
  <c r="AZ961" i="3"/>
  <c r="BH961" i="3"/>
  <c r="BA961" i="3"/>
  <c r="AK961" i="3"/>
  <c r="U961" i="3"/>
  <c r="AY961" i="3"/>
  <c r="N961" i="3"/>
  <c r="V961" i="3"/>
  <c r="AD961" i="3"/>
  <c r="AL961" i="3"/>
  <c r="AT961" i="3"/>
  <c r="BB961" i="3"/>
  <c r="AW961" i="3"/>
  <c r="AG961" i="3"/>
  <c r="Q961" i="3"/>
  <c r="AW969" i="3"/>
  <c r="AG969" i="3"/>
  <c r="Q969" i="3"/>
  <c r="AY969" i="3"/>
  <c r="AI969" i="3"/>
  <c r="S969" i="3"/>
  <c r="BM969" i="3" s="1"/>
  <c r="T969" i="3"/>
  <c r="AB969" i="3"/>
  <c r="AJ969" i="3"/>
  <c r="AR969" i="3"/>
  <c r="AZ969" i="3"/>
  <c r="BH969" i="3"/>
  <c r="BI969" i="3"/>
  <c r="AS969" i="3"/>
  <c r="AC969" i="3"/>
  <c r="AU969" i="3"/>
  <c r="AE969" i="3"/>
  <c r="N969" i="3"/>
  <c r="BJ969" i="3" s="1"/>
  <c r="V969" i="3"/>
  <c r="AD969" i="3"/>
  <c r="AL969" i="3"/>
  <c r="AT969" i="3"/>
  <c r="BB969" i="3"/>
  <c r="BE969" i="3"/>
  <c r="AO969" i="3"/>
  <c r="Y969" i="3"/>
  <c r="BG969" i="3"/>
  <c r="AQ969" i="3"/>
  <c r="AA969" i="3"/>
  <c r="P969" i="3"/>
  <c r="X969" i="3"/>
  <c r="AF969" i="3"/>
  <c r="AN969" i="3"/>
  <c r="AV969" i="3"/>
  <c r="BD969" i="3"/>
  <c r="BG968" i="3"/>
  <c r="AQ968" i="3"/>
  <c r="AA968" i="3"/>
  <c r="P968" i="3"/>
  <c r="X968" i="3"/>
  <c r="AF968" i="3"/>
  <c r="AN968" i="3"/>
  <c r="AV968" i="3"/>
  <c r="BD968" i="3"/>
  <c r="AW968" i="3"/>
  <c r="AG968" i="3"/>
  <c r="Q968" i="3"/>
  <c r="BC968" i="3"/>
  <c r="AM968" i="3"/>
  <c r="W968" i="3"/>
  <c r="BM968" i="3" s="1"/>
  <c r="R968" i="3"/>
  <c r="Z968" i="3"/>
  <c r="AH968" i="3"/>
  <c r="AP968" i="3"/>
  <c r="AX968" i="3"/>
  <c r="BF968" i="3"/>
  <c r="BI968" i="3"/>
  <c r="AS968" i="3"/>
  <c r="AC968" i="3"/>
  <c r="M968" i="3"/>
  <c r="AY968" i="3"/>
  <c r="AI968" i="3"/>
  <c r="S968" i="3"/>
  <c r="T968" i="3"/>
  <c r="AB968" i="3"/>
  <c r="AJ968" i="3"/>
  <c r="AR968" i="3"/>
  <c r="AZ968" i="3"/>
  <c r="BH968" i="3"/>
  <c r="BE968" i="3"/>
  <c r="AO968" i="3"/>
  <c r="Y968" i="3"/>
  <c r="K764" i="3"/>
  <c r="K748" i="3"/>
  <c r="N748" i="3" s="1"/>
  <c r="BB827" i="3"/>
  <c r="AT827" i="3"/>
  <c r="AL827" i="3"/>
  <c r="AD827" i="3"/>
  <c r="BJ827" i="3" s="1"/>
  <c r="V827" i="3"/>
  <c r="N827" i="3"/>
  <c r="BC827" i="3"/>
  <c r="AU827" i="3"/>
  <c r="AM827" i="3"/>
  <c r="AE827" i="3"/>
  <c r="W827" i="3"/>
  <c r="O827" i="3"/>
  <c r="BN827" i="3" s="1"/>
  <c r="BF842" i="3"/>
  <c r="AX842" i="3"/>
  <c r="AP842" i="3"/>
  <c r="AH842" i="3"/>
  <c r="BL842" i="3" s="1"/>
  <c r="Z842" i="3"/>
  <c r="R842" i="3"/>
  <c r="BG842" i="3"/>
  <c r="AY842" i="3"/>
  <c r="AQ842" i="3"/>
  <c r="AI842" i="3"/>
  <c r="AA842" i="3"/>
  <c r="S842" i="3"/>
  <c r="BK842" i="3" s="1"/>
  <c r="BB846" i="3"/>
  <c r="AT846" i="3"/>
  <c r="AL846" i="3"/>
  <c r="AD846" i="3"/>
  <c r="V846" i="3"/>
  <c r="N846" i="3"/>
  <c r="BC846" i="3"/>
  <c r="AU846" i="3"/>
  <c r="AM846" i="3"/>
  <c r="AE846" i="3"/>
  <c r="W846" i="3"/>
  <c r="O846" i="3"/>
  <c r="BL846" i="3" s="1"/>
  <c r="BF858" i="3"/>
  <c r="AX858" i="3"/>
  <c r="AP858" i="3"/>
  <c r="AH858" i="3"/>
  <c r="BL858" i="3" s="1"/>
  <c r="Z858" i="3"/>
  <c r="R858" i="3"/>
  <c r="BG858" i="3"/>
  <c r="AY858" i="3"/>
  <c r="AQ858" i="3"/>
  <c r="AI858" i="3"/>
  <c r="AA858" i="3"/>
  <c r="S858" i="3"/>
  <c r="N881" i="3"/>
  <c r="X883" i="3"/>
  <c r="AN883" i="3"/>
  <c r="BD883" i="3"/>
  <c r="AB887" i="3"/>
  <c r="AR887" i="3"/>
  <c r="BH887" i="3"/>
  <c r="P891" i="3"/>
  <c r="AF891" i="3"/>
  <c r="AV891" i="3"/>
  <c r="AB895" i="3"/>
  <c r="AV895" i="3"/>
  <c r="AF899" i="3"/>
  <c r="AZ899" i="3"/>
  <c r="AJ903" i="3"/>
  <c r="BD903" i="3"/>
  <c r="P907" i="3"/>
  <c r="AN907" i="3"/>
  <c r="BH907" i="3"/>
  <c r="T911" i="3"/>
  <c r="BJ911" i="3" s="1"/>
  <c r="AR911" i="3"/>
  <c r="X915" i="3"/>
  <c r="AV915" i="3"/>
  <c r="AB919" i="3"/>
  <c r="AZ919" i="3"/>
  <c r="AB926" i="3"/>
  <c r="BH926" i="3"/>
  <c r="AR934" i="3"/>
  <c r="AD935" i="3"/>
  <c r="AG883" i="3"/>
  <c r="AS895" i="3"/>
  <c r="M895" i="3"/>
  <c r="BK895" i="3" s="1"/>
  <c r="AQ903" i="3"/>
  <c r="BI907" i="3"/>
  <c r="AC907" i="3"/>
  <c r="BE915" i="3"/>
  <c r="Y915" i="3"/>
  <c r="P861" i="3"/>
  <c r="AG861" i="3"/>
  <c r="BE887" i="3"/>
  <c r="Y887" i="3"/>
  <c r="AS891" i="3"/>
  <c r="M891" i="3"/>
  <c r="AG899" i="3"/>
  <c r="BC911" i="3"/>
  <c r="W911" i="3"/>
  <c r="BC919" i="3"/>
  <c r="W919" i="3"/>
  <c r="R883" i="3"/>
  <c r="BB891" i="3"/>
  <c r="AP895" i="3"/>
  <c r="AD899" i="3"/>
  <c r="BJ899" i="3" s="1"/>
  <c r="N903" i="3"/>
  <c r="AT911" i="3"/>
  <c r="AP915" i="3"/>
  <c r="Z919" i="3"/>
  <c r="AM934" i="3"/>
  <c r="BF945" i="3"/>
  <c r="Z945" i="3"/>
  <c r="BC945" i="3"/>
  <c r="AP953" i="3"/>
  <c r="W953" i="3"/>
  <c r="AV955" i="3"/>
  <c r="P955" i="3"/>
  <c r="BK955" i="3" s="1"/>
  <c r="AV963" i="3"/>
  <c r="P963" i="3"/>
  <c r="AP969" i="3"/>
  <c r="W969" i="3"/>
  <c r="AG945" i="3"/>
  <c r="AK952" i="3"/>
  <c r="BA953" i="3"/>
  <c r="AW955" i="3"/>
  <c r="M961" i="3"/>
  <c r="AO963" i="3"/>
  <c r="BA968" i="3"/>
  <c r="AH952" i="3"/>
  <c r="AV961" i="3"/>
  <c r="P961" i="3"/>
  <c r="AF962" i="3"/>
  <c r="AQ962" i="3"/>
  <c r="AL968" i="3"/>
  <c r="AE968" i="3"/>
  <c r="AE781" i="3"/>
  <c r="AU788" i="3"/>
  <c r="AE775" i="3"/>
  <c r="AI798" i="3"/>
  <c r="AA798" i="3"/>
  <c r="S798" i="3"/>
  <c r="AA802" i="3"/>
  <c r="S802" i="3"/>
  <c r="M935" i="3"/>
  <c r="U935" i="3"/>
  <c r="AC935" i="3"/>
  <c r="AK935" i="3"/>
  <c r="AS935" i="3"/>
  <c r="BA935" i="3"/>
  <c r="BI935" i="3"/>
  <c r="BH935" i="3"/>
  <c r="AZ935" i="3"/>
  <c r="AR935" i="3"/>
  <c r="AJ935" i="3"/>
  <c r="AB935" i="3"/>
  <c r="T935" i="3"/>
  <c r="O935" i="3"/>
  <c r="BL935" i="3" s="1"/>
  <c r="W935" i="3"/>
  <c r="AE935" i="3"/>
  <c r="AM935" i="3"/>
  <c r="AU935" i="3"/>
  <c r="BC935" i="3"/>
  <c r="BF935" i="3"/>
  <c r="AX935" i="3"/>
  <c r="AP935" i="3"/>
  <c r="AH935" i="3"/>
  <c r="Z935" i="3"/>
  <c r="R935" i="3"/>
  <c r="Q935" i="3"/>
  <c r="BJ935" i="3" s="1"/>
  <c r="Y935" i="3"/>
  <c r="AG935" i="3"/>
  <c r="AO935" i="3"/>
  <c r="AW935" i="3"/>
  <c r="BE935" i="3"/>
  <c r="BD935" i="3"/>
  <c r="AV935" i="3"/>
  <c r="AN935" i="3"/>
  <c r="AF935" i="3"/>
  <c r="X935" i="3"/>
  <c r="P935" i="3"/>
  <c r="Q926" i="3"/>
  <c r="Y926" i="3"/>
  <c r="AG926" i="3"/>
  <c r="AO926" i="3"/>
  <c r="AW926" i="3"/>
  <c r="BE926" i="3"/>
  <c r="BF926" i="3"/>
  <c r="AX926" i="3"/>
  <c r="AP926" i="3"/>
  <c r="AH926" i="3"/>
  <c r="Z926" i="3"/>
  <c r="R926" i="3"/>
  <c r="S926" i="3"/>
  <c r="BM926" i="3" s="1"/>
  <c r="AA926" i="3"/>
  <c r="AI926" i="3"/>
  <c r="AQ926" i="3"/>
  <c r="AY926" i="3"/>
  <c r="BG926" i="3"/>
  <c r="BD926" i="3"/>
  <c r="AV926" i="3"/>
  <c r="AN926" i="3"/>
  <c r="AF926" i="3"/>
  <c r="X926" i="3"/>
  <c r="P926" i="3"/>
  <c r="M926" i="3"/>
  <c r="BN926" i="3" s="1"/>
  <c r="U926" i="3"/>
  <c r="AC926" i="3"/>
  <c r="AK926" i="3"/>
  <c r="AS926" i="3"/>
  <c r="BA926" i="3"/>
  <c r="BI926" i="3"/>
  <c r="BB926" i="3"/>
  <c r="AT926" i="3"/>
  <c r="AL926" i="3"/>
  <c r="AD926" i="3"/>
  <c r="V926" i="3"/>
  <c r="BM981" i="3"/>
  <c r="AY952" i="3"/>
  <c r="AI952" i="3"/>
  <c r="S952" i="3"/>
  <c r="T952" i="3"/>
  <c r="BM952" i="3" s="1"/>
  <c r="AB952" i="3"/>
  <c r="AJ952" i="3"/>
  <c r="AR952" i="3"/>
  <c r="AZ952" i="3"/>
  <c r="BH952" i="3"/>
  <c r="AW952" i="3"/>
  <c r="AG952" i="3"/>
  <c r="Q952" i="3"/>
  <c r="BJ952" i="3" s="1"/>
  <c r="AU952" i="3"/>
  <c r="AE952" i="3"/>
  <c r="N952" i="3"/>
  <c r="V952" i="3"/>
  <c r="AD952" i="3"/>
  <c r="AL952" i="3"/>
  <c r="AT952" i="3"/>
  <c r="BB952" i="3"/>
  <c r="BI952" i="3"/>
  <c r="AS952" i="3"/>
  <c r="AC952" i="3"/>
  <c r="M952" i="3"/>
  <c r="BN952" i="3" s="1"/>
  <c r="BG952" i="3"/>
  <c r="AQ952" i="3"/>
  <c r="AA952" i="3"/>
  <c r="P952" i="3"/>
  <c r="X952" i="3"/>
  <c r="AF952" i="3"/>
  <c r="AN952" i="3"/>
  <c r="AV952" i="3"/>
  <c r="BD952" i="3"/>
  <c r="BE952" i="3"/>
  <c r="AO952" i="3"/>
  <c r="Y952" i="3"/>
  <c r="L761" i="3"/>
  <c r="L759" i="3"/>
  <c r="L743" i="3"/>
  <c r="AO781" i="3"/>
  <c r="BH781" i="3"/>
  <c r="AR781" i="3"/>
  <c r="AB781" i="3"/>
  <c r="AZ788" i="3"/>
  <c r="AJ788" i="3"/>
  <c r="T788" i="3"/>
  <c r="AZ789" i="3"/>
  <c r="AJ789" i="3"/>
  <c r="T789" i="3"/>
  <c r="BE795" i="3"/>
  <c r="AW795" i="3"/>
  <c r="AG795" i="3"/>
  <c r="Q795" i="3"/>
  <c r="AB795" i="3"/>
  <c r="AR795" i="3"/>
  <c r="BH795" i="3"/>
  <c r="AL795" i="3"/>
  <c r="V795" i="3"/>
  <c r="AJ798" i="3"/>
  <c r="BE798" i="3"/>
  <c r="AG798" i="3"/>
  <c r="BH799" i="3"/>
  <c r="AJ802" i="3"/>
  <c r="BE802" i="3"/>
  <c r="AW802" i="3"/>
  <c r="AO802" i="3"/>
  <c r="Y802" i="3"/>
  <c r="Q802" i="3"/>
  <c r="AB803" i="3"/>
  <c r="BA803" i="3"/>
  <c r="U803" i="3"/>
  <c r="AW806" i="3"/>
  <c r="Y806" i="3"/>
  <c r="BF806" i="3"/>
  <c r="BE808" i="3"/>
  <c r="AO808" i="3"/>
  <c r="Y808" i="3"/>
  <c r="Q808" i="3"/>
  <c r="AL808" i="3"/>
  <c r="BB808" i="3"/>
  <c r="L773" i="3"/>
  <c r="L771" i="3"/>
  <c r="L760" i="3"/>
  <c r="K760" i="3"/>
  <c r="AV760" i="3" s="1"/>
  <c r="L757" i="3"/>
  <c r="L755" i="3"/>
  <c r="L744" i="3"/>
  <c r="K744" i="3"/>
  <c r="AU744" i="3" s="1"/>
  <c r="L741" i="3"/>
  <c r="L739" i="3"/>
  <c r="AT776" i="3"/>
  <c r="AV776" i="3"/>
  <c r="P776" i="3"/>
  <c r="AU776" i="3"/>
  <c r="AE776" i="3"/>
  <c r="BE778" i="3"/>
  <c r="AG778" i="3"/>
  <c r="M778" i="3"/>
  <c r="AZ778" i="3"/>
  <c r="AN778" i="3"/>
  <c r="AD778" i="3"/>
  <c r="T778" i="3"/>
  <c r="BA781" i="3"/>
  <c r="AK781" i="3"/>
  <c r="U781" i="3"/>
  <c r="BF781" i="3"/>
  <c r="AX781" i="3"/>
  <c r="AP781" i="3"/>
  <c r="AH781" i="3"/>
  <c r="Z781" i="3"/>
  <c r="R781" i="3"/>
  <c r="BF788" i="3"/>
  <c r="AX788" i="3"/>
  <c r="AP788" i="3"/>
  <c r="AH788" i="3"/>
  <c r="Z788" i="3"/>
  <c r="R788" i="3"/>
  <c r="BF789" i="3"/>
  <c r="AX789" i="3"/>
  <c r="AP789" i="3"/>
  <c r="AH789" i="3"/>
  <c r="Z789" i="3"/>
  <c r="R789" i="3"/>
  <c r="BD775" i="3"/>
  <c r="P775" i="3"/>
  <c r="AQ775" i="3"/>
  <c r="S775" i="3"/>
  <c r="AQ777" i="3"/>
  <c r="BC795" i="3"/>
  <c r="AU795" i="3"/>
  <c r="AM795" i="3"/>
  <c r="AE795" i="3"/>
  <c r="W795" i="3"/>
  <c r="O795" i="3"/>
  <c r="AF795" i="3"/>
  <c r="AV795" i="3"/>
  <c r="AX795" i="3"/>
  <c r="AH795" i="3"/>
  <c r="R795" i="3"/>
  <c r="AV798" i="3"/>
  <c r="AF798" i="3"/>
  <c r="P798" i="3"/>
  <c r="BC798" i="3"/>
  <c r="AU798" i="3"/>
  <c r="AM798" i="3"/>
  <c r="AE798" i="3"/>
  <c r="W798" i="3"/>
  <c r="O798" i="3"/>
  <c r="BD799" i="3"/>
  <c r="X799" i="3"/>
  <c r="AY799" i="3"/>
  <c r="AI799" i="3"/>
  <c r="S799" i="3"/>
  <c r="AV802" i="3"/>
  <c r="AF802" i="3"/>
  <c r="P802" i="3"/>
  <c r="BK802" i="3" s="1"/>
  <c r="BC802" i="3"/>
  <c r="AU802" i="3"/>
  <c r="AM802" i="3"/>
  <c r="AE802" i="3"/>
  <c r="W802" i="3"/>
  <c r="O802" i="3"/>
  <c r="BD803" i="3"/>
  <c r="X803" i="3"/>
  <c r="AY803" i="3"/>
  <c r="AI803" i="3"/>
  <c r="S803" i="3"/>
  <c r="BC806" i="3"/>
  <c r="AU806" i="3"/>
  <c r="AM806" i="3"/>
  <c r="AE806" i="3"/>
  <c r="W806" i="3"/>
  <c r="O806" i="3"/>
  <c r="AL798" i="3"/>
  <c r="BB802" i="3"/>
  <c r="Z806" i="3"/>
  <c r="BC808" i="3"/>
  <c r="AU808" i="3"/>
  <c r="AM808" i="3"/>
  <c r="AE808" i="3"/>
  <c r="W808" i="3"/>
  <c r="O808" i="3"/>
  <c r="Z808" i="3"/>
  <c r="AP808" i="3"/>
  <c r="BF808" i="3"/>
  <c r="N803" i="3"/>
  <c r="M814" i="3"/>
  <c r="AC814" i="3"/>
  <c r="AS814" i="3"/>
  <c r="BI814" i="3"/>
  <c r="BF814" i="3"/>
  <c r="AX814" i="3"/>
  <c r="AP814" i="3"/>
  <c r="AH814" i="3"/>
  <c r="Z814" i="3"/>
  <c r="R814" i="3"/>
  <c r="BD820" i="3"/>
  <c r="AV820" i="3"/>
  <c r="AN820" i="3"/>
  <c r="AF820" i="3"/>
  <c r="X820" i="3"/>
  <c r="P820" i="3"/>
  <c r="BE820" i="3"/>
  <c r="AW820" i="3"/>
  <c r="AO820" i="3"/>
  <c r="AG820" i="3"/>
  <c r="Y820" i="3"/>
  <c r="Q820" i="3"/>
  <c r="BJ820" i="3" s="1"/>
  <c r="BF824" i="3"/>
  <c r="AX824" i="3"/>
  <c r="AP824" i="3"/>
  <c r="AH824" i="3"/>
  <c r="BL824" i="3" s="1"/>
  <c r="Z824" i="3"/>
  <c r="R824" i="3"/>
  <c r="BG824" i="3"/>
  <c r="AY824" i="3"/>
  <c r="AQ824" i="3"/>
  <c r="AI824" i="3"/>
  <c r="AA824" i="3"/>
  <c r="S824" i="3"/>
  <c r="BK824" i="3" s="1"/>
  <c r="BH827" i="3"/>
  <c r="AZ827" i="3"/>
  <c r="AR827" i="3"/>
  <c r="AJ827" i="3"/>
  <c r="AB827" i="3"/>
  <c r="T827" i="3"/>
  <c r="BI827" i="3"/>
  <c r="BA827" i="3"/>
  <c r="AS827" i="3"/>
  <c r="AK827" i="3"/>
  <c r="AC827" i="3"/>
  <c r="U827" i="3"/>
  <c r="BM827" i="3" s="1"/>
  <c r="M827" i="3"/>
  <c r="BD842" i="3"/>
  <c r="AV842" i="3"/>
  <c r="AN842" i="3"/>
  <c r="AF842" i="3"/>
  <c r="X842" i="3"/>
  <c r="P842" i="3"/>
  <c r="BE842" i="3"/>
  <c r="AW842" i="3"/>
  <c r="AO842" i="3"/>
  <c r="AG842" i="3"/>
  <c r="Y842" i="3"/>
  <c r="Q842" i="3"/>
  <c r="BH846" i="3"/>
  <c r="AZ846" i="3"/>
  <c r="AR846" i="3"/>
  <c r="AJ846" i="3"/>
  <c r="AB846" i="3"/>
  <c r="T846" i="3"/>
  <c r="BI846" i="3"/>
  <c r="BA846" i="3"/>
  <c r="AS846" i="3"/>
  <c r="AK846" i="3"/>
  <c r="AC846" i="3"/>
  <c r="BM846" i="3" s="1"/>
  <c r="U846" i="3"/>
  <c r="M846" i="3"/>
  <c r="BD858" i="3"/>
  <c r="AV858" i="3"/>
  <c r="AN858" i="3"/>
  <c r="AF858" i="3"/>
  <c r="X858" i="3"/>
  <c r="P858" i="3"/>
  <c r="BK858" i="3" s="1"/>
  <c r="BE858" i="3"/>
  <c r="AW858" i="3"/>
  <c r="AO858" i="3"/>
  <c r="AG858" i="3"/>
  <c r="BJ858" i="3" s="1"/>
  <c r="Y858" i="3"/>
  <c r="Q858" i="3"/>
  <c r="AL861" i="3"/>
  <c r="AT881" i="3"/>
  <c r="AB883" i="3"/>
  <c r="AR883" i="3"/>
  <c r="BH883" i="3"/>
  <c r="P887" i="3"/>
  <c r="AF887" i="3"/>
  <c r="AV887" i="3"/>
  <c r="T891" i="3"/>
  <c r="AJ891" i="3"/>
  <c r="AZ891" i="3"/>
  <c r="AF895" i="3"/>
  <c r="AZ895" i="3"/>
  <c r="P899" i="3"/>
  <c r="BK899" i="3" s="1"/>
  <c r="AJ899" i="3"/>
  <c r="BD899" i="3"/>
  <c r="T903" i="3"/>
  <c r="AN903" i="3"/>
  <c r="BH903" i="3"/>
  <c r="X907" i="3"/>
  <c r="AR907" i="3"/>
  <c r="AB911" i="3"/>
  <c r="AV911" i="3"/>
  <c r="AF915" i="3"/>
  <c r="AZ915" i="3"/>
  <c r="AJ919" i="3"/>
  <c r="BD919" i="3"/>
  <c r="AJ926" i="3"/>
  <c r="T934" i="3"/>
  <c r="AZ934" i="3"/>
  <c r="AL935" i="3"/>
  <c r="BE883" i="3"/>
  <c r="AK895" i="3"/>
  <c r="BA907" i="3"/>
  <c r="U907" i="3"/>
  <c r="AW915" i="3"/>
  <c r="Q915" i="3"/>
  <c r="AV861" i="3"/>
  <c r="BE861" i="3"/>
  <c r="Y861" i="3"/>
  <c r="S863" i="3"/>
  <c r="BM863" i="3" s="1"/>
  <c r="O863" i="3"/>
  <c r="BL863" i="3" s="1"/>
  <c r="AU863" i="3"/>
  <c r="AV863" i="3"/>
  <c r="AA863" i="3"/>
  <c r="BG863" i="3"/>
  <c r="AE863" i="3"/>
  <c r="P863" i="3"/>
  <c r="S875" i="3"/>
  <c r="O875" i="3"/>
  <c r="AU875" i="3"/>
  <c r="AV875" i="3"/>
  <c r="AA875" i="3"/>
  <c r="BG875" i="3"/>
  <c r="AE875" i="3"/>
  <c r="P875" i="3"/>
  <c r="AW887" i="3"/>
  <c r="Q887" i="3"/>
  <c r="AK891" i="3"/>
  <c r="BE899" i="3"/>
  <c r="Y899" i="3"/>
  <c r="AU911" i="3"/>
  <c r="O911" i="3"/>
  <c r="AU919" i="3"/>
  <c r="BC926" i="3"/>
  <c r="W926" i="3"/>
  <c r="AE934" i="3"/>
  <c r="AX945" i="3"/>
  <c r="R945" i="3"/>
  <c r="AH953" i="3"/>
  <c r="BL953" i="3" s="1"/>
  <c r="AM953" i="3"/>
  <c r="AN955" i="3"/>
  <c r="AN963" i="3"/>
  <c r="AA963" i="3"/>
  <c r="BM963" i="3" s="1"/>
  <c r="AH969" i="3"/>
  <c r="AM969" i="3"/>
  <c r="AI935" i="3"/>
  <c r="BA952" i="3"/>
  <c r="AC961" i="3"/>
  <c r="U969" i="3"/>
  <c r="BF952" i="3"/>
  <c r="Z952" i="3"/>
  <c r="BC952" i="3"/>
  <c r="AN961" i="3"/>
  <c r="BD962" i="3"/>
  <c r="X962" i="3"/>
  <c r="BJ962" i="3" s="1"/>
  <c r="AD968" i="3"/>
  <c r="AU968" i="3"/>
  <c r="AA781" i="3"/>
  <c r="AQ803" i="3"/>
  <c r="AA803" i="3"/>
  <c r="AI806" i="3"/>
  <c r="AA806" i="3"/>
  <c r="S806" i="3"/>
  <c r="AX806" i="3"/>
  <c r="BG788" i="3"/>
  <c r="AG788" i="3"/>
  <c r="AK788" i="3"/>
  <c r="O788" i="3"/>
  <c r="BJ973" i="3"/>
  <c r="BM973" i="3"/>
  <c r="BI945" i="3"/>
  <c r="AS945" i="3"/>
  <c r="AC945" i="3"/>
  <c r="AY945" i="3"/>
  <c r="AI945" i="3"/>
  <c r="S945" i="3"/>
  <c r="BM945" i="3" s="1"/>
  <c r="T945" i="3"/>
  <c r="AB945" i="3"/>
  <c r="AJ945" i="3"/>
  <c r="AR945" i="3"/>
  <c r="AZ945" i="3"/>
  <c r="BH945" i="3"/>
  <c r="BE945" i="3"/>
  <c r="AO945" i="3"/>
  <c r="Y945" i="3"/>
  <c r="AU945" i="3"/>
  <c r="AE945" i="3"/>
  <c r="N945" i="3"/>
  <c r="BJ945" i="3" s="1"/>
  <c r="V945" i="3"/>
  <c r="AD945" i="3"/>
  <c r="AL945" i="3"/>
  <c r="AT945" i="3"/>
  <c r="BB945" i="3"/>
  <c r="BA945" i="3"/>
  <c r="AK945" i="3"/>
  <c r="U945" i="3"/>
  <c r="BG945" i="3"/>
  <c r="AQ945" i="3"/>
  <c r="AA945" i="3"/>
  <c r="P945" i="3"/>
  <c r="X945" i="3"/>
  <c r="AF945" i="3"/>
  <c r="AN945" i="3"/>
  <c r="AV945" i="3"/>
  <c r="BD945" i="3"/>
  <c r="M963" i="3"/>
  <c r="BA963" i="3"/>
  <c r="AK963" i="3"/>
  <c r="U963" i="3"/>
  <c r="BC963" i="3"/>
  <c r="AM963" i="3"/>
  <c r="W963" i="3"/>
  <c r="R963" i="3"/>
  <c r="Z963" i="3"/>
  <c r="AH963" i="3"/>
  <c r="AP963" i="3"/>
  <c r="AX963" i="3"/>
  <c r="BF963" i="3"/>
  <c r="O963" i="3"/>
  <c r="BN963" i="3" s="1"/>
  <c r="AW963" i="3"/>
  <c r="AG963" i="3"/>
  <c r="Q963" i="3"/>
  <c r="AY963" i="3"/>
  <c r="BK963" i="3" s="1"/>
  <c r="AI963" i="3"/>
  <c r="S963" i="3"/>
  <c r="T963" i="3"/>
  <c r="AB963" i="3"/>
  <c r="AJ963" i="3"/>
  <c r="AR963" i="3"/>
  <c r="AZ963" i="3"/>
  <c r="BH963" i="3"/>
  <c r="BI963" i="3"/>
  <c r="AS963" i="3"/>
  <c r="AC963" i="3"/>
  <c r="AU963" i="3"/>
  <c r="AE963" i="3"/>
  <c r="N963" i="3"/>
  <c r="V963" i="3"/>
  <c r="AD963" i="3"/>
  <c r="BJ963" i="3" s="1"/>
  <c r="AL963" i="3"/>
  <c r="AT963" i="3"/>
  <c r="BB963" i="3"/>
  <c r="BL973" i="3"/>
  <c r="AQ814" i="3"/>
  <c r="W814" i="3"/>
  <c r="AA876" i="3"/>
  <c r="AN876" i="3"/>
  <c r="V883" i="3"/>
  <c r="AL883" i="3"/>
  <c r="BB883" i="3"/>
  <c r="S883" i="3"/>
  <c r="BK883" i="3" s="1"/>
  <c r="AA883" i="3"/>
  <c r="AI883" i="3"/>
  <c r="AQ883" i="3"/>
  <c r="AY883" i="3"/>
  <c r="BG883" i="3"/>
  <c r="Z883" i="3"/>
  <c r="AP883" i="3"/>
  <c r="BF883" i="3"/>
  <c r="M883" i="3"/>
  <c r="U883" i="3"/>
  <c r="AC883" i="3"/>
  <c r="AK883" i="3"/>
  <c r="AS883" i="3"/>
  <c r="BA883" i="3"/>
  <c r="BI883" i="3"/>
  <c r="N883" i="3"/>
  <c r="BJ883" i="3" s="1"/>
  <c r="AD883" i="3"/>
  <c r="AT883" i="3"/>
  <c r="O883" i="3"/>
  <c r="W883" i="3"/>
  <c r="AE883" i="3"/>
  <c r="AM883" i="3"/>
  <c r="AU883" i="3"/>
  <c r="BC883" i="3"/>
  <c r="V887" i="3"/>
  <c r="AL887" i="3"/>
  <c r="BB887" i="3"/>
  <c r="S887" i="3"/>
  <c r="BM887" i="3" s="1"/>
  <c r="AA887" i="3"/>
  <c r="AI887" i="3"/>
  <c r="AQ887" i="3"/>
  <c r="AY887" i="3"/>
  <c r="BG887" i="3"/>
  <c r="Z887" i="3"/>
  <c r="AP887" i="3"/>
  <c r="BF887" i="3"/>
  <c r="M887" i="3"/>
  <c r="U887" i="3"/>
  <c r="AC887" i="3"/>
  <c r="AK887" i="3"/>
  <c r="AS887" i="3"/>
  <c r="BA887" i="3"/>
  <c r="BI887" i="3"/>
  <c r="N887" i="3"/>
  <c r="BN887" i="3" s="1"/>
  <c r="AD887" i="3"/>
  <c r="AT887" i="3"/>
  <c r="O887" i="3"/>
  <c r="W887" i="3"/>
  <c r="AE887" i="3"/>
  <c r="AM887" i="3"/>
  <c r="AU887" i="3"/>
  <c r="BC887" i="3"/>
  <c r="Z891" i="3"/>
  <c r="AP891" i="3"/>
  <c r="BF891" i="3"/>
  <c r="O891" i="3"/>
  <c r="BL891" i="3" s="1"/>
  <c r="W891" i="3"/>
  <c r="AE891" i="3"/>
  <c r="AM891" i="3"/>
  <c r="AU891" i="3"/>
  <c r="BC891" i="3"/>
  <c r="N891" i="3"/>
  <c r="BJ891" i="3" s="1"/>
  <c r="AD891" i="3"/>
  <c r="AT891" i="3"/>
  <c r="Q891" i="3"/>
  <c r="Y891" i="3"/>
  <c r="AG891" i="3"/>
  <c r="AO891" i="3"/>
  <c r="AW891" i="3"/>
  <c r="BE891" i="3"/>
  <c r="R891" i="3"/>
  <c r="AH891" i="3"/>
  <c r="AX891" i="3"/>
  <c r="S891" i="3"/>
  <c r="BM891" i="3" s="1"/>
  <c r="AA891" i="3"/>
  <c r="AI891" i="3"/>
  <c r="AQ891" i="3"/>
  <c r="AY891" i="3"/>
  <c r="BG891" i="3"/>
  <c r="N895" i="3"/>
  <c r="AD895" i="3"/>
  <c r="AT895" i="3"/>
  <c r="O895" i="3"/>
  <c r="W895" i="3"/>
  <c r="BM895" i="3" s="1"/>
  <c r="AE895" i="3"/>
  <c r="AM895" i="3"/>
  <c r="AU895" i="3"/>
  <c r="BC895" i="3"/>
  <c r="R895" i="3"/>
  <c r="AH895" i="3"/>
  <c r="AX895" i="3"/>
  <c r="Q895" i="3"/>
  <c r="Y895" i="3"/>
  <c r="AG895" i="3"/>
  <c r="AO895" i="3"/>
  <c r="AW895" i="3"/>
  <c r="BE895" i="3"/>
  <c r="V895" i="3"/>
  <c r="AL895" i="3"/>
  <c r="BB895" i="3"/>
  <c r="S895" i="3"/>
  <c r="AA895" i="3"/>
  <c r="AI895" i="3"/>
  <c r="AQ895" i="3"/>
  <c r="AY895" i="3"/>
  <c r="BG895" i="3"/>
  <c r="BD895" i="3"/>
  <c r="AN895" i="3"/>
  <c r="X895" i="3"/>
  <c r="R899" i="3"/>
  <c r="AH899" i="3"/>
  <c r="AX899" i="3"/>
  <c r="S899" i="3"/>
  <c r="AA899" i="3"/>
  <c r="AI899" i="3"/>
  <c r="AQ899" i="3"/>
  <c r="AY899" i="3"/>
  <c r="BG899" i="3"/>
  <c r="V899" i="3"/>
  <c r="AL899" i="3"/>
  <c r="BB899" i="3"/>
  <c r="M899" i="3"/>
  <c r="U899" i="3"/>
  <c r="AC899" i="3"/>
  <c r="AK899" i="3"/>
  <c r="AS899" i="3"/>
  <c r="BA899" i="3"/>
  <c r="BI899" i="3"/>
  <c r="Z899" i="3"/>
  <c r="AP899" i="3"/>
  <c r="BF899" i="3"/>
  <c r="O899" i="3"/>
  <c r="BL899" i="3" s="1"/>
  <c r="W899" i="3"/>
  <c r="AE899" i="3"/>
  <c r="AM899" i="3"/>
  <c r="AU899" i="3"/>
  <c r="BC899" i="3"/>
  <c r="BH899" i="3"/>
  <c r="AR899" i="3"/>
  <c r="AB899" i="3"/>
  <c r="R903" i="3"/>
  <c r="AH903" i="3"/>
  <c r="AX903" i="3"/>
  <c r="M903" i="3"/>
  <c r="BK903" i="3" s="1"/>
  <c r="U903" i="3"/>
  <c r="AC903" i="3"/>
  <c r="AK903" i="3"/>
  <c r="AS903" i="3"/>
  <c r="BA903" i="3"/>
  <c r="BI903" i="3"/>
  <c r="V903" i="3"/>
  <c r="AL903" i="3"/>
  <c r="BB903" i="3"/>
  <c r="O903" i="3"/>
  <c r="W903" i="3"/>
  <c r="AE903" i="3"/>
  <c r="AM903" i="3"/>
  <c r="AU903" i="3"/>
  <c r="BC903" i="3"/>
  <c r="Z903" i="3"/>
  <c r="AP903" i="3"/>
  <c r="BF903" i="3"/>
  <c r="Q903" i="3"/>
  <c r="Y903" i="3"/>
  <c r="BM903" i="3" s="1"/>
  <c r="AG903" i="3"/>
  <c r="AO903" i="3"/>
  <c r="AW903" i="3"/>
  <c r="BE903" i="3"/>
  <c r="AV903" i="3"/>
  <c r="AF903" i="3"/>
  <c r="P903" i="3"/>
  <c r="V907" i="3"/>
  <c r="BF907" i="3"/>
  <c r="AT907" i="3"/>
  <c r="O907" i="3"/>
  <c r="BL907" i="3" s="1"/>
  <c r="W907" i="3"/>
  <c r="AE907" i="3"/>
  <c r="AM907" i="3"/>
  <c r="AU907" i="3"/>
  <c r="BC907" i="3"/>
  <c r="AD907" i="3"/>
  <c r="Z907" i="3"/>
  <c r="BB907" i="3"/>
  <c r="Q907" i="3"/>
  <c r="Y907" i="3"/>
  <c r="AG907" i="3"/>
  <c r="AO907" i="3"/>
  <c r="AW907" i="3"/>
  <c r="BE907" i="3"/>
  <c r="N907" i="3"/>
  <c r="BJ907" i="3" s="1"/>
  <c r="AL907" i="3"/>
  <c r="AH907" i="3"/>
  <c r="S907" i="3"/>
  <c r="BM907" i="3" s="1"/>
  <c r="AA907" i="3"/>
  <c r="AI907" i="3"/>
  <c r="AQ907" i="3"/>
  <c r="AY907" i="3"/>
  <c r="BG907" i="3"/>
  <c r="AZ907" i="3"/>
  <c r="AJ907" i="3"/>
  <c r="T907" i="3"/>
  <c r="N911" i="3"/>
  <c r="AD911" i="3"/>
  <c r="BB911" i="3"/>
  <c r="Q911" i="3"/>
  <c r="Y911" i="3"/>
  <c r="AG911" i="3"/>
  <c r="AO911" i="3"/>
  <c r="AW911" i="3"/>
  <c r="BE911" i="3"/>
  <c r="AL911" i="3"/>
  <c r="R911" i="3"/>
  <c r="BN911" i="3" s="1"/>
  <c r="AH911" i="3"/>
  <c r="S911" i="3"/>
  <c r="AA911" i="3"/>
  <c r="AI911" i="3"/>
  <c r="AQ911" i="3"/>
  <c r="AY911" i="3"/>
  <c r="BG911" i="3"/>
  <c r="AX911" i="3"/>
  <c r="V911" i="3"/>
  <c r="AP911" i="3"/>
  <c r="M911" i="3"/>
  <c r="U911" i="3"/>
  <c r="AC911" i="3"/>
  <c r="AK911" i="3"/>
  <c r="AS911" i="3"/>
  <c r="BA911" i="3"/>
  <c r="BI911" i="3"/>
  <c r="BD911" i="3"/>
  <c r="AN911" i="3"/>
  <c r="X911" i="3"/>
  <c r="N915" i="3"/>
  <c r="AD915" i="3"/>
  <c r="AT915" i="3"/>
  <c r="S915" i="3"/>
  <c r="BK915" i="3" s="1"/>
  <c r="AA915" i="3"/>
  <c r="AI915" i="3"/>
  <c r="AQ915" i="3"/>
  <c r="AY915" i="3"/>
  <c r="BG915" i="3"/>
  <c r="R915" i="3"/>
  <c r="AH915" i="3"/>
  <c r="AX915" i="3"/>
  <c r="M915" i="3"/>
  <c r="U915" i="3"/>
  <c r="AC915" i="3"/>
  <c r="AK915" i="3"/>
  <c r="BL915" i="3" s="1"/>
  <c r="AS915" i="3"/>
  <c r="BA915" i="3"/>
  <c r="BI915" i="3"/>
  <c r="V915" i="3"/>
  <c r="AL915" i="3"/>
  <c r="BB915" i="3"/>
  <c r="O915" i="3"/>
  <c r="W915" i="3"/>
  <c r="BJ915" i="3" s="1"/>
  <c r="AE915" i="3"/>
  <c r="AM915" i="3"/>
  <c r="AU915" i="3"/>
  <c r="BC915" i="3"/>
  <c r="BH915" i="3"/>
  <c r="AR915" i="3"/>
  <c r="AB915" i="3"/>
  <c r="N919" i="3"/>
  <c r="BJ919" i="3" s="1"/>
  <c r="AD919" i="3"/>
  <c r="AT919" i="3"/>
  <c r="Q919" i="3"/>
  <c r="Y919" i="3"/>
  <c r="AG919" i="3"/>
  <c r="AO919" i="3"/>
  <c r="AW919" i="3"/>
  <c r="BE919" i="3"/>
  <c r="R919" i="3"/>
  <c r="AH919" i="3"/>
  <c r="AX919" i="3"/>
  <c r="S919" i="3"/>
  <c r="BK919" i="3" s="1"/>
  <c r="AA919" i="3"/>
  <c r="AI919" i="3"/>
  <c r="AQ919" i="3"/>
  <c r="AY919" i="3"/>
  <c r="BG919" i="3"/>
  <c r="V919" i="3"/>
  <c r="AL919" i="3"/>
  <c r="BB919" i="3"/>
  <c r="M919" i="3"/>
  <c r="U919" i="3"/>
  <c r="AC919" i="3"/>
  <c r="AK919" i="3"/>
  <c r="AS919" i="3"/>
  <c r="BA919" i="3"/>
  <c r="BI919" i="3"/>
  <c r="AV919" i="3"/>
  <c r="AF919" i="3"/>
  <c r="P919" i="3"/>
  <c r="BI955" i="3"/>
  <c r="AS955" i="3"/>
  <c r="AC955" i="3"/>
  <c r="BC955" i="3"/>
  <c r="AM955" i="3"/>
  <c r="W955" i="3"/>
  <c r="BM955" i="3" s="1"/>
  <c r="R955" i="3"/>
  <c r="Z955" i="3"/>
  <c r="AH955" i="3"/>
  <c r="AP955" i="3"/>
  <c r="AX955" i="3"/>
  <c r="BF955" i="3"/>
  <c r="O955" i="3"/>
  <c r="BE955" i="3"/>
  <c r="AO955" i="3"/>
  <c r="Y955" i="3"/>
  <c r="AY955" i="3"/>
  <c r="AI955" i="3"/>
  <c r="S955" i="3"/>
  <c r="T955" i="3"/>
  <c r="AB955" i="3"/>
  <c r="AJ955" i="3"/>
  <c r="AR955" i="3"/>
  <c r="AZ955" i="3"/>
  <c r="BH955" i="3"/>
  <c r="BA955" i="3"/>
  <c r="AK955" i="3"/>
  <c r="U955" i="3"/>
  <c r="AU955" i="3"/>
  <c r="AE955" i="3"/>
  <c r="N955" i="3"/>
  <c r="V955" i="3"/>
  <c r="AD955" i="3"/>
  <c r="AL955" i="3"/>
  <c r="AT955" i="3"/>
  <c r="BB955" i="3"/>
  <c r="L764" i="3"/>
  <c r="L748" i="3"/>
  <c r="L745" i="3"/>
  <c r="AX775" i="3"/>
  <c r="V778" i="3"/>
  <c r="BE781" i="3"/>
  <c r="Y781" i="3"/>
  <c r="AZ781" i="3"/>
  <c r="AJ781" i="3"/>
  <c r="T781" i="3"/>
  <c r="BM781" i="3" s="1"/>
  <c r="BH788" i="3"/>
  <c r="AR788" i="3"/>
  <c r="AB788" i="3"/>
  <c r="BH789" i="3"/>
  <c r="AR789" i="3"/>
  <c r="AB789" i="3"/>
  <c r="AD775" i="3"/>
  <c r="X775" i="3"/>
  <c r="AU775" i="3"/>
  <c r="AA775" i="3"/>
  <c r="AO795" i="3"/>
  <c r="Y795" i="3"/>
  <c r="BJ795" i="3" s="1"/>
  <c r="BB795" i="3"/>
  <c r="AZ798" i="3"/>
  <c r="T798" i="3"/>
  <c r="AW798" i="3"/>
  <c r="AO798" i="3"/>
  <c r="Y798" i="3"/>
  <c r="Q798" i="3"/>
  <c r="AB799" i="3"/>
  <c r="BA799" i="3"/>
  <c r="AK799" i="3"/>
  <c r="U799" i="3"/>
  <c r="AZ802" i="3"/>
  <c r="T802" i="3"/>
  <c r="AG802" i="3"/>
  <c r="BH803" i="3"/>
  <c r="AK803" i="3"/>
  <c r="BE806" i="3"/>
  <c r="AO806" i="3"/>
  <c r="AG806" i="3"/>
  <c r="Q806" i="3"/>
  <c r="V798" i="3"/>
  <c r="R806" i="3"/>
  <c r="AW808" i="3"/>
  <c r="AG808" i="3"/>
  <c r="V808" i="3"/>
  <c r="Y814" i="3"/>
  <c r="AO814" i="3"/>
  <c r="BE814" i="3"/>
  <c r="BH814" i="3"/>
  <c r="AZ814" i="3"/>
  <c r="AR814" i="3"/>
  <c r="AJ814" i="3"/>
  <c r="AB814" i="3"/>
  <c r="T814" i="3"/>
  <c r="BF820" i="3"/>
  <c r="AX820" i="3"/>
  <c r="AP820" i="3"/>
  <c r="AH820" i="3"/>
  <c r="Z820" i="3"/>
  <c r="R820" i="3"/>
  <c r="BL820" i="3" s="1"/>
  <c r="BG820" i="3"/>
  <c r="AY820" i="3"/>
  <c r="AQ820" i="3"/>
  <c r="AI820" i="3"/>
  <c r="AA820" i="3"/>
  <c r="S820" i="3"/>
  <c r="BH824" i="3"/>
  <c r="AZ824" i="3"/>
  <c r="AR824" i="3"/>
  <c r="AJ824" i="3"/>
  <c r="AB824" i="3"/>
  <c r="T824" i="3"/>
  <c r="BI824" i="3"/>
  <c r="BA824" i="3"/>
  <c r="AS824" i="3"/>
  <c r="AK824" i="3"/>
  <c r="AC824" i="3"/>
  <c r="U824" i="3"/>
  <c r="M824" i="3"/>
  <c r="L772" i="3"/>
  <c r="M772" i="3" s="1"/>
  <c r="K772" i="3"/>
  <c r="L769" i="3"/>
  <c r="L767" i="3"/>
  <c r="L756" i="3"/>
  <c r="BF756" i="3" s="1"/>
  <c r="K756" i="3"/>
  <c r="L753" i="3"/>
  <c r="L751" i="3"/>
  <c r="L740" i="3"/>
  <c r="BE740" i="3" s="1"/>
  <c r="K740" i="3"/>
  <c r="L737" i="3"/>
  <c r="AW778" i="3"/>
  <c r="AC778" i="3"/>
  <c r="BH778" i="3"/>
  <c r="AV778" i="3"/>
  <c r="AL778" i="3"/>
  <c r="AB778" i="3"/>
  <c r="P778" i="3"/>
  <c r="AW781" i="3"/>
  <c r="AG781" i="3"/>
  <c r="Q781" i="3"/>
  <c r="BJ781" i="3" s="1"/>
  <c r="BD781" i="3"/>
  <c r="AV781" i="3"/>
  <c r="AN781" i="3"/>
  <c r="AF781" i="3"/>
  <c r="X781" i="3"/>
  <c r="P781" i="3"/>
  <c r="BD788" i="3"/>
  <c r="AV788" i="3"/>
  <c r="AN788" i="3"/>
  <c r="AF788" i="3"/>
  <c r="X788" i="3"/>
  <c r="P788" i="3"/>
  <c r="BN788" i="3" s="1"/>
  <c r="BD789" i="3"/>
  <c r="AV789" i="3"/>
  <c r="AN789" i="3"/>
  <c r="AF789" i="3"/>
  <c r="BJ789" i="3" s="1"/>
  <c r="X789" i="3"/>
  <c r="AV775" i="3"/>
  <c r="BG775" i="3"/>
  <c r="AI775" i="3"/>
  <c r="O775" i="3"/>
  <c r="BI795" i="3"/>
  <c r="BA795" i="3"/>
  <c r="AS795" i="3"/>
  <c r="BL795" i="3" s="1"/>
  <c r="AK795" i="3"/>
  <c r="AC795" i="3"/>
  <c r="U795" i="3"/>
  <c r="M795" i="3"/>
  <c r="BK795" i="3" s="1"/>
  <c r="T795" i="3"/>
  <c r="AJ795" i="3"/>
  <c r="AZ795" i="3"/>
  <c r="P795" i="3"/>
  <c r="AT795" i="3"/>
  <c r="AD795" i="3"/>
  <c r="BH798" i="3"/>
  <c r="AR798" i="3"/>
  <c r="AB798" i="3"/>
  <c r="BI798" i="3"/>
  <c r="BA798" i="3"/>
  <c r="AS798" i="3"/>
  <c r="AK798" i="3"/>
  <c r="AC798" i="3"/>
  <c r="U798" i="3"/>
  <c r="M798" i="3"/>
  <c r="AR799" i="3"/>
  <c r="BI799" i="3"/>
  <c r="AS799" i="3"/>
  <c r="AC799" i="3"/>
  <c r="M799" i="3"/>
  <c r="BH802" i="3"/>
  <c r="AR802" i="3"/>
  <c r="AB802" i="3"/>
  <c r="BI802" i="3"/>
  <c r="BA802" i="3"/>
  <c r="AS802" i="3"/>
  <c r="AK802" i="3"/>
  <c r="AC802" i="3"/>
  <c r="U802" i="3"/>
  <c r="AR803" i="3"/>
  <c r="BI803" i="3"/>
  <c r="AS803" i="3"/>
  <c r="AC803" i="3"/>
  <c r="M803" i="3"/>
  <c r="BI806" i="3"/>
  <c r="BA806" i="3"/>
  <c r="AS806" i="3"/>
  <c r="AK806" i="3"/>
  <c r="AC806" i="3"/>
  <c r="U806" i="3"/>
  <c r="M806" i="3"/>
  <c r="AH806" i="3"/>
  <c r="BI808" i="3"/>
  <c r="BA808" i="3"/>
  <c r="AS808" i="3"/>
  <c r="AK808" i="3"/>
  <c r="AC808" i="3"/>
  <c r="BK808" i="3" s="1"/>
  <c r="U808" i="3"/>
  <c r="M808" i="3"/>
  <c r="AD808" i="3"/>
  <c r="Q814" i="3"/>
  <c r="AG814" i="3"/>
  <c r="AW814" i="3"/>
  <c r="BD814" i="3"/>
  <c r="AV814" i="3"/>
  <c r="AN814" i="3"/>
  <c r="AF814" i="3"/>
  <c r="X814" i="3"/>
  <c r="P814" i="3"/>
  <c r="BK814" i="3" s="1"/>
  <c r="BB820" i="3"/>
  <c r="AT820" i="3"/>
  <c r="AL820" i="3"/>
  <c r="AD820" i="3"/>
  <c r="V820" i="3"/>
  <c r="N820" i="3"/>
  <c r="BC820" i="3"/>
  <c r="AU820" i="3"/>
  <c r="AM820" i="3"/>
  <c r="AE820" i="3"/>
  <c r="W820" i="3"/>
  <c r="BD824" i="3"/>
  <c r="AV824" i="3"/>
  <c r="AN824" i="3"/>
  <c r="AF824" i="3"/>
  <c r="X824" i="3"/>
  <c r="P824" i="3"/>
  <c r="BE824" i="3"/>
  <c r="AW824" i="3"/>
  <c r="AO824" i="3"/>
  <c r="AG824" i="3"/>
  <c r="Y824" i="3"/>
  <c r="BF827" i="3"/>
  <c r="AX827" i="3"/>
  <c r="AP827" i="3"/>
  <c r="AH827" i="3"/>
  <c r="Z827" i="3"/>
  <c r="R827" i="3"/>
  <c r="BG827" i="3"/>
  <c r="AY827" i="3"/>
  <c r="AQ827" i="3"/>
  <c r="AI827" i="3"/>
  <c r="AA827" i="3"/>
  <c r="BB842" i="3"/>
  <c r="AT842" i="3"/>
  <c r="AL842" i="3"/>
  <c r="AD842" i="3"/>
  <c r="V842" i="3"/>
  <c r="N842" i="3"/>
  <c r="BC842" i="3"/>
  <c r="AU842" i="3"/>
  <c r="AM842" i="3"/>
  <c r="AE842" i="3"/>
  <c r="W842" i="3"/>
  <c r="BJ842" i="3" s="1"/>
  <c r="BF846" i="3"/>
  <c r="AX846" i="3"/>
  <c r="AP846" i="3"/>
  <c r="AH846" i="3"/>
  <c r="Z846" i="3"/>
  <c r="R846" i="3"/>
  <c r="BG846" i="3"/>
  <c r="AY846" i="3"/>
  <c r="AQ846" i="3"/>
  <c r="AI846" i="3"/>
  <c r="AA846" i="3"/>
  <c r="BB858" i="3"/>
  <c r="AT858" i="3"/>
  <c r="AL858" i="3"/>
  <c r="AD858" i="3"/>
  <c r="V858" i="3"/>
  <c r="N858" i="3"/>
  <c r="BC858" i="3"/>
  <c r="AU858" i="3"/>
  <c r="AM858" i="3"/>
  <c r="AE858" i="3"/>
  <c r="W858" i="3"/>
  <c r="AT861" i="3"/>
  <c r="V876" i="3"/>
  <c r="P883" i="3"/>
  <c r="AF883" i="3"/>
  <c r="AV883" i="3"/>
  <c r="T887" i="3"/>
  <c r="AJ887" i="3"/>
  <c r="AZ887" i="3"/>
  <c r="X891" i="3"/>
  <c r="AN891" i="3"/>
  <c r="BD891" i="3"/>
  <c r="P895" i="3"/>
  <c r="AJ895" i="3"/>
  <c r="BH895" i="3"/>
  <c r="T899" i="3"/>
  <c r="AN899" i="3"/>
  <c r="X903" i="3"/>
  <c r="AR903" i="3"/>
  <c r="AB907" i="3"/>
  <c r="AV907" i="3"/>
  <c r="AF911" i="3"/>
  <c r="AZ911" i="3"/>
  <c r="P915" i="3"/>
  <c r="AJ915" i="3"/>
  <c r="BD915" i="3"/>
  <c r="T919" i="3"/>
  <c r="AN919" i="3"/>
  <c r="BH919" i="3"/>
  <c r="AR926" i="3"/>
  <c r="AB934" i="3"/>
  <c r="BH934" i="3"/>
  <c r="AT935" i="3"/>
  <c r="AW883" i="3"/>
  <c r="Q883" i="3"/>
  <c r="BI895" i="3"/>
  <c r="AC895" i="3"/>
  <c r="BG903" i="3"/>
  <c r="AA903" i="3"/>
  <c r="BL903" i="3" s="1"/>
  <c r="AS907" i="3"/>
  <c r="M907" i="3"/>
  <c r="AO915" i="3"/>
  <c r="AF861" i="3"/>
  <c r="AW861" i="3"/>
  <c r="AO887" i="3"/>
  <c r="BI891" i="3"/>
  <c r="AC891" i="3"/>
  <c r="AW899" i="3"/>
  <c r="Q899" i="3"/>
  <c r="AM911" i="3"/>
  <c r="AM919" i="3"/>
  <c r="AX883" i="3"/>
  <c r="AH887" i="3"/>
  <c r="V891" i="3"/>
  <c r="AT903" i="3"/>
  <c r="AX907" i="3"/>
  <c r="BF911" i="3"/>
  <c r="BF919" i="3"/>
  <c r="AU926" i="3"/>
  <c r="O926" i="3"/>
  <c r="BC934" i="3"/>
  <c r="W934" i="3"/>
  <c r="AP945" i="3"/>
  <c r="W945" i="3"/>
  <c r="BF953" i="3"/>
  <c r="Z953" i="3"/>
  <c r="BC953" i="3"/>
  <c r="AF955" i="3"/>
  <c r="AQ955" i="3"/>
  <c r="AF963" i="3"/>
  <c r="AQ963" i="3"/>
  <c r="BF969" i="3"/>
  <c r="Z969" i="3"/>
  <c r="BC969" i="3"/>
  <c r="BG935" i="3"/>
  <c r="AA935" i="3"/>
  <c r="U953" i="3"/>
  <c r="Q955" i="3"/>
  <c r="AS961" i="3"/>
  <c r="U968" i="3"/>
  <c r="AK969" i="3"/>
  <c r="AX952" i="3"/>
  <c r="R952" i="3"/>
  <c r="AF961" i="3"/>
  <c r="BB968" i="3"/>
  <c r="V968" i="3"/>
  <c r="BK974" i="3"/>
  <c r="M845" i="3"/>
  <c r="U845" i="3"/>
  <c r="AC845" i="3"/>
  <c r="AK845" i="3"/>
  <c r="AS845" i="3"/>
  <c r="BA845" i="3"/>
  <c r="BI845" i="3"/>
  <c r="T845" i="3"/>
  <c r="BM845" i="3" s="1"/>
  <c r="AB845" i="3"/>
  <c r="AJ845" i="3"/>
  <c r="AR845" i="3"/>
  <c r="AZ845" i="3"/>
  <c r="BH845" i="3"/>
  <c r="O845" i="3"/>
  <c r="W845" i="3"/>
  <c r="AE845" i="3"/>
  <c r="AM845" i="3"/>
  <c r="AU845" i="3"/>
  <c r="BC845" i="3"/>
  <c r="N845" i="3"/>
  <c r="BJ845" i="3" s="1"/>
  <c r="V845" i="3"/>
  <c r="AD845" i="3"/>
  <c r="AL845" i="3"/>
  <c r="AT845" i="3"/>
  <c r="BB845" i="3"/>
  <c r="Q845" i="3"/>
  <c r="Y845" i="3"/>
  <c r="AG845" i="3"/>
  <c r="AO845" i="3"/>
  <c r="AW845" i="3"/>
  <c r="BE845" i="3"/>
  <c r="P845" i="3"/>
  <c r="BK845" i="3" s="1"/>
  <c r="X845" i="3"/>
  <c r="AF845" i="3"/>
  <c r="AN845" i="3"/>
  <c r="AV845" i="3"/>
  <c r="BD845" i="3"/>
  <c r="S861" i="3"/>
  <c r="BM861" i="3" s="1"/>
  <c r="AA861" i="3"/>
  <c r="AI861" i="3"/>
  <c r="AQ861" i="3"/>
  <c r="AY861" i="3"/>
  <c r="BG861" i="3"/>
  <c r="R861" i="3"/>
  <c r="Z861" i="3"/>
  <c r="AJ861" i="3"/>
  <c r="AZ861" i="3"/>
  <c r="M861" i="3"/>
  <c r="BN861" i="3" s="1"/>
  <c r="U861" i="3"/>
  <c r="AC861" i="3"/>
  <c r="AK861" i="3"/>
  <c r="AS861" i="3"/>
  <c r="BA861" i="3"/>
  <c r="BI861" i="3"/>
  <c r="T861" i="3"/>
  <c r="AB861" i="3"/>
  <c r="AN861" i="3"/>
  <c r="BD861" i="3"/>
  <c r="O861" i="3"/>
  <c r="BL861" i="3" s="1"/>
  <c r="W861" i="3"/>
  <c r="AE861" i="3"/>
  <c r="AM861" i="3"/>
  <c r="AU861" i="3"/>
  <c r="BC861" i="3"/>
  <c r="N861" i="3"/>
  <c r="BJ861" i="3" s="1"/>
  <c r="V861" i="3"/>
  <c r="AD861" i="3"/>
  <c r="AR861" i="3"/>
  <c r="BH861" i="3"/>
  <c r="S933" i="3"/>
  <c r="AA933" i="3"/>
  <c r="AI933" i="3"/>
  <c r="AQ933" i="3"/>
  <c r="AY933" i="3"/>
  <c r="BG933" i="3"/>
  <c r="BD933" i="3"/>
  <c r="AV933" i="3"/>
  <c r="AN933" i="3"/>
  <c r="AF933" i="3"/>
  <c r="X933" i="3"/>
  <c r="BJ933" i="3" s="1"/>
  <c r="P933" i="3"/>
  <c r="M933" i="3"/>
  <c r="U933" i="3"/>
  <c r="AC933" i="3"/>
  <c r="BK933" i="3" s="1"/>
  <c r="AK933" i="3"/>
  <c r="AS933" i="3"/>
  <c r="BA933" i="3"/>
  <c r="BI933" i="3"/>
  <c r="BB933" i="3"/>
  <c r="AT933" i="3"/>
  <c r="AL933" i="3"/>
  <c r="AD933" i="3"/>
  <c r="V933" i="3"/>
  <c r="O933" i="3"/>
  <c r="W933" i="3"/>
  <c r="AE933" i="3"/>
  <c r="AM933" i="3"/>
  <c r="AU933" i="3"/>
  <c r="BC933" i="3"/>
  <c r="BH933" i="3"/>
  <c r="AZ933" i="3"/>
  <c r="AR933" i="3"/>
  <c r="AJ933" i="3"/>
  <c r="AB933" i="3"/>
  <c r="BL933" i="3" s="1"/>
  <c r="T933" i="3"/>
  <c r="O946" i="3"/>
  <c r="AU946" i="3"/>
  <c r="AE946" i="3"/>
  <c r="N946" i="3"/>
  <c r="V946" i="3"/>
  <c r="AD946" i="3"/>
  <c r="AL946" i="3"/>
  <c r="BK946" i="3" s="1"/>
  <c r="AT946" i="3"/>
  <c r="BB946" i="3"/>
  <c r="BE946" i="3"/>
  <c r="AO946" i="3"/>
  <c r="Y946" i="3"/>
  <c r="BG946" i="3"/>
  <c r="AQ946" i="3"/>
  <c r="AA946" i="3"/>
  <c r="BL946" i="3" s="1"/>
  <c r="P946" i="3"/>
  <c r="X946" i="3"/>
  <c r="AF946" i="3"/>
  <c r="AN946" i="3"/>
  <c r="AV946" i="3"/>
  <c r="BD946" i="3"/>
  <c r="BA946" i="3"/>
  <c r="AK946" i="3"/>
  <c r="U946" i="3"/>
  <c r="BC946" i="3"/>
  <c r="AM946" i="3"/>
  <c r="W946" i="3"/>
  <c r="BM946" i="3" s="1"/>
  <c r="R946" i="3"/>
  <c r="Z946" i="3"/>
  <c r="AH946" i="3"/>
  <c r="AP946" i="3"/>
  <c r="AX946" i="3"/>
  <c r="BF946" i="3"/>
  <c r="AW946" i="3"/>
  <c r="AG946" i="3"/>
  <c r="Q946" i="3"/>
  <c r="O962" i="3"/>
  <c r="BC962" i="3"/>
  <c r="AM962" i="3"/>
  <c r="W962" i="3"/>
  <c r="R962" i="3"/>
  <c r="Z962" i="3"/>
  <c r="AH962" i="3"/>
  <c r="BL962" i="3" s="1"/>
  <c r="AP962" i="3"/>
  <c r="AX962" i="3"/>
  <c r="BF962" i="3"/>
  <c r="BA962" i="3"/>
  <c r="AK962" i="3"/>
  <c r="U962" i="3"/>
  <c r="AY962" i="3"/>
  <c r="AI962" i="3"/>
  <c r="S962" i="3"/>
  <c r="T962" i="3"/>
  <c r="AB962" i="3"/>
  <c r="AJ962" i="3"/>
  <c r="AR962" i="3"/>
  <c r="AZ962" i="3"/>
  <c r="BH962" i="3"/>
  <c r="AW962" i="3"/>
  <c r="AG962" i="3"/>
  <c r="Q962" i="3"/>
  <c r="AU962" i="3"/>
  <c r="AE962" i="3"/>
  <c r="N962" i="3"/>
  <c r="V962" i="3"/>
  <c r="AD962" i="3"/>
  <c r="AL962" i="3"/>
  <c r="BK962" i="3" s="1"/>
  <c r="AT962" i="3"/>
  <c r="BB962" i="3"/>
  <c r="BI962" i="3"/>
  <c r="AS962" i="3"/>
  <c r="AC962" i="3"/>
  <c r="M962" i="3"/>
  <c r="AD799" i="3"/>
  <c r="AG889" i="3"/>
  <c r="BF889" i="3"/>
  <c r="AP893" i="3"/>
  <c r="AO893" i="3"/>
  <c r="AN893" i="3"/>
  <c r="S897" i="3"/>
  <c r="BM897" i="3" s="1"/>
  <c r="BD897" i="3"/>
  <c r="AK905" i="3"/>
  <c r="BB905" i="3"/>
  <c r="X905" i="3"/>
  <c r="AT909" i="3"/>
  <c r="AN909" i="3"/>
  <c r="Z913" i="3"/>
  <c r="BD913" i="3"/>
  <c r="AY924" i="3"/>
  <c r="BD924" i="3"/>
  <c r="X924" i="3"/>
  <c r="AV924" i="3"/>
  <c r="P924" i="3"/>
  <c r="BD940" i="3"/>
  <c r="X940" i="3"/>
  <c r="AV940" i="3"/>
  <c r="P940" i="3"/>
  <c r="AA940" i="3"/>
  <c r="AN940" i="3"/>
  <c r="AM957" i="3"/>
  <c r="AG957" i="3"/>
  <c r="AH957" i="3"/>
  <c r="BF972" i="3"/>
  <c r="BC972" i="3"/>
  <c r="AA847" i="3"/>
  <c r="BG847" i="3"/>
  <c r="O923" i="3"/>
  <c r="BL923" i="3" s="1"/>
  <c r="AD923" i="3"/>
  <c r="AM939" i="3"/>
  <c r="AL939" i="3"/>
  <c r="AD939" i="3"/>
  <c r="BB939" i="3"/>
  <c r="V939" i="3"/>
  <c r="BC956" i="3"/>
  <c r="Z956" i="3"/>
  <c r="BF956" i="3"/>
  <c r="N933" i="3"/>
  <c r="AN862" i="3"/>
  <c r="BG862" i="3"/>
  <c r="AI862" i="3"/>
  <c r="O862" i="3"/>
  <c r="BL862" i="3" s="1"/>
  <c r="AV866" i="3"/>
  <c r="P866" i="3"/>
  <c r="AQ866" i="3"/>
  <c r="S866" i="3"/>
  <c r="AF870" i="3"/>
  <c r="BC870" i="3"/>
  <c r="AM870" i="3"/>
  <c r="S870" i="3"/>
  <c r="AF874" i="3"/>
  <c r="BC874" i="3"/>
  <c r="AI874" i="3"/>
  <c r="O874" i="3"/>
  <c r="AV877" i="3"/>
  <c r="P877" i="3"/>
  <c r="AU877" i="3"/>
  <c r="AE877" i="3"/>
  <c r="O877" i="3"/>
  <c r="BK959" i="3"/>
  <c r="BB971" i="3"/>
  <c r="AT971" i="3"/>
  <c r="AL971" i="3"/>
  <c r="AD971" i="3"/>
  <c r="V971" i="3"/>
  <c r="N971" i="3"/>
  <c r="BJ971" i="3" s="1"/>
  <c r="AE971" i="3"/>
  <c r="AU971" i="3"/>
  <c r="U971" i="3"/>
  <c r="AK971" i="3"/>
  <c r="BA971" i="3"/>
  <c r="O945" i="3"/>
  <c r="BL945" i="3" s="1"/>
  <c r="AU961" i="3"/>
  <c r="AE942" i="3"/>
  <c r="AM783" i="3"/>
  <c r="S783" i="3"/>
  <c r="BM783" i="3" s="1"/>
  <c r="U787" i="3"/>
  <c r="AG791" i="3"/>
  <c r="AC791" i="3"/>
  <c r="O815" i="3"/>
  <c r="BN815" i="3" s="1"/>
  <c r="O782" i="3"/>
  <c r="AM790" i="3"/>
  <c r="Q790" i="3"/>
  <c r="AU780" i="3"/>
  <c r="BG813" i="3"/>
  <c r="AE817" i="3"/>
  <c r="BI941" i="3"/>
  <c r="BI784" i="3"/>
  <c r="BE786" i="3"/>
  <c r="AW786" i="3"/>
  <c r="AN868" i="3"/>
  <c r="BH971" i="3"/>
  <c r="AZ971" i="3"/>
  <c r="AR971" i="3"/>
  <c r="AJ971" i="3"/>
  <c r="AB971" i="3"/>
  <c r="T971" i="3"/>
  <c r="S971" i="3"/>
  <c r="BM971" i="3" s="1"/>
  <c r="AI971" i="3"/>
  <c r="AY971" i="3"/>
  <c r="Y971" i="3"/>
  <c r="AO971" i="3"/>
  <c r="BE971" i="3"/>
  <c r="BN974" i="3"/>
  <c r="BN980" i="3"/>
  <c r="O814" i="3"/>
  <c r="S942" i="3"/>
  <c r="BI783" i="3"/>
  <c r="AG787" i="3"/>
  <c r="Q787" i="3"/>
  <c r="BE791" i="3"/>
  <c r="BC791" i="3"/>
  <c r="BE782" i="3"/>
  <c r="AA782" i="3"/>
  <c r="BI790" i="3"/>
  <c r="AI790" i="3"/>
  <c r="AI780" i="3"/>
  <c r="AZ817" i="3"/>
  <c r="AL817" i="3"/>
  <c r="AC784" i="3"/>
  <c r="BM784" i="3" s="1"/>
  <c r="AU786" i="3"/>
  <c r="AY786" i="3"/>
  <c r="M971" i="3"/>
  <c r="BD862" i="3"/>
  <c r="X862" i="3"/>
  <c r="AU862" i="3"/>
  <c r="AA862" i="3"/>
  <c r="AV874" i="3"/>
  <c r="P874" i="3"/>
  <c r="AU874" i="3"/>
  <c r="AA874" i="3"/>
  <c r="AF877" i="3"/>
  <c r="BC877" i="3"/>
  <c r="AM877" i="3"/>
  <c r="BF971" i="3"/>
  <c r="AX971" i="3"/>
  <c r="AP971" i="3"/>
  <c r="AH971" i="3"/>
  <c r="Z971" i="3"/>
  <c r="R971" i="3"/>
  <c r="W971" i="3"/>
  <c r="AM971" i="3"/>
  <c r="BC971" i="3"/>
  <c r="AC971" i="3"/>
  <c r="AS971" i="3"/>
  <c r="BI971" i="3"/>
  <c r="O953" i="3"/>
  <c r="O969" i="3"/>
  <c r="BL969" i="3" s="1"/>
  <c r="AI788" i="3"/>
  <c r="N935" i="3"/>
  <c r="O952" i="3"/>
  <c r="O968" i="3"/>
  <c r="BL968" i="3" s="1"/>
  <c r="BE783" i="3"/>
  <c r="AC783" i="3"/>
  <c r="AE787" i="3"/>
  <c r="AI787" i="3"/>
  <c r="AE791" i="3"/>
  <c r="AA791" i="3"/>
  <c r="BG815" i="3"/>
  <c r="BC782" i="3"/>
  <c r="AC790" i="3"/>
  <c r="W813" i="3"/>
  <c r="AX817" i="3"/>
  <c r="AG784" i="3"/>
  <c r="AW784" i="3"/>
  <c r="O786" i="3"/>
  <c r="S786" i="3"/>
  <c r="N926" i="3"/>
  <c r="BJ926" i="3" s="1"/>
  <c r="N934" i="3"/>
  <c r="M955" i="3"/>
  <c r="O768" i="3"/>
  <c r="R764" i="3"/>
  <c r="O737" i="3"/>
  <c r="O744" i="3"/>
  <c r="T752" i="3"/>
  <c r="BM752" i="3" s="1"/>
  <c r="K774" i="3"/>
  <c r="L774" i="3"/>
  <c r="K771" i="3"/>
  <c r="K767" i="3"/>
  <c r="K763" i="3"/>
  <c r="K759" i="3"/>
  <c r="K755" i="3"/>
  <c r="K751" i="3"/>
  <c r="K747" i="3"/>
  <c r="K743" i="3"/>
  <c r="K739" i="3"/>
  <c r="BH772" i="3"/>
  <c r="AR772" i="3"/>
  <c r="AB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X760" i="3"/>
  <c r="AH756" i="3"/>
  <c r="BH752" i="3"/>
  <c r="AZ752" i="3"/>
  <c r="AR752" i="3"/>
  <c r="AJ752" i="3"/>
  <c r="AB752" i="3"/>
  <c r="AT748" i="3"/>
  <c r="BC744" i="3"/>
  <c r="W744" i="3"/>
  <c r="AG740" i="3"/>
  <c r="BC737" i="3"/>
  <c r="AU737" i="3"/>
  <c r="AM737" i="3"/>
  <c r="AE737" i="3"/>
  <c r="W737" i="3"/>
  <c r="BG777" i="3"/>
  <c r="N760" i="3"/>
  <c r="AD760" i="3"/>
  <c r="AT760" i="3"/>
  <c r="O760" i="3"/>
  <c r="AE760" i="3"/>
  <c r="AU760" i="3"/>
  <c r="P756" i="3"/>
  <c r="AF756" i="3"/>
  <c r="AV756" i="3"/>
  <c r="M756" i="3"/>
  <c r="AC756" i="3"/>
  <c r="AS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AB748" i="3"/>
  <c r="AR748" i="3"/>
  <c r="BH748" i="3"/>
  <c r="Y748" i="3"/>
  <c r="AO748" i="3"/>
  <c r="BE748" i="3"/>
  <c r="U744" i="3"/>
  <c r="AK744" i="3"/>
  <c r="BA744" i="3"/>
  <c r="R744" i="3"/>
  <c r="AH744" i="3"/>
  <c r="AX744" i="3"/>
  <c r="S740" i="3"/>
  <c r="AI740" i="3"/>
  <c r="AY740" i="3"/>
  <c r="T740" i="3"/>
  <c r="AJ740" i="3"/>
  <c r="AZ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BJ737" i="3" s="1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AQ772" i="3"/>
  <c r="AA772" i="3"/>
  <c r="BC768" i="3"/>
  <c r="AU768" i="3"/>
  <c r="AM768" i="3"/>
  <c r="AE768" i="3"/>
  <c r="W768" i="3"/>
  <c r="BG764" i="3"/>
  <c r="AY764" i="3"/>
  <c r="AQ764" i="3"/>
  <c r="AI764" i="3"/>
  <c r="AA764" i="3"/>
  <c r="S764" i="3"/>
  <c r="BA760" i="3"/>
  <c r="U760" i="3"/>
  <c r="AM756" i="3"/>
  <c r="BE752" i="3"/>
  <c r="AW752" i="3"/>
  <c r="AO752" i="3"/>
  <c r="AG752" i="3"/>
  <c r="Y752" i="3"/>
  <c r="Q752" i="3"/>
  <c r="AQ748" i="3"/>
  <c r="BH744" i="3"/>
  <c r="AB744" i="3"/>
  <c r="AL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B772" i="3"/>
  <c r="AL772" i="3"/>
  <c r="V772" i="3"/>
  <c r="BB768" i="3"/>
  <c r="AT768" i="3"/>
  <c r="AL768" i="3"/>
  <c r="AD768" i="3"/>
  <c r="V768" i="3"/>
  <c r="N768" i="3"/>
  <c r="BF764" i="3"/>
  <c r="AX764" i="3"/>
  <c r="AP764" i="3"/>
  <c r="AH764" i="3"/>
  <c r="Z764" i="3"/>
  <c r="AR760" i="3"/>
  <c r="BB756" i="3"/>
  <c r="V756" i="3"/>
  <c r="BD752" i="3"/>
  <c r="AV752" i="3"/>
  <c r="AN752" i="3"/>
  <c r="AF752" i="3"/>
  <c r="X752" i="3"/>
  <c r="P752" i="3"/>
  <c r="BF748" i="3"/>
  <c r="Z748" i="3"/>
  <c r="AQ744" i="3"/>
  <c r="BI740" i="3"/>
  <c r="AC740" i="3"/>
  <c r="BG737" i="3"/>
  <c r="AY737" i="3"/>
  <c r="AQ737" i="3"/>
  <c r="AI737" i="3"/>
  <c r="AA737" i="3"/>
  <c r="S737" i="3"/>
  <c r="BK737" i="3" s="1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E772" i="3"/>
  <c r="AO772" i="3"/>
  <c r="Y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AW760" i="3"/>
  <c r="Q760" i="3"/>
  <c r="AI756" i="3"/>
  <c r="BI752" i="3"/>
  <c r="BA752" i="3"/>
  <c r="AS752" i="3"/>
  <c r="AK752" i="3"/>
  <c r="AC752" i="3"/>
  <c r="U752" i="3"/>
  <c r="M752" i="3"/>
  <c r="AM748" i="3"/>
  <c r="BD744" i="3"/>
  <c r="X744" i="3"/>
  <c r="AP740" i="3"/>
  <c r="BD737" i="3"/>
  <c r="BL737" i="3" s="1"/>
  <c r="AV737" i="3"/>
  <c r="AN737" i="3"/>
  <c r="AF737" i="3"/>
  <c r="X737" i="3"/>
  <c r="P737" i="3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AU779" i="3"/>
  <c r="W779" i="3"/>
  <c r="AA779" i="3"/>
  <c r="S779" i="3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BK885" i="3" s="1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BK889" i="3" s="1"/>
  <c r="AK889" i="3"/>
  <c r="AS889" i="3"/>
  <c r="BA889" i="3"/>
  <c r="BI889" i="3"/>
  <c r="V889" i="3"/>
  <c r="AL889" i="3"/>
  <c r="BB889" i="3"/>
  <c r="O889" i="3"/>
  <c r="BN889" i="3" s="1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BK893" i="3" s="1"/>
  <c r="AK893" i="3"/>
  <c r="AS893" i="3"/>
  <c r="BA893" i="3"/>
  <c r="BI893" i="3"/>
  <c r="V893" i="3"/>
  <c r="AL893" i="3"/>
  <c r="BB893" i="3"/>
  <c r="O893" i="3"/>
  <c r="BN893" i="3" s="1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BL905" i="3" s="1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BK909" i="3" s="1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BJ909" i="3" s="1"/>
  <c r="AE909" i="3"/>
  <c r="AM909" i="3"/>
  <c r="AU909" i="3"/>
  <c r="BC909" i="3"/>
  <c r="N913" i="3"/>
  <c r="BJ913" i="3" s="1"/>
  <c r="AD913" i="3"/>
  <c r="AT913" i="3"/>
  <c r="M913" i="3"/>
  <c r="BK913" i="3" s="1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BJ917" i="3" s="1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BK924" i="3" s="1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BM957" i="3" s="1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BN957" i="3" s="1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BK972" i="3" s="1"/>
  <c r="AT972" i="3"/>
  <c r="BB972" i="3"/>
  <c r="BA972" i="3"/>
  <c r="AK972" i="3"/>
  <c r="U972" i="3"/>
  <c r="BG972" i="3"/>
  <c r="AQ972" i="3"/>
  <c r="AA972" i="3"/>
  <c r="BM972" i="3" s="1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BJ785" i="3" s="1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BK847" i="3" s="1"/>
  <c r="U847" i="3"/>
  <c r="AC847" i="3"/>
  <c r="AK847" i="3"/>
  <c r="AS847" i="3"/>
  <c r="BA847" i="3"/>
  <c r="BI847" i="3"/>
  <c r="T847" i="3"/>
  <c r="AB847" i="3"/>
  <c r="BL847" i="3" s="1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BM847" i="3" s="1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BK923" i="3" s="1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BK956" i="3" s="1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J822" i="3" s="1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BL839" i="3" s="1"/>
  <c r="AQ839" i="3"/>
  <c r="AY839" i="3"/>
  <c r="BG839" i="3"/>
  <c r="BB825" i="3"/>
  <c r="AT825" i="3"/>
  <c r="AL825" i="3"/>
  <c r="AD825" i="3"/>
  <c r="V825" i="3"/>
  <c r="BM825" i="3" s="1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BL835" i="3" s="1"/>
  <c r="S835" i="3"/>
  <c r="O839" i="3"/>
  <c r="AX835" i="3"/>
  <c r="AH835" i="3"/>
  <c r="R835" i="3"/>
  <c r="BD839" i="3"/>
  <c r="AV839" i="3"/>
  <c r="AN839" i="3"/>
  <c r="BJ839" i="3" s="1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BJ849" i="3" s="1"/>
  <c r="AE849" i="3"/>
  <c r="AM849" i="3"/>
  <c r="AU849" i="3"/>
  <c r="BC849" i="3"/>
  <c r="N849" i="3"/>
  <c r="V849" i="3"/>
  <c r="AD849" i="3"/>
  <c r="AL849" i="3"/>
  <c r="BK849" i="3" s="1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BL849" i="3" s="1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BK921" i="3" s="1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Y937" i="3"/>
  <c r="AG937" i="3"/>
  <c r="AO937" i="3"/>
  <c r="AW937" i="3"/>
  <c r="BE937" i="3"/>
  <c r="S937" i="3"/>
  <c r="AA937" i="3"/>
  <c r="BM937" i="3" s="1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BK950" i="3" s="1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BJ950" i="3" s="1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BK800" i="3" s="1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BK822" i="3" s="1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K825" i="3" s="1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BK917" i="3" s="1"/>
  <c r="AF917" i="3"/>
  <c r="AV917" i="3"/>
  <c r="R923" i="3"/>
  <c r="Z923" i="3"/>
  <c r="AH923" i="3"/>
  <c r="AP923" i="3"/>
  <c r="AX923" i="3"/>
  <c r="BF923" i="3"/>
  <c r="T924" i="3"/>
  <c r="BM924" i="3" s="1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BM940" i="3" s="1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BJ889" i="3" s="1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BL924" i="3" s="1"/>
  <c r="AQ940" i="3"/>
  <c r="BL949" i="3"/>
  <c r="BK951" i="3"/>
  <c r="AX957" i="3"/>
  <c r="R957" i="3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BM807" i="3" s="1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BM809" i="3" s="1"/>
  <c r="O809" i="3"/>
  <c r="BN809" i="3" s="1"/>
  <c r="BJ811" i="3"/>
  <c r="BL816" i="3"/>
  <c r="BF822" i="3"/>
  <c r="AX822" i="3"/>
  <c r="AP822" i="3"/>
  <c r="AH822" i="3"/>
  <c r="Z822" i="3"/>
  <c r="R822" i="3"/>
  <c r="BL822" i="3" s="1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L825" i="3" s="1"/>
  <c r="BG825" i="3"/>
  <c r="AY825" i="3"/>
  <c r="AQ825" i="3"/>
  <c r="AI825" i="3"/>
  <c r="AA825" i="3"/>
  <c r="BC835" i="3"/>
  <c r="AU835" i="3"/>
  <c r="AM835" i="3"/>
  <c r="AE835" i="3"/>
  <c r="BJ835" i="3" s="1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BM885" i="3" s="1"/>
  <c r="AJ885" i="3"/>
  <c r="AZ885" i="3"/>
  <c r="T889" i="3"/>
  <c r="BM889" i="3" s="1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BJ905" i="3" s="1"/>
  <c r="AJ905" i="3"/>
  <c r="AZ905" i="3"/>
  <c r="T909" i="3"/>
  <c r="AJ909" i="3"/>
  <c r="BL909" i="3" s="1"/>
  <c r="AZ909" i="3"/>
  <c r="T913" i="3"/>
  <c r="AJ913" i="3"/>
  <c r="AZ913" i="3"/>
  <c r="T917" i="3"/>
  <c r="BM917" i="3" s="1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BJ893" i="3" s="1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BL940" i="3" s="1"/>
  <c r="AP957" i="3"/>
  <c r="W957" i="3"/>
  <c r="BC923" i="3"/>
  <c r="W923" i="3"/>
  <c r="BJ925" i="3"/>
  <c r="AU939" i="3"/>
  <c r="O939" i="3"/>
  <c r="BL939" i="3" s="1"/>
  <c r="Q957" i="3"/>
  <c r="BJ957" i="3" s="1"/>
  <c r="BI972" i="3"/>
  <c r="BL948" i="3"/>
  <c r="AH956" i="3"/>
  <c r="AM956" i="3"/>
  <c r="AH972" i="3"/>
  <c r="AM972" i="3"/>
  <c r="BC785" i="3"/>
  <c r="BG785" i="3"/>
  <c r="BL785" i="3" s="1"/>
  <c r="AW789" i="3"/>
  <c r="U789" i="3"/>
  <c r="AE779" i="3"/>
  <c r="BJ922" i="3"/>
  <c r="BJ932" i="3"/>
  <c r="BL943" i="3"/>
  <c r="BM943" i="3"/>
  <c r="BL965" i="3"/>
  <c r="BJ927" i="3"/>
  <c r="BL954" i="3"/>
  <c r="BL970" i="3"/>
  <c r="BL976" i="3"/>
  <c r="BK980" i="3"/>
  <c r="BG942" i="3"/>
  <c r="AM942" i="3"/>
  <c r="O942" i="3"/>
  <c r="M942" i="3"/>
  <c r="BN942" i="3" s="1"/>
  <c r="AM961" i="3"/>
  <c r="AI961" i="3"/>
  <c r="O961" i="3"/>
  <c r="BN961" i="3" s="1"/>
  <c r="AW783" i="3"/>
  <c r="Q783" i="3"/>
  <c r="AE783" i="3"/>
  <c r="BA783" i="3"/>
  <c r="U783" i="3"/>
  <c r="AQ783" i="3"/>
  <c r="BC787" i="3"/>
  <c r="W787" i="3"/>
  <c r="BJ787" i="3" s="1"/>
  <c r="AS787" i="3"/>
  <c r="M787" i="3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AY814" i="3"/>
  <c r="AU814" i="3"/>
  <c r="AQ815" i="3"/>
  <c r="W815" i="3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BM788" i="3" s="1"/>
  <c r="AE790" i="3"/>
  <c r="BA790" i="3"/>
  <c r="U790" i="3"/>
  <c r="BM790" i="3" s="1"/>
  <c r="AO790" i="3"/>
  <c r="BG790" i="3"/>
  <c r="AA790" i="3"/>
  <c r="BC780" i="3"/>
  <c r="AE780" i="3"/>
  <c r="BJ780" i="3" s="1"/>
  <c r="S780" i="3"/>
  <c r="AY813" i="3"/>
  <c r="AE813" i="3"/>
  <c r="BJ813" i="3" s="1"/>
  <c r="AQ813" i="3"/>
  <c r="AR817" i="3"/>
  <c r="AP817" i="3"/>
  <c r="BD817" i="3"/>
  <c r="O817" i="3"/>
  <c r="BN817" i="3" s="1"/>
  <c r="AA817" i="3"/>
  <c r="Y784" i="3"/>
  <c r="AE784" i="3"/>
  <c r="BJ784" i="3" s="1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K947" i="3"/>
  <c r="BJ929" i="3"/>
  <c r="BL951" i="3"/>
  <c r="BL959" i="3"/>
  <c r="BL964" i="3"/>
  <c r="BL944" i="3"/>
  <c r="BL952" i="3"/>
  <c r="BL960" i="3"/>
  <c r="N833" i="3"/>
  <c r="BJ833" i="3" s="1"/>
  <c r="AD833" i="3"/>
  <c r="BM833" i="3" s="1"/>
  <c r="AT833" i="3"/>
  <c r="BB833" i="3"/>
  <c r="AZ833" i="3"/>
  <c r="R833" i="3"/>
  <c r="BL833" i="3" s="1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M965" i="3"/>
  <c r="BK965" i="3" s="1"/>
  <c r="AO783" i="3"/>
  <c r="BC783" i="3"/>
  <c r="W783" i="3"/>
  <c r="AS783" i="3"/>
  <c r="M783" i="3"/>
  <c r="AI783" i="3"/>
  <c r="AW787" i="3"/>
  <c r="AU787" i="3"/>
  <c r="O787" i="3"/>
  <c r="AK787" i="3"/>
  <c r="BE787" i="3"/>
  <c r="AY787" i="3"/>
  <c r="S787" i="3"/>
  <c r="BM787" i="3" s="1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AU815" i="3"/>
  <c r="AI815" i="3"/>
  <c r="AM782" i="3"/>
  <c r="AI782" i="3"/>
  <c r="AS782" i="3"/>
  <c r="AY782" i="3"/>
  <c r="AW788" i="3"/>
  <c r="Q788" i="3"/>
  <c r="AE788" i="3"/>
  <c r="BA788" i="3"/>
  <c r="U788" i="3"/>
  <c r="AQ788" i="3"/>
  <c r="BC790" i="3"/>
  <c r="W790" i="3"/>
  <c r="AS790" i="3"/>
  <c r="M790" i="3"/>
  <c r="AG790" i="3"/>
  <c r="AY790" i="3"/>
  <c r="S790" i="3"/>
  <c r="BG780" i="3"/>
  <c r="AM780" i="3"/>
  <c r="O780" i="3"/>
  <c r="BL780" i="3" s="1"/>
  <c r="AI813" i="3"/>
  <c r="O813" i="3"/>
  <c r="AA813" i="3"/>
  <c r="AJ817" i="3"/>
  <c r="AH817" i="3"/>
  <c r="AV817" i="3"/>
  <c r="BB817" i="3"/>
  <c r="BC784" i="3"/>
  <c r="W784" i="3"/>
  <c r="AS784" i="3"/>
  <c r="M784" i="3"/>
  <c r="BG784" i="3"/>
  <c r="AA784" i="3"/>
  <c r="Y786" i="3"/>
  <c r="AE786" i="3"/>
  <c r="BA786" i="3"/>
  <c r="U786" i="3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36" i="3"/>
  <c r="BK942" i="3"/>
  <c r="BK943" i="3"/>
  <c r="BJ931" i="3"/>
  <c r="BL958" i="3"/>
  <c r="BM978" i="3"/>
  <c r="BL974" i="3"/>
  <c r="X808" i="3"/>
  <c r="AN808" i="3"/>
  <c r="BD808" i="3"/>
  <c r="AB808" i="3"/>
  <c r="AR808" i="3"/>
  <c r="BL808" i="3" s="1"/>
  <c r="BH808" i="3"/>
  <c r="P808" i="3"/>
  <c r="AF808" i="3"/>
  <c r="AV808" i="3"/>
  <c r="T808" i="3"/>
  <c r="BM808" i="3" s="1"/>
  <c r="AZ808" i="3"/>
  <c r="AJ808" i="3"/>
  <c r="AX861" i="3"/>
  <c r="BF861" i="3"/>
  <c r="AH861" i="3"/>
  <c r="AP861" i="3"/>
  <c r="AN793" i="3"/>
  <c r="BJ793" i="3" s="1"/>
  <c r="BD793" i="3"/>
  <c r="BL793" i="3" s="1"/>
  <c r="AR793" i="3"/>
  <c r="BH793" i="3"/>
  <c r="AV793" i="3"/>
  <c r="AZ793" i="3"/>
  <c r="AA942" i="3"/>
  <c r="AU942" i="3"/>
  <c r="M949" i="3"/>
  <c r="BK949" i="3" s="1"/>
  <c r="AA961" i="3"/>
  <c r="BG961" i="3"/>
  <c r="M969" i="3"/>
  <c r="AG783" i="3"/>
  <c r="BJ783" i="3" s="1"/>
  <c r="AU783" i="3"/>
  <c r="O783" i="3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BM782" i="3" s="1"/>
  <c r="AE782" i="3"/>
  <c r="AO788" i="3"/>
  <c r="BC788" i="3"/>
  <c r="W788" i="3"/>
  <c r="BJ788" i="3" s="1"/>
  <c r="AS788" i="3"/>
  <c r="M788" i="3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AN817" i="3"/>
  <c r="BJ817" i="3" s="1"/>
  <c r="AO784" i="3"/>
  <c r="AU784" i="3"/>
  <c r="O784" i="3"/>
  <c r="AK784" i="3"/>
  <c r="BE784" i="3"/>
  <c r="AY784" i="3"/>
  <c r="BC786" i="3"/>
  <c r="W786" i="3"/>
  <c r="BM786" i="3" s="1"/>
  <c r="AS786" i="3"/>
  <c r="M786" i="3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M796" i="3"/>
  <c r="BK798" i="3"/>
  <c r="BK804" i="3"/>
  <c r="BL807" i="3"/>
  <c r="BM810" i="3"/>
  <c r="BL812" i="3"/>
  <c r="BN814" i="3"/>
  <c r="BJ816" i="3"/>
  <c r="BJ824" i="3"/>
  <c r="BK826" i="3"/>
  <c r="BN826" i="3"/>
  <c r="BM828" i="3"/>
  <c r="BJ832" i="3"/>
  <c r="BL832" i="3"/>
  <c r="BJ821" i="3"/>
  <c r="BM821" i="3"/>
  <c r="BK823" i="3"/>
  <c r="BN823" i="3"/>
  <c r="BK827" i="3"/>
  <c r="BM829" i="3"/>
  <c r="BM835" i="3"/>
  <c r="BM837" i="3"/>
  <c r="BJ840" i="3"/>
  <c r="BL840" i="3"/>
  <c r="BN842" i="3"/>
  <c r="BJ844" i="3"/>
  <c r="BL844" i="3"/>
  <c r="BJ848" i="3"/>
  <c r="BL848" i="3"/>
  <c r="BJ856" i="3"/>
  <c r="BL856" i="3"/>
  <c r="BM860" i="3"/>
  <c r="BK882" i="3"/>
  <c r="BN882" i="3"/>
  <c r="BL883" i="3"/>
  <c r="BM888" i="3"/>
  <c r="BL888" i="3"/>
  <c r="BK890" i="3"/>
  <c r="BN890" i="3"/>
  <c r="BL893" i="3"/>
  <c r="BK901" i="3"/>
  <c r="BN901" i="3"/>
  <c r="BK907" i="3"/>
  <c r="BN907" i="3"/>
  <c r="BM908" i="3"/>
  <c r="BL908" i="3"/>
  <c r="BK910" i="3"/>
  <c r="BN910" i="3"/>
  <c r="BM912" i="3"/>
  <c r="BL912" i="3"/>
  <c r="BN913" i="3"/>
  <c r="BN915" i="3"/>
  <c r="BN920" i="3"/>
  <c r="BK920" i="3"/>
  <c r="BJ841" i="3"/>
  <c r="BM841" i="3"/>
  <c r="BL841" i="3"/>
  <c r="BK843" i="3"/>
  <c r="BN843" i="3"/>
  <c r="BL845" i="3"/>
  <c r="BM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K891" i="3"/>
  <c r="BN891" i="3"/>
  <c r="BM892" i="3"/>
  <c r="BL892" i="3"/>
  <c r="BK894" i="3"/>
  <c r="BN894" i="3"/>
  <c r="BK897" i="3"/>
  <c r="BN897" i="3"/>
  <c r="BM899" i="3"/>
  <c r="BK900" i="3"/>
  <c r="BN900" i="3"/>
  <c r="BM902" i="3"/>
  <c r="BL902" i="3"/>
  <c r="BK904" i="3"/>
  <c r="BN904" i="3"/>
  <c r="BM905" i="3"/>
  <c r="BK906" i="3"/>
  <c r="BN906" i="3"/>
  <c r="BM909" i="3"/>
  <c r="BK911" i="3"/>
  <c r="BM916" i="3"/>
  <c r="BL916" i="3"/>
  <c r="BM918" i="3"/>
  <c r="BL918" i="3"/>
  <c r="BJ882" i="3"/>
  <c r="BJ884" i="3"/>
  <c r="BJ886" i="3"/>
  <c r="BJ888" i="3"/>
  <c r="BJ890" i="3"/>
  <c r="BJ892" i="3"/>
  <c r="BJ894" i="3"/>
  <c r="BJ895" i="3"/>
  <c r="BJ902" i="3"/>
  <c r="BJ904" i="3"/>
  <c r="BJ908" i="3"/>
  <c r="BJ910" i="3"/>
  <c r="BJ916" i="3"/>
  <c r="BJ918" i="3"/>
  <c r="BJ920" i="3"/>
  <c r="BM922" i="3"/>
  <c r="BL922" i="3"/>
  <c r="BL926" i="3"/>
  <c r="BN930" i="3"/>
  <c r="BK930" i="3"/>
  <c r="BN932" i="3"/>
  <c r="BK932" i="3"/>
  <c r="BN934" i="3"/>
  <c r="BN936" i="3"/>
  <c r="BK936" i="3"/>
  <c r="BN938" i="3"/>
  <c r="BK938" i="3"/>
  <c r="BN940" i="3"/>
  <c r="BK940" i="3"/>
  <c r="BM947" i="3"/>
  <c r="BJ949" i="3"/>
  <c r="BM951" i="3"/>
  <c r="BM959" i="3"/>
  <c r="BM965" i="3"/>
  <c r="BN921" i="3"/>
  <c r="BN925" i="3"/>
  <c r="BK925" i="3"/>
  <c r="BN927" i="3"/>
  <c r="BK927" i="3"/>
  <c r="BN929" i="3"/>
  <c r="BK929" i="3"/>
  <c r="BN931" i="3"/>
  <c r="BK931" i="3"/>
  <c r="BN933" i="3"/>
  <c r="BK935" i="3"/>
  <c r="BN937" i="3"/>
  <c r="BK937" i="3"/>
  <c r="BN939" i="3"/>
  <c r="BK939" i="3"/>
  <c r="BM941" i="3"/>
  <c r="BL941" i="3"/>
  <c r="BN946" i="3"/>
  <c r="BN950" i="3"/>
  <c r="BN954" i="3"/>
  <c r="BK954" i="3"/>
  <c r="BN958" i="3"/>
  <c r="BK958" i="3"/>
  <c r="BK961" i="3"/>
  <c r="BN964" i="3"/>
  <c r="BK964" i="3"/>
  <c r="BK968" i="3"/>
  <c r="BN972" i="3"/>
  <c r="BJ944" i="3"/>
  <c r="BJ948" i="3"/>
  <c r="BM954" i="3"/>
  <c r="BJ956" i="3"/>
  <c r="BM958" i="3"/>
  <c r="BJ960" i="3"/>
  <c r="BM964" i="3"/>
  <c r="BJ970" i="3"/>
  <c r="BN943" i="3"/>
  <c r="BN947" i="3"/>
  <c r="BN951" i="3"/>
  <c r="BN959" i="3"/>
  <c r="Z776" i="3"/>
  <c r="AP776" i="3"/>
  <c r="BF776" i="3"/>
  <c r="R776" i="3"/>
  <c r="AH776" i="3"/>
  <c r="AX776" i="3"/>
  <c r="BK779" i="3"/>
  <c r="BJ779" i="3"/>
  <c r="BK780" i="3"/>
  <c r="BN781" i="3"/>
  <c r="BK781" i="3"/>
  <c r="BN782" i="3"/>
  <c r="BK782" i="3"/>
  <c r="BM785" i="3"/>
  <c r="BM789" i="3"/>
  <c r="Z775" i="3"/>
  <c r="AP775" i="3"/>
  <c r="BF775" i="3"/>
  <c r="Z777" i="3"/>
  <c r="AP777" i="3"/>
  <c r="BF777" i="3"/>
  <c r="BN784" i="3"/>
  <c r="BN786" i="3"/>
  <c r="BM794" i="3"/>
  <c r="BL794" i="3"/>
  <c r="BL796" i="3"/>
  <c r="BK793" i="3"/>
  <c r="BN793" i="3"/>
  <c r="BL810" i="3"/>
  <c r="BM812" i="3"/>
  <c r="BN816" i="3"/>
  <c r="BK816" i="3"/>
  <c r="BK809" i="3"/>
  <c r="BK811" i="3"/>
  <c r="BN811" i="3"/>
  <c r="BJ814" i="3"/>
  <c r="BK818" i="3"/>
  <c r="BN818" i="3"/>
  <c r="BM820" i="3"/>
  <c r="BJ828" i="3"/>
  <c r="BL828" i="3"/>
  <c r="BK830" i="3"/>
  <c r="BN830" i="3"/>
  <c r="BM832" i="3"/>
  <c r="BK819" i="3"/>
  <c r="BN819" i="3"/>
  <c r="BL821" i="3"/>
  <c r="BJ825" i="3"/>
  <c r="BJ829" i="3"/>
  <c r="BL829" i="3"/>
  <c r="BK831" i="3"/>
  <c r="BN831" i="3"/>
  <c r="BK834" i="3"/>
  <c r="BN834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6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7" i="3"/>
  <c r="BN789" i="3"/>
  <c r="BK792" i="3"/>
  <c r="BN792" i="3"/>
  <c r="BK794" i="3"/>
  <c r="BN794" i="3"/>
  <c r="BK796" i="3"/>
  <c r="BN796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N807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5" i="3"/>
  <c r="BK817" i="3"/>
  <c r="BM811" i="3"/>
  <c r="BL811" i="3"/>
  <c r="BL817" i="3"/>
  <c r="BJ818" i="3"/>
  <c r="BM818" i="3"/>
  <c r="BL818" i="3"/>
  <c r="BK820" i="3"/>
  <c r="BM822" i="3"/>
  <c r="BN824" i="3"/>
  <c r="BJ826" i="3"/>
  <c r="BM826" i="3"/>
  <c r="BL826" i="3"/>
  <c r="BK828" i="3"/>
  <c r="BN828" i="3"/>
  <c r="BJ830" i="3"/>
  <c r="BM830" i="3"/>
  <c r="BL830" i="3"/>
  <c r="BK832" i="3"/>
  <c r="BN832" i="3"/>
  <c r="BJ819" i="3"/>
  <c r="BM819" i="3"/>
  <c r="BL819" i="3"/>
  <c r="BK821" i="3"/>
  <c r="BN821" i="3"/>
  <c r="BJ823" i="3"/>
  <c r="BM823" i="3"/>
  <c r="BL823" i="3"/>
  <c r="BN825" i="3"/>
  <c r="BK829" i="3"/>
  <c r="BN829" i="3"/>
  <c r="BJ831" i="3"/>
  <c r="BM831" i="3"/>
  <c r="BL831" i="3"/>
  <c r="BK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6" i="3"/>
  <c r="BJ837" i="3"/>
  <c r="BJ838" i="3"/>
  <c r="BK840" i="3"/>
  <c r="BN840" i="3"/>
  <c r="BM842" i="3"/>
  <c r="BK844" i="3"/>
  <c r="BN844" i="3"/>
  <c r="BJ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M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L885" i="3"/>
  <c r="BK888" i="3"/>
  <c r="BN888" i="3"/>
  <c r="BM890" i="3"/>
  <c r="BL890" i="3"/>
  <c r="BL895" i="3"/>
  <c r="BK898" i="3"/>
  <c r="BN898" i="3"/>
  <c r="BN903" i="3"/>
  <c r="BK908" i="3"/>
  <c r="BN908" i="3"/>
  <c r="BM910" i="3"/>
  <c r="BL910" i="3"/>
  <c r="BK912" i="3"/>
  <c r="BN912" i="3"/>
  <c r="BK914" i="3"/>
  <c r="BN914" i="3"/>
  <c r="BM920" i="3"/>
  <c r="BL920" i="3"/>
  <c r="BK841" i="3"/>
  <c r="BN841" i="3"/>
  <c r="BJ843" i="3"/>
  <c r="BM843" i="3"/>
  <c r="BL843" i="3"/>
  <c r="BJ847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L887" i="3"/>
  <c r="BK892" i="3"/>
  <c r="BN892" i="3"/>
  <c r="BM894" i="3"/>
  <c r="BL894" i="3"/>
  <c r="BK896" i="3"/>
  <c r="BN896" i="3"/>
  <c r="BK902" i="3"/>
  <c r="BN902" i="3"/>
  <c r="BM904" i="3"/>
  <c r="BL904" i="3"/>
  <c r="BK905" i="3"/>
  <c r="BN905" i="3"/>
  <c r="BN909" i="3"/>
  <c r="BL911" i="3"/>
  <c r="BK916" i="3"/>
  <c r="BN916" i="3"/>
  <c r="BL917" i="3"/>
  <c r="BK918" i="3"/>
  <c r="BN918" i="3"/>
  <c r="BL919" i="3"/>
  <c r="BJ912" i="3"/>
  <c r="BN922" i="3"/>
  <c r="BK922" i="3"/>
  <c r="BN924" i="3"/>
  <c r="BK926" i="3"/>
  <c r="BN928" i="3"/>
  <c r="BK928" i="3"/>
  <c r="BM930" i="3"/>
  <c r="BL930" i="3"/>
  <c r="BM932" i="3"/>
  <c r="BL932" i="3"/>
  <c r="BL934" i="3"/>
  <c r="BM936" i="3"/>
  <c r="BL936" i="3"/>
  <c r="BM938" i="3"/>
  <c r="BL938" i="3"/>
  <c r="BJ943" i="3"/>
  <c r="BJ947" i="3"/>
  <c r="BM949" i="3"/>
  <c r="BJ951" i="3"/>
  <c r="BJ955" i="3"/>
  <c r="BJ959" i="3"/>
  <c r="BJ965" i="3"/>
  <c r="BL921" i="3"/>
  <c r="BM923" i="3"/>
  <c r="BM925" i="3"/>
  <c r="BL925" i="3"/>
  <c r="BM927" i="3"/>
  <c r="BL927" i="3"/>
  <c r="BM929" i="3"/>
  <c r="BL929" i="3"/>
  <c r="BM931" i="3"/>
  <c r="BL931" i="3"/>
  <c r="BM935" i="3"/>
  <c r="BN941" i="3"/>
  <c r="BK941" i="3"/>
  <c r="BN944" i="3"/>
  <c r="BK944" i="3"/>
  <c r="BN948" i="3"/>
  <c r="BK948" i="3"/>
  <c r="BN956" i="3"/>
  <c r="BN960" i="3"/>
  <c r="BK960" i="3"/>
  <c r="BN962" i="3"/>
  <c r="BN966" i="3"/>
  <c r="BK966" i="3"/>
  <c r="BN970" i="3"/>
  <c r="BK970" i="3"/>
  <c r="BM944" i="3"/>
  <c r="BM948" i="3"/>
  <c r="BJ954" i="3"/>
  <c r="BM956" i="3"/>
  <c r="BJ958" i="3"/>
  <c r="BM960" i="3"/>
  <c r="BM962" i="3"/>
  <c r="BJ964" i="3"/>
  <c r="BM970" i="3"/>
  <c r="BJ972" i="3"/>
  <c r="BN965" i="3"/>
  <c r="BL814" i="3" l="1"/>
  <c r="BJ946" i="3"/>
  <c r="BK952" i="3"/>
  <c r="BM919" i="3"/>
  <c r="BN833" i="3"/>
  <c r="BL809" i="3"/>
  <c r="BK807" i="3"/>
  <c r="BM824" i="3"/>
  <c r="BN790" i="3"/>
  <c r="BJ903" i="3"/>
  <c r="BJ885" i="3"/>
  <c r="BL889" i="3"/>
  <c r="BM893" i="3"/>
  <c r="BM883" i="3"/>
  <c r="BN846" i="3"/>
  <c r="BL784" i="3"/>
  <c r="BK784" i="3"/>
  <c r="R740" i="3"/>
  <c r="AX740" i="3"/>
  <c r="AF744" i="3"/>
  <c r="O748" i="3"/>
  <c r="AU748" i="3"/>
  <c r="AQ756" i="3"/>
  <c r="Y760" i="3"/>
  <c r="BJ760" i="3" s="1"/>
  <c r="BE760" i="3"/>
  <c r="AC772" i="3"/>
  <c r="AS772" i="3"/>
  <c r="BI772" i="3"/>
  <c r="AK740" i="3"/>
  <c r="S744" i="3"/>
  <c r="AY744" i="3"/>
  <c r="AH748" i="3"/>
  <c r="BL748" i="3" s="1"/>
  <c r="AD756" i="3"/>
  <c r="T760" i="3"/>
  <c r="AZ760" i="3"/>
  <c r="Z772" i="3"/>
  <c r="BM772" i="3" s="1"/>
  <c r="AP772" i="3"/>
  <c r="BF772" i="3"/>
  <c r="N740" i="3"/>
  <c r="AT740" i="3"/>
  <c r="AJ744" i="3"/>
  <c r="S748" i="3"/>
  <c r="AY748" i="3"/>
  <c r="O756" i="3"/>
  <c r="AU756" i="3"/>
  <c r="AC760" i="3"/>
  <c r="BI760" i="3"/>
  <c r="O772" i="3"/>
  <c r="BL772" i="3" s="1"/>
  <c r="AE772" i="3"/>
  <c r="AU772" i="3"/>
  <c r="AV740" i="3"/>
  <c r="AF740" i="3"/>
  <c r="P740" i="3"/>
  <c r="AU740" i="3"/>
  <c r="AE740" i="3"/>
  <c r="O740" i="3"/>
  <c r="BL740" i="3" s="1"/>
  <c r="AT744" i="3"/>
  <c r="AD744" i="3"/>
  <c r="N744" i="3"/>
  <c r="AW744" i="3"/>
  <c r="AG744" i="3"/>
  <c r="Q744" i="3"/>
  <c r="BA748" i="3"/>
  <c r="AK748" i="3"/>
  <c r="U748" i="3"/>
  <c r="BD748" i="3"/>
  <c r="AN748" i="3"/>
  <c r="X748" i="3"/>
  <c r="BE756" i="3"/>
  <c r="AO756" i="3"/>
  <c r="Y756" i="3"/>
  <c r="BH756" i="3"/>
  <c r="AR756" i="3"/>
  <c r="AB756" i="3"/>
  <c r="BG760" i="3"/>
  <c r="AQ760" i="3"/>
  <c r="AA760" i="3"/>
  <c r="BF760" i="3"/>
  <c r="AP760" i="3"/>
  <c r="Z760" i="3"/>
  <c r="AO740" i="3"/>
  <c r="AE744" i="3"/>
  <c r="V748" i="3"/>
  <c r="BB748" i="3"/>
  <c r="AP756" i="3"/>
  <c r="AF760" i="3"/>
  <c r="P772" i="3"/>
  <c r="AF772" i="3"/>
  <c r="AV772" i="3"/>
  <c r="Q740" i="3"/>
  <c r="P760" i="3"/>
  <c r="BN971" i="3"/>
  <c r="BK971" i="3"/>
  <c r="BL937" i="3"/>
  <c r="BM911" i="3"/>
  <c r="BN845" i="3"/>
  <c r="BN955" i="3"/>
  <c r="BN917" i="3"/>
  <c r="BM817" i="3"/>
  <c r="BK783" i="3"/>
  <c r="BN953" i="3"/>
  <c r="BJ968" i="3"/>
  <c r="BM933" i="3"/>
  <c r="BM921" i="3"/>
  <c r="BN899" i="3"/>
  <c r="BN883" i="3"/>
  <c r="BM839" i="3"/>
  <c r="BN820" i="3"/>
  <c r="BN808" i="3"/>
  <c r="BK801" i="3"/>
  <c r="BM793" i="3"/>
  <c r="BN785" i="3"/>
  <c r="BN822" i="3"/>
  <c r="BN779" i="3"/>
  <c r="BN969" i="3"/>
  <c r="BN968" i="3"/>
  <c r="BN935" i="3"/>
  <c r="BN923" i="3"/>
  <c r="BK861" i="3"/>
  <c r="BN847" i="3"/>
  <c r="BN895" i="3"/>
  <c r="BN885" i="3"/>
  <c r="BK846" i="3"/>
  <c r="BN795" i="3"/>
  <c r="BK786" i="3"/>
  <c r="BK788" i="3"/>
  <c r="BK969" i="3"/>
  <c r="BL813" i="3"/>
  <c r="BK790" i="3"/>
  <c r="BL782" i="3"/>
  <c r="BL815" i="3"/>
  <c r="BL963" i="3"/>
  <c r="BJ934" i="3"/>
  <c r="BL789" i="3"/>
  <c r="BJ807" i="3"/>
  <c r="Z740" i="3"/>
  <c r="BF740" i="3"/>
  <c r="AN744" i="3"/>
  <c r="W748" i="3"/>
  <c r="BC748" i="3"/>
  <c r="S756" i="3"/>
  <c r="BM756" i="3" s="1"/>
  <c r="AY756" i="3"/>
  <c r="AG760" i="3"/>
  <c r="BL764" i="3"/>
  <c r="Q772" i="3"/>
  <c r="AG772" i="3"/>
  <c r="AW772" i="3"/>
  <c r="M740" i="3"/>
  <c r="BN740" i="3" s="1"/>
  <c r="AS740" i="3"/>
  <c r="AA744" i="3"/>
  <c r="BG744" i="3"/>
  <c r="AP748" i="3"/>
  <c r="AL756" i="3"/>
  <c r="AB760" i="3"/>
  <c r="BH760" i="3"/>
  <c r="N772" i="3"/>
  <c r="BJ772" i="3" s="1"/>
  <c r="AD772" i="3"/>
  <c r="AT772" i="3"/>
  <c r="V740" i="3"/>
  <c r="BB740" i="3"/>
  <c r="AR744" i="3"/>
  <c r="AA748" i="3"/>
  <c r="BG748" i="3"/>
  <c r="W756" i="3"/>
  <c r="BJ756" i="3" s="1"/>
  <c r="BC756" i="3"/>
  <c r="AK760" i="3"/>
  <c r="S772" i="3"/>
  <c r="AI772" i="3"/>
  <c r="AY772" i="3"/>
  <c r="BH740" i="3"/>
  <c r="AR740" i="3"/>
  <c r="AB740" i="3"/>
  <c r="BG740" i="3"/>
  <c r="AQ740" i="3"/>
  <c r="AA740" i="3"/>
  <c r="BF744" i="3"/>
  <c r="AP744" i="3"/>
  <c r="Z744" i="3"/>
  <c r="BI744" i="3"/>
  <c r="AS744" i="3"/>
  <c r="BL744" i="3" s="1"/>
  <c r="AC744" i="3"/>
  <c r="M744" i="3"/>
  <c r="AW748" i="3"/>
  <c r="AG748" i="3"/>
  <c r="Q748" i="3"/>
  <c r="AZ748" i="3"/>
  <c r="AJ748" i="3"/>
  <c r="T748" i="3"/>
  <c r="BA756" i="3"/>
  <c r="AK756" i="3"/>
  <c r="U756" i="3"/>
  <c r="BD756" i="3"/>
  <c r="AN756" i="3"/>
  <c r="X756" i="3"/>
  <c r="BC760" i="3"/>
  <c r="AM760" i="3"/>
  <c r="W760" i="3"/>
  <c r="BB760" i="3"/>
  <c r="AL760" i="3"/>
  <c r="V760" i="3"/>
  <c r="AW740" i="3"/>
  <c r="AM744" i="3"/>
  <c r="AD748" i="3"/>
  <c r="AX756" i="3"/>
  <c r="AN760" i="3"/>
  <c r="T772" i="3"/>
  <c r="AJ772" i="3"/>
  <c r="AZ772" i="3"/>
  <c r="R756" i="3"/>
  <c r="BL955" i="3"/>
  <c r="BM815" i="3"/>
  <c r="BL827" i="3"/>
  <c r="BJ815" i="3"/>
  <c r="BN919" i="3"/>
  <c r="BL787" i="3"/>
  <c r="BL961" i="3"/>
  <c r="BN949" i="3"/>
  <c r="BM915" i="3"/>
  <c r="BK813" i="3"/>
  <c r="BM795" i="3"/>
  <c r="BN783" i="3"/>
  <c r="BN780" i="3"/>
  <c r="BM950" i="3"/>
  <c r="BJ942" i="3"/>
  <c r="BJ887" i="3"/>
  <c r="BL783" i="3"/>
  <c r="BL942" i="3"/>
  <c r="BL786" i="3"/>
  <c r="BL788" i="3"/>
  <c r="BM961" i="3"/>
  <c r="BM780" i="3"/>
  <c r="BK787" i="3"/>
  <c r="BL957" i="3"/>
  <c r="BJ937" i="3"/>
  <c r="BM779" i="3"/>
  <c r="BN737" i="3"/>
  <c r="AH740" i="3"/>
  <c r="P744" i="3"/>
  <c r="AV744" i="3"/>
  <c r="AE748" i="3"/>
  <c r="BN752" i="3"/>
  <c r="AA756" i="3"/>
  <c r="BG756" i="3"/>
  <c r="AO760" i="3"/>
  <c r="U772" i="3"/>
  <c r="AK772" i="3"/>
  <c r="BA772" i="3"/>
  <c r="U740" i="3"/>
  <c r="BA740" i="3"/>
  <c r="AI744" i="3"/>
  <c r="R748" i="3"/>
  <c r="AX748" i="3"/>
  <c r="N756" i="3"/>
  <c r="AT756" i="3"/>
  <c r="AJ760" i="3"/>
  <c r="R772" i="3"/>
  <c r="AH772" i="3"/>
  <c r="AX772" i="3"/>
  <c r="AD740" i="3"/>
  <c r="T744" i="3"/>
  <c r="BJ744" i="3" s="1"/>
  <c r="AZ744" i="3"/>
  <c r="AI748" i="3"/>
  <c r="AE756" i="3"/>
  <c r="M760" i="3"/>
  <c r="BN760" i="3" s="1"/>
  <c r="AS760" i="3"/>
  <c r="W772" i="3"/>
  <c r="AM772" i="3"/>
  <c r="BC772" i="3"/>
  <c r="BD740" i="3"/>
  <c r="AN740" i="3"/>
  <c r="X740" i="3"/>
  <c r="BC740" i="3"/>
  <c r="AM740" i="3"/>
  <c r="W740" i="3"/>
  <c r="BB744" i="3"/>
  <c r="AL744" i="3"/>
  <c r="BK744" i="3" s="1"/>
  <c r="V744" i="3"/>
  <c r="BE744" i="3"/>
  <c r="AO744" i="3"/>
  <c r="Y744" i="3"/>
  <c r="BI748" i="3"/>
  <c r="AS748" i="3"/>
  <c r="AC748" i="3"/>
  <c r="M748" i="3"/>
  <c r="BK748" i="3" s="1"/>
  <c r="AV748" i="3"/>
  <c r="AF748" i="3"/>
  <c r="P748" i="3"/>
  <c r="AW756" i="3"/>
  <c r="AG756" i="3"/>
  <c r="Q756" i="3"/>
  <c r="AZ756" i="3"/>
  <c r="AJ756" i="3"/>
  <c r="T756" i="3"/>
  <c r="AY760" i="3"/>
  <c r="AI760" i="3"/>
  <c r="S760" i="3"/>
  <c r="BM760" i="3" s="1"/>
  <c r="AX760" i="3"/>
  <c r="AH760" i="3"/>
  <c r="R760" i="3"/>
  <c r="Y740" i="3"/>
  <c r="BJ740" i="3" s="1"/>
  <c r="AL748" i="3"/>
  <c r="Z756" i="3"/>
  <c r="X772" i="3"/>
  <c r="AN772" i="3"/>
  <c r="BD772" i="3"/>
  <c r="BJ881" i="3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N756" i="3"/>
  <c r="BL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U758" i="3"/>
  <c r="AC758" i="3"/>
  <c r="AK758" i="3"/>
  <c r="AS758" i="3"/>
  <c r="BA758" i="3"/>
  <c r="BI758" i="3"/>
  <c r="BN764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L756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J752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K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K630" i="3" s="1"/>
  <c r="G630" i="3"/>
  <c r="H630" i="3"/>
  <c r="I630" i="3"/>
  <c r="J630" i="3"/>
  <c r="E631" i="3"/>
  <c r="F631" i="3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M740" i="3" l="1"/>
  <c r="P728" i="3"/>
  <c r="L736" i="3"/>
  <c r="K733" i="3"/>
  <c r="K631" i="3"/>
  <c r="L630" i="3"/>
  <c r="BN748" i="3"/>
  <c r="BJ767" i="3"/>
  <c r="BN749" i="3"/>
  <c r="BN772" i="3"/>
  <c r="BN747" i="3"/>
  <c r="BJ761" i="3"/>
  <c r="BN742" i="3"/>
  <c r="BK738" i="3"/>
  <c r="Q716" i="3"/>
  <c r="K735" i="3"/>
  <c r="BF735" i="3" s="1"/>
  <c r="K731" i="3"/>
  <c r="K734" i="3"/>
  <c r="L649" i="3"/>
  <c r="L643" i="3"/>
  <c r="L637" i="3"/>
  <c r="L633" i="3"/>
  <c r="K627" i="3"/>
  <c r="K625" i="3"/>
  <c r="L624" i="3"/>
  <c r="L554" i="3"/>
  <c r="L552" i="3"/>
  <c r="L550" i="3"/>
  <c r="L548" i="3"/>
  <c r="L546" i="3"/>
  <c r="BN758" i="3"/>
  <c r="BJ738" i="3"/>
  <c r="BN744" i="3"/>
  <c r="BM748" i="3"/>
  <c r="BM744" i="3"/>
  <c r="P724" i="3"/>
  <c r="L650" i="3"/>
  <c r="L646" i="3"/>
  <c r="N730" i="3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BL631" i="3" s="1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AT735" i="3"/>
  <c r="AD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AW735" i="3"/>
  <c r="AG735" i="3"/>
  <c r="Q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BN630" i="3" s="1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D735" i="3"/>
  <c r="AN735" i="3"/>
  <c r="X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N724" i="3" s="1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N720" i="3" s="1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BN652" i="3" s="1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AY735" i="3"/>
  <c r="AI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BL716" i="3" s="1"/>
  <c r="M716" i="3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J720" i="3"/>
  <c r="BK734" i="3"/>
  <c r="BK724" i="3"/>
  <c r="BN62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S625" i="3" l="1"/>
  <c r="BL720" i="3"/>
  <c r="W735" i="3"/>
  <c r="AM735" i="3"/>
  <c r="BC735" i="3"/>
  <c r="U735" i="3"/>
  <c r="AK735" i="3"/>
  <c r="BA735" i="3"/>
  <c r="R735" i="3"/>
  <c r="AH735" i="3"/>
  <c r="AX735" i="3"/>
  <c r="AB735" i="3"/>
  <c r="AR735" i="3"/>
  <c r="BH735" i="3"/>
  <c r="AA735" i="3"/>
  <c r="AQ735" i="3"/>
  <c r="BG735" i="3"/>
  <c r="P735" i="3"/>
  <c r="AF735" i="3"/>
  <c r="AV735" i="3"/>
  <c r="Y735" i="3"/>
  <c r="AO735" i="3"/>
  <c r="BE735" i="3"/>
  <c r="V735" i="3"/>
  <c r="AL735" i="3"/>
  <c r="BB735" i="3"/>
  <c r="BH733" i="3"/>
  <c r="BK728" i="3"/>
  <c r="BN716" i="3"/>
  <c r="BJ724" i="3"/>
  <c r="AE735" i="3"/>
  <c r="AU735" i="3"/>
  <c r="T735" i="3"/>
  <c r="AJ735" i="3"/>
  <c r="AZ735" i="3"/>
  <c r="M735" i="3"/>
  <c r="BK735" i="3" s="1"/>
  <c r="AC735" i="3"/>
  <c r="AS735" i="3"/>
  <c r="BI735" i="3"/>
  <c r="Z735" i="3"/>
  <c r="AP735" i="3"/>
  <c r="O735" i="3"/>
  <c r="BL735" i="3" s="1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L373" i="3" s="1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F380" i="3"/>
  <c r="G380" i="3"/>
  <c r="H380" i="3"/>
  <c r="I380" i="3"/>
  <c r="J380" i="3"/>
  <c r="E381" i="3"/>
  <c r="F381" i="3"/>
  <c r="G381" i="3"/>
  <c r="H381" i="3"/>
  <c r="L381" i="3" s="1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L397" i="3" s="1"/>
  <c r="J397" i="3"/>
  <c r="E398" i="3"/>
  <c r="F398" i="3"/>
  <c r="G398" i="3"/>
  <c r="H398" i="3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L405" i="3" s="1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L417" i="3" s="1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L426" i="3" s="1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L442" i="3" s="1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L447" i="3" s="1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L463" i="3" s="1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L495" i="3" s="1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E518" i="3"/>
  <c r="F518" i="3"/>
  <c r="G518" i="3"/>
  <c r="K518" i="3" s="1"/>
  <c r="H518" i="3"/>
  <c r="I518" i="3"/>
  <c r="J518" i="3"/>
  <c r="L518" i="3" s="1"/>
  <c r="E519" i="3"/>
  <c r="F519" i="3"/>
  <c r="G519" i="3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L499" i="3" l="1"/>
  <c r="K485" i="3"/>
  <c r="L462" i="3"/>
  <c r="K462" i="3"/>
  <c r="T462" i="3" s="1"/>
  <c r="L443" i="3"/>
  <c r="K439" i="3"/>
  <c r="L403" i="3"/>
  <c r="L401" i="3"/>
  <c r="N401" i="3" s="1"/>
  <c r="K393" i="3"/>
  <c r="BK733" i="3"/>
  <c r="BN562" i="3"/>
  <c r="BM546" i="3"/>
  <c r="BN583" i="3"/>
  <c r="BN567" i="3"/>
  <c r="BK581" i="3"/>
  <c r="BN565" i="3"/>
  <c r="BN582" i="3"/>
  <c r="BK578" i="3"/>
  <c r="BN585" i="3"/>
  <c r="BN681" i="3"/>
  <c r="BK616" i="3"/>
  <c r="BN584" i="3"/>
  <c r="BJ558" i="3"/>
  <c r="BN573" i="3"/>
  <c r="L464" i="3"/>
  <c r="K460" i="3"/>
  <c r="L382" i="3"/>
  <c r="BN556" i="3"/>
  <c r="K545" i="3"/>
  <c r="K541" i="3"/>
  <c r="L534" i="3"/>
  <c r="K534" i="3"/>
  <c r="R534" i="3" s="1"/>
  <c r="K533" i="3"/>
  <c r="K532" i="3"/>
  <c r="K531" i="3"/>
  <c r="K529" i="3"/>
  <c r="BE529" i="3" s="1"/>
  <c r="K527" i="3"/>
  <c r="K525" i="3"/>
  <c r="K523" i="3"/>
  <c r="K521" i="3"/>
  <c r="AZ521" i="3" s="1"/>
  <c r="K519" i="3"/>
  <c r="K516" i="3"/>
  <c r="K515" i="3"/>
  <c r="K513" i="3"/>
  <c r="K511" i="3"/>
  <c r="L510" i="3"/>
  <c r="K508" i="3"/>
  <c r="L491" i="3"/>
  <c r="L489" i="3"/>
  <c r="L487" i="3"/>
  <c r="L483" i="3"/>
  <c r="K471" i="3"/>
  <c r="M471" i="3" s="1"/>
  <c r="K469" i="3"/>
  <c r="L448" i="3"/>
  <c r="L446" i="3"/>
  <c r="K446" i="3"/>
  <c r="AA446" i="3" s="1"/>
  <c r="K444" i="3"/>
  <c r="L429" i="3"/>
  <c r="L427" i="3"/>
  <c r="L423" i="3"/>
  <c r="S423" i="3" s="1"/>
  <c r="K423" i="3"/>
  <c r="L421" i="3"/>
  <c r="L406" i="3"/>
  <c r="L395" i="3"/>
  <c r="L393" i="3"/>
  <c r="K385" i="3"/>
  <c r="L383" i="3"/>
  <c r="L374" i="3"/>
  <c r="K372" i="3"/>
  <c r="K370" i="3"/>
  <c r="BN735" i="3"/>
  <c r="L545" i="3"/>
  <c r="L507" i="3"/>
  <c r="L505" i="3"/>
  <c r="L503" i="3"/>
  <c r="L437" i="3"/>
  <c r="L420" i="3"/>
  <c r="L418" i="3"/>
  <c r="L391" i="3"/>
  <c r="K380" i="3"/>
  <c r="L369" i="3"/>
  <c r="L367" i="3"/>
  <c r="L365" i="3"/>
  <c r="BD365" i="3" s="1"/>
  <c r="K543" i="3"/>
  <c r="L517" i="3"/>
  <c r="L515" i="3"/>
  <c r="L513" i="3"/>
  <c r="L511" i="3"/>
  <c r="L496" i="3"/>
  <c r="L494" i="3"/>
  <c r="K492" i="3"/>
  <c r="AL492" i="3" s="1"/>
  <c r="L475" i="3"/>
  <c r="L473" i="3"/>
  <c r="L471" i="3"/>
  <c r="L467" i="3"/>
  <c r="K455" i="3"/>
  <c r="K453" i="3"/>
  <c r="K409" i="3"/>
  <c r="L407" i="3"/>
  <c r="L398" i="3"/>
  <c r="K396" i="3"/>
  <c r="L387" i="3"/>
  <c r="L385" i="3"/>
  <c r="W385" i="3" s="1"/>
  <c r="K377" i="3"/>
  <c r="L375" i="3"/>
  <c r="L360" i="3"/>
  <c r="K359" i="3"/>
  <c r="AH359" i="3" s="1"/>
  <c r="L358" i="3"/>
  <c r="BN667" i="3"/>
  <c r="BN685" i="3"/>
  <c r="N534" i="3"/>
  <c r="AD534" i="3"/>
  <c r="AT534" i="3"/>
  <c r="O534" i="3"/>
  <c r="AE534" i="3"/>
  <c r="AU534" i="3"/>
  <c r="P534" i="3"/>
  <c r="AF534" i="3"/>
  <c r="AV534" i="3"/>
  <c r="M534" i="3"/>
  <c r="AC534" i="3"/>
  <c r="AS534" i="3"/>
  <c r="BI534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Y471" i="3"/>
  <c r="AO471" i="3"/>
  <c r="BE471" i="3"/>
  <c r="V471" i="3"/>
  <c r="AL471" i="3"/>
  <c r="BB471" i="3"/>
  <c r="W446" i="3"/>
  <c r="AM446" i="3"/>
  <c r="BC446" i="3"/>
  <c r="Y446" i="3"/>
  <c r="AT446" i="3"/>
  <c r="U446" i="3"/>
  <c r="AP446" i="3"/>
  <c r="O423" i="3"/>
  <c r="AE423" i="3"/>
  <c r="AU423" i="3"/>
  <c r="P423" i="3"/>
  <c r="AF423" i="3"/>
  <c r="AV423" i="3"/>
  <c r="Q423" i="3"/>
  <c r="AW423" i="3"/>
  <c r="AH423" i="3"/>
  <c r="P396" i="3"/>
  <c r="AC396" i="3"/>
  <c r="R396" i="3"/>
  <c r="AI396" i="3"/>
  <c r="L537" i="3"/>
  <c r="P537" i="3" s="1"/>
  <c r="L535" i="3"/>
  <c r="L501" i="3"/>
  <c r="N501" i="3" s="1"/>
  <c r="K481" i="3"/>
  <c r="L476" i="3"/>
  <c r="R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B513" i="3"/>
  <c r="AL513" i="3"/>
  <c r="V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AT501" i="3"/>
  <c r="BI476" i="3"/>
  <c r="BA476" i="3"/>
  <c r="AS476" i="3"/>
  <c r="AK476" i="3"/>
  <c r="AC476" i="3"/>
  <c r="U476" i="3"/>
  <c r="M476" i="3"/>
  <c r="AY471" i="3"/>
  <c r="S471" i="3"/>
  <c r="BM471" i="3" s="1"/>
  <c r="BC469" i="3"/>
  <c r="AU469" i="3"/>
  <c r="AM469" i="3"/>
  <c r="AE469" i="3"/>
  <c r="W469" i="3"/>
  <c r="O469" i="3"/>
  <c r="AU462" i="3"/>
  <c r="O462" i="3"/>
  <c r="AJ460" i="3"/>
  <c r="BD455" i="3"/>
  <c r="AV455" i="3"/>
  <c r="AN455" i="3"/>
  <c r="AF455" i="3"/>
  <c r="X455" i="3"/>
  <c r="BD453" i="3"/>
  <c r="X453" i="3"/>
  <c r="AL446" i="3"/>
  <c r="BD444" i="3"/>
  <c r="AS444" i="3"/>
  <c r="AI444" i="3"/>
  <c r="X444" i="3"/>
  <c r="AS423" i="3"/>
  <c r="BH409" i="3"/>
  <c r="AR409" i="3"/>
  <c r="AB409" i="3"/>
  <c r="P401" i="3"/>
  <c r="AT396" i="3"/>
  <c r="AD396" i="3"/>
  <c r="N396" i="3"/>
  <c r="BC393" i="3"/>
  <c r="AM393" i="3"/>
  <c r="W393" i="3"/>
  <c r="BB388" i="3"/>
  <c r="AL388" i="3"/>
  <c r="V388" i="3"/>
  <c r="O385" i="3"/>
  <c r="BL385" i="3" s="1"/>
  <c r="BI380" i="3"/>
  <c r="AS380" i="3"/>
  <c r="AC380" i="3"/>
  <c r="M380" i="3"/>
  <c r="AZ377" i="3"/>
  <c r="AJ377" i="3"/>
  <c r="T377" i="3"/>
  <c r="AZ372" i="3"/>
  <c r="BE370" i="3"/>
  <c r="AO370" i="3"/>
  <c r="Y370" i="3"/>
  <c r="X365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T501" i="3"/>
  <c r="AJ501" i="3"/>
  <c r="AZ501" i="3"/>
  <c r="Q501" i="3"/>
  <c r="AG501" i="3"/>
  <c r="AW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L490" i="3"/>
  <c r="K488" i="3"/>
  <c r="L538" i="3"/>
  <c r="BI538" i="3" s="1"/>
  <c r="L533" i="3"/>
  <c r="P533" i="3" s="1"/>
  <c r="L523" i="3"/>
  <c r="AY523" i="3" s="1"/>
  <c r="L521" i="3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B523" i="3"/>
  <c r="AL523" i="3"/>
  <c r="V523" i="3"/>
  <c r="BD521" i="3"/>
  <c r="AN521" i="3"/>
  <c r="X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AS513" i="3"/>
  <c r="AC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AI501" i="3"/>
  <c r="AT492" i="3"/>
  <c r="BF476" i="3"/>
  <c r="AX476" i="3"/>
  <c r="AP476" i="3"/>
  <c r="AH476" i="3"/>
  <c r="Z476" i="3"/>
  <c r="AF471" i="3"/>
  <c r="BH469" i="3"/>
  <c r="AZ469" i="3"/>
  <c r="AR469" i="3"/>
  <c r="AJ469" i="3"/>
  <c r="AB469" i="3"/>
  <c r="BH462" i="3"/>
  <c r="AB462" i="3"/>
  <c r="AG460" i="3"/>
  <c r="BI455" i="3"/>
  <c r="BA455" i="3"/>
  <c r="AS455" i="3"/>
  <c r="AK455" i="3"/>
  <c r="AC455" i="3"/>
  <c r="U455" i="3"/>
  <c r="M455" i="3"/>
  <c r="AS453" i="3"/>
  <c r="BD446" i="3"/>
  <c r="M446" i="3"/>
  <c r="AZ444" i="3"/>
  <c r="AO444" i="3"/>
  <c r="AE444" i="3"/>
  <c r="T444" i="3"/>
  <c r="BA409" i="3"/>
  <c r="AK409" i="3"/>
  <c r="BC396" i="3"/>
  <c r="AM396" i="3"/>
  <c r="W396" i="3"/>
  <c r="AV393" i="3"/>
  <c r="AF393" i="3"/>
  <c r="P393" i="3"/>
  <c r="AU388" i="3"/>
  <c r="AE388" i="3"/>
  <c r="O388" i="3"/>
  <c r="BB380" i="3"/>
  <c r="AL380" i="3"/>
  <c r="V380" i="3"/>
  <c r="BI377" i="3"/>
  <c r="AS377" i="3"/>
  <c r="AC377" i="3"/>
  <c r="M377" i="3"/>
  <c r="AS372" i="3"/>
  <c r="AX370" i="3"/>
  <c r="AH370" i="3"/>
  <c r="R370" i="3"/>
  <c r="Q365" i="3"/>
  <c r="AX359" i="3"/>
  <c r="S492" i="3"/>
  <c r="BM492" i="3" s="1"/>
  <c r="AI492" i="3"/>
  <c r="AY492" i="3"/>
  <c r="T492" i="3"/>
  <c r="AJ492" i="3"/>
  <c r="AZ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AC462" i="3"/>
  <c r="AS462" i="3"/>
  <c r="BI462" i="3"/>
  <c r="Z462" i="3"/>
  <c r="AP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Z401" i="3"/>
  <c r="AP401" i="3"/>
  <c r="BF401" i="3"/>
  <c r="AA401" i="3"/>
  <c r="AQ401" i="3"/>
  <c r="BG401" i="3"/>
  <c r="AR401" i="3"/>
  <c r="U401" i="3"/>
  <c r="BA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AW529" i="3"/>
  <c r="AS529" i="3"/>
  <c r="AO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E523" i="3"/>
  <c r="AO523" i="3"/>
  <c r="Y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AX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AF460" i="3"/>
  <c r="BH455" i="3"/>
  <c r="AZ455" i="3"/>
  <c r="AR455" i="3"/>
  <c r="AJ455" i="3"/>
  <c r="AB455" i="3"/>
  <c r="T455" i="3"/>
  <c r="AJ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AW370" i="3"/>
  <c r="AG370" i="3"/>
  <c r="AV365" i="3"/>
  <c r="AF365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S453" i="3"/>
  <c r="BM453" i="3" s="1"/>
  <c r="Z453" i="3"/>
  <c r="AP453" i="3"/>
  <c r="BF453" i="3"/>
  <c r="AE453" i="3"/>
  <c r="AU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BK409" i="3" s="1"/>
  <c r="M409" i="3"/>
  <c r="AW401" i="3"/>
  <c r="AG401" i="3"/>
  <c r="Q401" i="3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J409" i="3"/>
  <c r="BN409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K332" i="3" s="1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K339" i="3" s="1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K345" i="3" s="1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K349" i="3" s="1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K353" i="3" s="1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P365" i="3" l="1"/>
  <c r="O513" i="3"/>
  <c r="L354" i="3"/>
  <c r="Y354" i="3" s="1"/>
  <c r="K354" i="3"/>
  <c r="L350" i="3"/>
  <c r="K350" i="3"/>
  <c r="L346" i="3"/>
  <c r="X346" i="3" s="1"/>
  <c r="K346" i="3"/>
  <c r="L342" i="3"/>
  <c r="K342" i="3"/>
  <c r="L338" i="3"/>
  <c r="P338" i="3" s="1"/>
  <c r="K338" i="3"/>
  <c r="L334" i="3"/>
  <c r="K334" i="3"/>
  <c r="K325" i="3"/>
  <c r="BM409" i="3"/>
  <c r="BG453" i="3"/>
  <c r="AQ453" i="3"/>
  <c r="AA453" i="3"/>
  <c r="BB453" i="3"/>
  <c r="AL453" i="3"/>
  <c r="U453" i="3"/>
  <c r="O453" i="3"/>
  <c r="BL453" i="3" s="1"/>
  <c r="BA363" i="3"/>
  <c r="AR453" i="3"/>
  <c r="AN460" i="3"/>
  <c r="Z501" i="3"/>
  <c r="BF501" i="3"/>
  <c r="M523" i="3"/>
  <c r="AC523" i="3"/>
  <c r="AS523" i="3"/>
  <c r="BI523" i="3"/>
  <c r="AK529" i="3"/>
  <c r="BA529" i="3"/>
  <c r="AY529" i="3"/>
  <c r="AS401" i="3"/>
  <c r="M401" i="3"/>
  <c r="AJ401" i="3"/>
  <c r="BC401" i="3"/>
  <c r="AM401" i="3"/>
  <c r="W401" i="3"/>
  <c r="BB401" i="3"/>
  <c r="AL401" i="3"/>
  <c r="V401" i="3"/>
  <c r="BB462" i="3"/>
  <c r="AL462" i="3"/>
  <c r="V462" i="3"/>
  <c r="BE462" i="3"/>
  <c r="AO462" i="3"/>
  <c r="Y462" i="3"/>
  <c r="AV492" i="3"/>
  <c r="AF492" i="3"/>
  <c r="P492" i="3"/>
  <c r="AU492" i="3"/>
  <c r="AE492" i="3"/>
  <c r="O492" i="3"/>
  <c r="BL492" i="3" s="1"/>
  <c r="V363" i="3"/>
  <c r="AG365" i="3"/>
  <c r="BI372" i="3"/>
  <c r="X385" i="3"/>
  <c r="AO401" i="3"/>
  <c r="V423" i="3"/>
  <c r="X446" i="3"/>
  <c r="T453" i="3"/>
  <c r="BA453" i="3"/>
  <c r="AO460" i="3"/>
  <c r="AJ462" i="3"/>
  <c r="AN471" i="3"/>
  <c r="V492" i="3"/>
  <c r="BB492" i="3"/>
  <c r="AQ501" i="3"/>
  <c r="Q513" i="3"/>
  <c r="AG513" i="3"/>
  <c r="AW513" i="3"/>
  <c r="AB521" i="3"/>
  <c r="AR521" i="3"/>
  <c r="BH521" i="3"/>
  <c r="Z523" i="3"/>
  <c r="AP523" i="3"/>
  <c r="BF523" i="3"/>
  <c r="AG492" i="3"/>
  <c r="BI501" i="3"/>
  <c r="AS501" i="3"/>
  <c r="AC501" i="3"/>
  <c r="M501" i="3"/>
  <c r="AV501" i="3"/>
  <c r="AF501" i="3"/>
  <c r="P501" i="3"/>
  <c r="AC363" i="3"/>
  <c r="AN365" i="3"/>
  <c r="AE385" i="3"/>
  <c r="AF401" i="3"/>
  <c r="BI423" i="3"/>
  <c r="AW446" i="3"/>
  <c r="AF453" i="3"/>
  <c r="AR460" i="3"/>
  <c r="W462" i="3"/>
  <c r="BC462" i="3"/>
  <c r="AA471" i="3"/>
  <c r="BG471" i="3"/>
  <c r="V501" i="3"/>
  <c r="BB501" i="3"/>
  <c r="Z513" i="3"/>
  <c r="AP513" i="3"/>
  <c r="BF513" i="3"/>
  <c r="AA396" i="3"/>
  <c r="BI396" i="3"/>
  <c r="M396" i="3"/>
  <c r="BF423" i="3"/>
  <c r="Z423" i="3"/>
  <c r="AO423" i="3"/>
  <c r="BH423" i="3"/>
  <c r="AR423" i="3"/>
  <c r="AB423" i="3"/>
  <c r="BG423" i="3"/>
  <c r="AQ423" i="3"/>
  <c r="AA423" i="3"/>
  <c r="BF446" i="3"/>
  <c r="AK446" i="3"/>
  <c r="P446" i="3"/>
  <c r="AO446" i="3"/>
  <c r="T446" i="3"/>
  <c r="AY446" i="3"/>
  <c r="AI446" i="3"/>
  <c r="S446" i="3"/>
  <c r="AX471" i="3"/>
  <c r="AH471" i="3"/>
  <c r="R471" i="3"/>
  <c r="BA471" i="3"/>
  <c r="AK471" i="3"/>
  <c r="U471" i="3"/>
  <c r="BN517" i="3"/>
  <c r="BE534" i="3"/>
  <c r="AO534" i="3"/>
  <c r="Y534" i="3"/>
  <c r="BH534" i="3"/>
  <c r="AR534" i="3"/>
  <c r="AB534" i="3"/>
  <c r="BG534" i="3"/>
  <c r="AQ534" i="3"/>
  <c r="AA534" i="3"/>
  <c r="BF534" i="3"/>
  <c r="AP534" i="3"/>
  <c r="Z534" i="3"/>
  <c r="O515" i="3"/>
  <c r="BL515" i="3" s="1"/>
  <c r="K355" i="3"/>
  <c r="K351" i="3"/>
  <c r="K347" i="3"/>
  <c r="K343" i="3"/>
  <c r="K335" i="3"/>
  <c r="L330" i="3"/>
  <c r="AB330" i="3" s="1"/>
  <c r="K330" i="3"/>
  <c r="BC453" i="3"/>
  <c r="AM453" i="3"/>
  <c r="V453" i="3"/>
  <c r="AX453" i="3"/>
  <c r="AH453" i="3"/>
  <c r="P453" i="3"/>
  <c r="AR372" i="3"/>
  <c r="AZ453" i="3"/>
  <c r="P460" i="3"/>
  <c r="AV460" i="3"/>
  <c r="AH501" i="3"/>
  <c r="Q523" i="3"/>
  <c r="AG523" i="3"/>
  <c r="AW523" i="3"/>
  <c r="AK401" i="3"/>
  <c r="BH401" i="3"/>
  <c r="AB401" i="3"/>
  <c r="AY401" i="3"/>
  <c r="AI401" i="3"/>
  <c r="S401" i="3"/>
  <c r="AX401" i="3"/>
  <c r="AH401" i="3"/>
  <c r="R401" i="3"/>
  <c r="AX462" i="3"/>
  <c r="AH462" i="3"/>
  <c r="R462" i="3"/>
  <c r="BA462" i="3"/>
  <c r="AK462" i="3"/>
  <c r="U462" i="3"/>
  <c r="BH492" i="3"/>
  <c r="AR492" i="3"/>
  <c r="AB492" i="3"/>
  <c r="BG492" i="3"/>
  <c r="AQ492" i="3"/>
  <c r="AA492" i="3"/>
  <c r="R359" i="3"/>
  <c r="AL363" i="3"/>
  <c r="AW365" i="3"/>
  <c r="M372" i="3"/>
  <c r="AN385" i="3"/>
  <c r="BE401" i="3"/>
  <c r="AL423" i="3"/>
  <c r="AH446" i="3"/>
  <c r="AC453" i="3"/>
  <c r="BI453" i="3"/>
  <c r="Q460" i="3"/>
  <c r="AW460" i="3"/>
  <c r="AR462" i="3"/>
  <c r="P471" i="3"/>
  <c r="AV471" i="3"/>
  <c r="AD492" i="3"/>
  <c r="S501" i="3"/>
  <c r="AY501" i="3"/>
  <c r="U513" i="3"/>
  <c r="AK513" i="3"/>
  <c r="BA513" i="3"/>
  <c r="P521" i="3"/>
  <c r="AF521" i="3"/>
  <c r="AV521" i="3"/>
  <c r="N523" i="3"/>
  <c r="AD523" i="3"/>
  <c r="AT523" i="3"/>
  <c r="BE501" i="3"/>
  <c r="AO501" i="3"/>
  <c r="Y501" i="3"/>
  <c r="BH501" i="3"/>
  <c r="AR501" i="3"/>
  <c r="AB501" i="3"/>
  <c r="AS363" i="3"/>
  <c r="T372" i="3"/>
  <c r="AU385" i="3"/>
  <c r="AV401" i="3"/>
  <c r="M423" i="3"/>
  <c r="Q446" i="3"/>
  <c r="BH446" i="3"/>
  <c r="AN453" i="3"/>
  <c r="T460" i="3"/>
  <c r="AZ460" i="3"/>
  <c r="AE462" i="3"/>
  <c r="AI471" i="3"/>
  <c r="AD501" i="3"/>
  <c r="N513" i="3"/>
  <c r="AD513" i="3"/>
  <c r="AT513" i="3"/>
  <c r="BN476" i="3"/>
  <c r="AX396" i="3"/>
  <c r="AW396" i="3"/>
  <c r="AV396" i="3"/>
  <c r="AX423" i="3"/>
  <c r="R423" i="3"/>
  <c r="AG423" i="3"/>
  <c r="BD423" i="3"/>
  <c r="AN423" i="3"/>
  <c r="X423" i="3"/>
  <c r="BC423" i="3"/>
  <c r="AM423" i="3"/>
  <c r="W423" i="3"/>
  <c r="BA446" i="3"/>
  <c r="AF446" i="3"/>
  <c r="BE446" i="3"/>
  <c r="AJ446" i="3"/>
  <c r="N446" i="3"/>
  <c r="AU446" i="3"/>
  <c r="AE446" i="3"/>
  <c r="O446" i="3"/>
  <c r="AT471" i="3"/>
  <c r="AD471" i="3"/>
  <c r="N471" i="3"/>
  <c r="BJ471" i="3" s="1"/>
  <c r="AW471" i="3"/>
  <c r="AG471" i="3"/>
  <c r="Q471" i="3"/>
  <c r="BA534" i="3"/>
  <c r="AK534" i="3"/>
  <c r="U534" i="3"/>
  <c r="BD534" i="3"/>
  <c r="AN534" i="3"/>
  <c r="X534" i="3"/>
  <c r="BC534" i="3"/>
  <c r="AM534" i="3"/>
  <c r="W534" i="3"/>
  <c r="BB534" i="3"/>
  <c r="AL534" i="3"/>
  <c r="V534" i="3"/>
  <c r="K357" i="3"/>
  <c r="K356" i="3"/>
  <c r="K352" i="3"/>
  <c r="K348" i="3"/>
  <c r="K344" i="3"/>
  <c r="K341" i="3"/>
  <c r="K340" i="3"/>
  <c r="K337" i="3"/>
  <c r="K336" i="3"/>
  <c r="K333" i="3"/>
  <c r="K331" i="3"/>
  <c r="L326" i="3"/>
  <c r="V326" i="3" s="1"/>
  <c r="K326" i="3"/>
  <c r="AY453" i="3"/>
  <c r="AI453" i="3"/>
  <c r="Q453" i="3"/>
  <c r="AT453" i="3"/>
  <c r="AD453" i="3"/>
  <c r="W453" i="3"/>
  <c r="BH372" i="3"/>
  <c r="AB453" i="3"/>
  <c r="BH453" i="3"/>
  <c r="X460" i="3"/>
  <c r="BD460" i="3"/>
  <c r="AP501" i="3"/>
  <c r="U523" i="3"/>
  <c r="AK523" i="3"/>
  <c r="BA523" i="3"/>
  <c r="BI401" i="3"/>
  <c r="AC401" i="3"/>
  <c r="AZ401" i="3"/>
  <c r="T401" i="3"/>
  <c r="BJ401" i="3" s="1"/>
  <c r="AU401" i="3"/>
  <c r="AE401" i="3"/>
  <c r="O401" i="3"/>
  <c r="AT401" i="3"/>
  <c r="AD401" i="3"/>
  <c r="AT462" i="3"/>
  <c r="AD462" i="3"/>
  <c r="N462" i="3"/>
  <c r="AW462" i="3"/>
  <c r="AG462" i="3"/>
  <c r="Q462" i="3"/>
  <c r="BD492" i="3"/>
  <c r="AN492" i="3"/>
  <c r="X492" i="3"/>
  <c r="BC492" i="3"/>
  <c r="AM492" i="3"/>
  <c r="W492" i="3"/>
  <c r="BB363" i="3"/>
  <c r="BJ363" i="3" s="1"/>
  <c r="AC372" i="3"/>
  <c r="BD385" i="3"/>
  <c r="BB423" i="3"/>
  <c r="AS446" i="3"/>
  <c r="AK453" i="3"/>
  <c r="Y460" i="3"/>
  <c r="BE460" i="3"/>
  <c r="AZ462" i="3"/>
  <c r="X471" i="3"/>
  <c r="BD471" i="3"/>
  <c r="AA501" i="3"/>
  <c r="BG501" i="3"/>
  <c r="Y513" i="3"/>
  <c r="AO513" i="3"/>
  <c r="BE513" i="3"/>
  <c r="T521" i="3"/>
  <c r="AJ521" i="3"/>
  <c r="R523" i="3"/>
  <c r="AH523" i="3"/>
  <c r="AX523" i="3"/>
  <c r="BE359" i="3"/>
  <c r="BA521" i="3"/>
  <c r="BA501" i="3"/>
  <c r="AK501" i="3"/>
  <c r="U501" i="3"/>
  <c r="BL501" i="3" s="1"/>
  <c r="BD501" i="3"/>
  <c r="AN501" i="3"/>
  <c r="X501" i="3"/>
  <c r="BI363" i="3"/>
  <c r="AJ372" i="3"/>
  <c r="AC423" i="3"/>
  <c r="AB446" i="3"/>
  <c r="BL446" i="3" s="1"/>
  <c r="M453" i="3"/>
  <c r="AV453" i="3"/>
  <c r="AB460" i="3"/>
  <c r="BH460" i="3"/>
  <c r="AM462" i="3"/>
  <c r="AQ471" i="3"/>
  <c r="AL501" i="3"/>
  <c r="R513" i="3"/>
  <c r="BL513" i="3" s="1"/>
  <c r="AH513" i="3"/>
  <c r="AX513" i="3"/>
  <c r="BG396" i="3"/>
  <c r="AP396" i="3"/>
  <c r="AS396" i="3"/>
  <c r="AF396" i="3"/>
  <c r="AP423" i="3"/>
  <c r="BE423" i="3"/>
  <c r="Y423" i="3"/>
  <c r="AZ423" i="3"/>
  <c r="AJ423" i="3"/>
  <c r="T423" i="3"/>
  <c r="AY423" i="3"/>
  <c r="AI423" i="3"/>
  <c r="AV446" i="3"/>
  <c r="Z446" i="3"/>
  <c r="AZ446" i="3"/>
  <c r="AD446" i="3"/>
  <c r="BG446" i="3"/>
  <c r="AQ446" i="3"/>
  <c r="BF471" i="3"/>
  <c r="AP471" i="3"/>
  <c r="Z471" i="3"/>
  <c r="BI471" i="3"/>
  <c r="AS471" i="3"/>
  <c r="AC471" i="3"/>
  <c r="BN539" i="3"/>
  <c r="AW534" i="3"/>
  <c r="AG534" i="3"/>
  <c r="Q534" i="3"/>
  <c r="AZ534" i="3"/>
  <c r="AJ534" i="3"/>
  <c r="T534" i="3"/>
  <c r="AY534" i="3"/>
  <c r="AI534" i="3"/>
  <c r="S534" i="3"/>
  <c r="AX534" i="3"/>
  <c r="AH534" i="3"/>
  <c r="P511" i="3"/>
  <c r="N545" i="3"/>
  <c r="O393" i="3"/>
  <c r="BN393" i="3" s="1"/>
  <c r="BN543" i="3"/>
  <c r="BK543" i="3"/>
  <c r="BK444" i="3"/>
  <c r="BN444" i="3"/>
  <c r="X330" i="3"/>
  <c r="AN330" i="3"/>
  <c r="BD330" i="3"/>
  <c r="U330" i="3"/>
  <c r="AK330" i="3"/>
  <c r="BA330" i="3"/>
  <c r="R330" i="3"/>
  <c r="AH330" i="3"/>
  <c r="AX330" i="3"/>
  <c r="S330" i="3"/>
  <c r="AI330" i="3"/>
  <c r="AY330" i="3"/>
  <c r="T346" i="3"/>
  <c r="AJ346" i="3"/>
  <c r="AZ346" i="3"/>
  <c r="Q346" i="3"/>
  <c r="AG346" i="3"/>
  <c r="AW346" i="3"/>
  <c r="N346" i="3"/>
  <c r="AD346" i="3"/>
  <c r="AT346" i="3"/>
  <c r="O346" i="3"/>
  <c r="AE346" i="3"/>
  <c r="AU346" i="3"/>
  <c r="BJ469" i="3"/>
  <c r="BM469" i="3"/>
  <c r="U354" i="3"/>
  <c r="AK354" i="3"/>
  <c r="BA354" i="3"/>
  <c r="R354" i="3"/>
  <c r="AH354" i="3"/>
  <c r="AX354" i="3"/>
  <c r="S354" i="3"/>
  <c r="AI354" i="3"/>
  <c r="AY354" i="3"/>
  <c r="T354" i="3"/>
  <c r="AJ354" i="3"/>
  <c r="AZ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AB338" i="3"/>
  <c r="AR338" i="3"/>
  <c r="BH338" i="3"/>
  <c r="Y338" i="3"/>
  <c r="AO338" i="3"/>
  <c r="BE338" i="3"/>
  <c r="V338" i="3"/>
  <c r="AL338" i="3"/>
  <c r="BB338" i="3"/>
  <c r="W338" i="3"/>
  <c r="AM338" i="3"/>
  <c r="BC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26" i="3"/>
  <c r="AH326" i="3"/>
  <c r="AX326" i="3"/>
  <c r="S326" i="3"/>
  <c r="AI326" i="3"/>
  <c r="AY326" i="3"/>
  <c r="T326" i="3"/>
  <c r="AJ326" i="3"/>
  <c r="AZ326" i="3"/>
  <c r="Q326" i="3"/>
  <c r="AG326" i="3"/>
  <c r="AW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M359" i="3" s="1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BJ523" i="3" s="1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P328" i="3"/>
  <c r="AL328" i="3"/>
  <c r="AH328" i="3"/>
  <c r="Z328" i="3"/>
  <c r="V328" i="3"/>
  <c r="R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AL402" i="3"/>
  <c r="BB402" i="3"/>
  <c r="W402" i="3"/>
  <c r="AM402" i="3"/>
  <c r="BC402" i="3"/>
  <c r="N402" i="3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AJ536" i="3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63" i="3"/>
  <c r="BL377" i="3"/>
  <c r="M439" i="3"/>
  <c r="BJ476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AK521" i="3"/>
  <c r="S523" i="3"/>
  <c r="AI523" i="3"/>
  <c r="S525" i="3"/>
  <c r="AI525" i="3"/>
  <c r="R527" i="3"/>
  <c r="AH527" i="3"/>
  <c r="S529" i="3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2" i="3"/>
  <c r="BL342" i="3"/>
  <c r="BN342" i="3"/>
  <c r="BJ334" i="3"/>
  <c r="BL334" i="3"/>
  <c r="BN334" i="3"/>
  <c r="E173" i="3"/>
  <c r="F173" i="3"/>
  <c r="G173" i="3"/>
  <c r="H173" i="3"/>
  <c r="I173" i="3"/>
  <c r="J173" i="3"/>
  <c r="E174" i="3"/>
  <c r="K174" i="3" s="1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L176" i="3" s="1"/>
  <c r="I176" i="3"/>
  <c r="J176" i="3"/>
  <c r="E177" i="3"/>
  <c r="F177" i="3"/>
  <c r="G177" i="3"/>
  <c r="H177" i="3"/>
  <c r="I177" i="3"/>
  <c r="J177" i="3"/>
  <c r="E178" i="3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I322" i="3"/>
  <c r="J322" i="3"/>
  <c r="E323" i="3"/>
  <c r="K323" i="3" s="1"/>
  <c r="F323" i="3"/>
  <c r="G323" i="3"/>
  <c r="H323" i="3"/>
  <c r="I323" i="3"/>
  <c r="J323" i="3"/>
  <c r="P313" i="3" l="1"/>
  <c r="N311" i="3"/>
  <c r="M287" i="3"/>
  <c r="N285" i="3"/>
  <c r="BJ285" i="3" s="1"/>
  <c r="P281" i="3"/>
  <c r="N279" i="3"/>
  <c r="O277" i="3"/>
  <c r="BL277" i="3" s="1"/>
  <c r="M273" i="3"/>
  <c r="N267" i="3"/>
  <c r="P265" i="3"/>
  <c r="N263" i="3"/>
  <c r="P261" i="3"/>
  <c r="N259" i="3"/>
  <c r="BM485" i="3"/>
  <c r="L174" i="3"/>
  <c r="BK402" i="3"/>
  <c r="BJ359" i="3"/>
  <c r="BN544" i="3"/>
  <c r="BN427" i="3"/>
  <c r="BN449" i="3"/>
  <c r="BL405" i="3"/>
  <c r="BM426" i="3"/>
  <c r="BI326" i="3"/>
  <c r="AS326" i="3"/>
  <c r="AC326" i="3"/>
  <c r="M326" i="3"/>
  <c r="AV326" i="3"/>
  <c r="AF326" i="3"/>
  <c r="P326" i="3"/>
  <c r="AU326" i="3"/>
  <c r="AE326" i="3"/>
  <c r="O326" i="3"/>
  <c r="AT326" i="3"/>
  <c r="AD326" i="3"/>
  <c r="N326" i="3"/>
  <c r="AY338" i="3"/>
  <c r="AI338" i="3"/>
  <c r="S338" i="3"/>
  <c r="AX338" i="3"/>
  <c r="AH338" i="3"/>
  <c r="R338" i="3"/>
  <c r="BA338" i="3"/>
  <c r="AK338" i="3"/>
  <c r="U338" i="3"/>
  <c r="BD338" i="3"/>
  <c r="AN338" i="3"/>
  <c r="X338" i="3"/>
  <c r="AV354" i="3"/>
  <c r="AF354" i="3"/>
  <c r="P354" i="3"/>
  <c r="AU354" i="3"/>
  <c r="AE354" i="3"/>
  <c r="O354" i="3"/>
  <c r="AT354" i="3"/>
  <c r="AD354" i="3"/>
  <c r="N354" i="3"/>
  <c r="AW354" i="3"/>
  <c r="AG354" i="3"/>
  <c r="Q354" i="3"/>
  <c r="BG346" i="3"/>
  <c r="AQ346" i="3"/>
  <c r="AA346" i="3"/>
  <c r="BF346" i="3"/>
  <c r="AP346" i="3"/>
  <c r="Z346" i="3"/>
  <c r="BI346" i="3"/>
  <c r="AS346" i="3"/>
  <c r="AC346" i="3"/>
  <c r="M346" i="3"/>
  <c r="AV346" i="3"/>
  <c r="AF346" i="3"/>
  <c r="P346" i="3"/>
  <c r="AU330" i="3"/>
  <c r="AE330" i="3"/>
  <c r="O330" i="3"/>
  <c r="AT330" i="3"/>
  <c r="AD330" i="3"/>
  <c r="N330" i="3"/>
  <c r="AW330" i="3"/>
  <c r="AG330" i="3"/>
  <c r="Q330" i="3"/>
  <c r="AZ330" i="3"/>
  <c r="AJ330" i="3"/>
  <c r="T330" i="3"/>
  <c r="M309" i="3"/>
  <c r="O307" i="3"/>
  <c r="BL307" i="3" s="1"/>
  <c r="N305" i="3"/>
  <c r="M303" i="3"/>
  <c r="M275" i="3"/>
  <c r="M269" i="3"/>
  <c r="L177" i="3"/>
  <c r="L175" i="3"/>
  <c r="BL396" i="3"/>
  <c r="BJ456" i="3"/>
  <c r="BM529" i="3"/>
  <c r="BM525" i="3"/>
  <c r="BM521" i="3"/>
  <c r="BK463" i="3"/>
  <c r="BN445" i="3"/>
  <c r="BM389" i="3"/>
  <c r="BJ531" i="3"/>
  <c r="N328" i="3"/>
  <c r="AD328" i="3"/>
  <c r="AT328" i="3"/>
  <c r="BE326" i="3"/>
  <c r="AO326" i="3"/>
  <c r="Y326" i="3"/>
  <c r="BH326" i="3"/>
  <c r="AR326" i="3"/>
  <c r="AB326" i="3"/>
  <c r="BG326" i="3"/>
  <c r="AQ326" i="3"/>
  <c r="AA326" i="3"/>
  <c r="BF326" i="3"/>
  <c r="AP326" i="3"/>
  <c r="Z326" i="3"/>
  <c r="AU338" i="3"/>
  <c r="AE338" i="3"/>
  <c r="O338" i="3"/>
  <c r="AT338" i="3"/>
  <c r="AD338" i="3"/>
  <c r="N338" i="3"/>
  <c r="AW338" i="3"/>
  <c r="AG338" i="3"/>
  <c r="Q338" i="3"/>
  <c r="AZ338" i="3"/>
  <c r="AJ338" i="3"/>
  <c r="T338" i="3"/>
  <c r="BH354" i="3"/>
  <c r="AR354" i="3"/>
  <c r="AB354" i="3"/>
  <c r="BG354" i="3"/>
  <c r="AQ354" i="3"/>
  <c r="AA354" i="3"/>
  <c r="BF354" i="3"/>
  <c r="AP354" i="3"/>
  <c r="Z354" i="3"/>
  <c r="BI354" i="3"/>
  <c r="AS354" i="3"/>
  <c r="AC354" i="3"/>
  <c r="M354" i="3"/>
  <c r="BC346" i="3"/>
  <c r="AM346" i="3"/>
  <c r="W346" i="3"/>
  <c r="BB346" i="3"/>
  <c r="AL346" i="3"/>
  <c r="V346" i="3"/>
  <c r="BE346" i="3"/>
  <c r="AO346" i="3"/>
  <c r="Y346" i="3"/>
  <c r="BH346" i="3"/>
  <c r="AR346" i="3"/>
  <c r="AB346" i="3"/>
  <c r="BG330" i="3"/>
  <c r="AQ330" i="3"/>
  <c r="AA330" i="3"/>
  <c r="BF330" i="3"/>
  <c r="AP330" i="3"/>
  <c r="Z330" i="3"/>
  <c r="BI330" i="3"/>
  <c r="AS330" i="3"/>
  <c r="AC330" i="3"/>
  <c r="M330" i="3"/>
  <c r="AV330" i="3"/>
  <c r="AF330" i="3"/>
  <c r="P330" i="3"/>
  <c r="BK423" i="3"/>
  <c r="BM446" i="3"/>
  <c r="BK401" i="3"/>
  <c r="BN401" i="3"/>
  <c r="N317" i="3"/>
  <c r="O299" i="3"/>
  <c r="M297" i="3"/>
  <c r="P295" i="3"/>
  <c r="N293" i="3"/>
  <c r="P291" i="3"/>
  <c r="N289" i="3"/>
  <c r="M283" i="3"/>
  <c r="O271" i="3"/>
  <c r="BM536" i="3"/>
  <c r="BL485" i="3"/>
  <c r="L322" i="3"/>
  <c r="L320" i="3"/>
  <c r="K178" i="3"/>
  <c r="T178" i="3" s="1"/>
  <c r="L173" i="3"/>
  <c r="BK465" i="3"/>
  <c r="BK460" i="3"/>
  <c r="BN435" i="3"/>
  <c r="BJ407" i="3"/>
  <c r="BJ394" i="3"/>
  <c r="BL383" i="3"/>
  <c r="BL525" i="3"/>
  <c r="BJ470" i="3"/>
  <c r="BL536" i="3"/>
  <c r="BN439" i="3"/>
  <c r="BL416" i="3"/>
  <c r="BM400" i="3"/>
  <c r="BJ402" i="3"/>
  <c r="BJ460" i="3"/>
  <c r="BA326" i="3"/>
  <c r="AK326" i="3"/>
  <c r="U326" i="3"/>
  <c r="BD326" i="3"/>
  <c r="AN326" i="3"/>
  <c r="X326" i="3"/>
  <c r="BC326" i="3"/>
  <c r="AM326" i="3"/>
  <c r="W326" i="3"/>
  <c r="BB326" i="3"/>
  <c r="AL326" i="3"/>
  <c r="BG338" i="3"/>
  <c r="AQ338" i="3"/>
  <c r="AA338" i="3"/>
  <c r="BF338" i="3"/>
  <c r="AP338" i="3"/>
  <c r="Z338" i="3"/>
  <c r="BI338" i="3"/>
  <c r="AS338" i="3"/>
  <c r="AC338" i="3"/>
  <c r="M338" i="3"/>
  <c r="BN338" i="3" s="1"/>
  <c r="AV338" i="3"/>
  <c r="AF338" i="3"/>
  <c r="BD354" i="3"/>
  <c r="AN354" i="3"/>
  <c r="X354" i="3"/>
  <c r="BC354" i="3"/>
  <c r="AM354" i="3"/>
  <c r="W354" i="3"/>
  <c r="BB354" i="3"/>
  <c r="AL354" i="3"/>
  <c r="V354" i="3"/>
  <c r="BE354" i="3"/>
  <c r="AO354" i="3"/>
  <c r="AY346" i="3"/>
  <c r="AI346" i="3"/>
  <c r="S346" i="3"/>
  <c r="AX346" i="3"/>
  <c r="AH346" i="3"/>
  <c r="R346" i="3"/>
  <c r="BA346" i="3"/>
  <c r="AK346" i="3"/>
  <c r="U346" i="3"/>
  <c r="BD346" i="3"/>
  <c r="AN346" i="3"/>
  <c r="BC330" i="3"/>
  <c r="AM330" i="3"/>
  <c r="W330" i="3"/>
  <c r="BB330" i="3"/>
  <c r="AL330" i="3"/>
  <c r="V330" i="3"/>
  <c r="BE330" i="3"/>
  <c r="AO330" i="3"/>
  <c r="Y330" i="3"/>
  <c r="BH330" i="3"/>
  <c r="AR330" i="3"/>
  <c r="BK297" i="3"/>
  <c r="BN297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G258" i="3" l="1"/>
  <c r="BN313" i="3"/>
  <c r="BJ346" i="3"/>
  <c r="BL326" i="3"/>
  <c r="BM344" i="3"/>
  <c r="BJ356" i="3"/>
  <c r="AW258" i="3"/>
  <c r="BN315" i="3"/>
  <c r="S323" i="3"/>
  <c r="BM323" i="3" s="1"/>
  <c r="AU321" i="3"/>
  <c r="BC321" i="3"/>
  <c r="BL346" i="3"/>
  <c r="BN330" i="3"/>
  <c r="BL338" i="3"/>
  <c r="BL330" i="3"/>
  <c r="BJ326" i="3"/>
  <c r="BM327" i="3"/>
  <c r="BJ291" i="3"/>
  <c r="AI323" i="3"/>
  <c r="P321" i="3"/>
  <c r="BJ338" i="3"/>
  <c r="BJ330" i="3"/>
  <c r="BN326" i="3"/>
  <c r="Q258" i="3"/>
  <c r="AB323" i="3"/>
  <c r="AY323" i="3"/>
  <c r="BN346" i="3"/>
  <c r="BM343" i="3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L175" i="3" l="1"/>
  <c r="BL212" i="3"/>
  <c r="BK196" i="3"/>
  <c r="BL193" i="3"/>
  <c r="BL280" i="3"/>
  <c r="BN235" i="3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AO172" i="3"/>
  <c r="E78" i="3"/>
  <c r="F78" i="3"/>
  <c r="K78" i="3" s="1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K151" i="3" s="1"/>
  <c r="G151" i="3"/>
  <c r="H151" i="3"/>
  <c r="I151" i="3"/>
  <c r="J151" i="3"/>
  <c r="E152" i="3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K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L165" i="3" s="1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K158" i="3" l="1"/>
  <c r="K155" i="3"/>
  <c r="K146" i="3"/>
  <c r="N146" i="3" s="1"/>
  <c r="K144" i="3"/>
  <c r="M144" i="3" s="1"/>
  <c r="K142" i="3"/>
  <c r="N142" i="3" s="1"/>
  <c r="K140" i="3"/>
  <c r="O140" i="3" s="1"/>
  <c r="K138" i="3"/>
  <c r="N138" i="3" s="1"/>
  <c r="K136" i="3"/>
  <c r="M136" i="3" s="1"/>
  <c r="K134" i="3"/>
  <c r="N134" i="3" s="1"/>
  <c r="K132" i="3"/>
  <c r="O132" i="3" s="1"/>
  <c r="K130" i="3"/>
  <c r="N130" i="3" s="1"/>
  <c r="BJ130" i="3" s="1"/>
  <c r="K128" i="3"/>
  <c r="M128" i="3" s="1"/>
  <c r="K126" i="3"/>
  <c r="P126" i="3" s="1"/>
  <c r="K124" i="3"/>
  <c r="M124" i="3" s="1"/>
  <c r="K122" i="3"/>
  <c r="N122" i="3" s="1"/>
  <c r="BJ122" i="3" s="1"/>
  <c r="K120" i="3"/>
  <c r="O120" i="3" s="1"/>
  <c r="K118" i="3"/>
  <c r="P118" i="3" s="1"/>
  <c r="K116" i="3"/>
  <c r="N116" i="3" s="1"/>
  <c r="K114" i="3"/>
  <c r="P114" i="3" s="1"/>
  <c r="K112" i="3"/>
  <c r="N112" i="3" s="1"/>
  <c r="K110" i="3"/>
  <c r="P110" i="3" s="1"/>
  <c r="K108" i="3"/>
  <c r="N108" i="3" s="1"/>
  <c r="K106" i="3"/>
  <c r="P106" i="3" s="1"/>
  <c r="K104" i="3"/>
  <c r="P104" i="3" s="1"/>
  <c r="K102" i="3"/>
  <c r="O102" i="3" s="1"/>
  <c r="K100" i="3"/>
  <c r="P100" i="3" s="1"/>
  <c r="K98" i="3"/>
  <c r="N98" i="3" s="1"/>
  <c r="K96" i="3"/>
  <c r="P96" i="3" s="1"/>
  <c r="K94" i="3"/>
  <c r="N94" i="3" s="1"/>
  <c r="K92" i="3"/>
  <c r="P92" i="3" s="1"/>
  <c r="K90" i="3"/>
  <c r="N90" i="3" s="1"/>
  <c r="K88" i="3"/>
  <c r="P88" i="3" s="1"/>
  <c r="K86" i="3"/>
  <c r="M86" i="3" s="1"/>
  <c r="K84" i="3"/>
  <c r="M84" i="3" s="1"/>
  <c r="K82" i="3"/>
  <c r="M82" i="3" s="1"/>
  <c r="K80" i="3"/>
  <c r="O80" i="3" s="1"/>
  <c r="K162" i="3"/>
  <c r="L160" i="3"/>
  <c r="K160" i="3"/>
  <c r="P160" i="3" s="1"/>
  <c r="K79" i="3"/>
  <c r="L78" i="3"/>
  <c r="O78" i="3" s="1"/>
  <c r="L164" i="3"/>
  <c r="K152" i="3"/>
  <c r="P152" i="3" s="1"/>
  <c r="K149" i="3"/>
  <c r="L163" i="3"/>
  <c r="X163" i="3" s="1"/>
  <c r="K163" i="3"/>
  <c r="P163" i="3" s="1"/>
  <c r="BN163" i="3" s="1"/>
  <c r="BB172" i="3"/>
  <c r="T163" i="3"/>
  <c r="AB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N82" i="3"/>
  <c r="BK82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K86" i="3" s="1"/>
  <c r="BH84" i="3"/>
  <c r="BD84" i="3"/>
  <c r="AZ84" i="3"/>
  <c r="AV84" i="3"/>
  <c r="AR84" i="3"/>
  <c r="AN84" i="3"/>
  <c r="AJ84" i="3"/>
  <c r="AF84" i="3"/>
  <c r="AB84" i="3"/>
  <c r="X84" i="3"/>
  <c r="T84" i="3"/>
  <c r="P84" i="3"/>
  <c r="BK84" i="3" s="1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BH142" i="3"/>
  <c r="BD142" i="3"/>
  <c r="AZ142" i="3"/>
  <c r="AV142" i="3"/>
  <c r="AR142" i="3"/>
  <c r="AN142" i="3"/>
  <c r="AJ142" i="3"/>
  <c r="AF142" i="3"/>
  <c r="AB142" i="3"/>
  <c r="X142" i="3"/>
  <c r="T142" i="3"/>
  <c r="P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BH138" i="3"/>
  <c r="BD138" i="3"/>
  <c r="AZ138" i="3"/>
  <c r="AV138" i="3"/>
  <c r="AR138" i="3"/>
  <c r="AN138" i="3"/>
  <c r="AJ138" i="3"/>
  <c r="AF138" i="3"/>
  <c r="AB138" i="3"/>
  <c r="X138" i="3"/>
  <c r="T138" i="3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F84" i="3"/>
  <c r="BB84" i="3"/>
  <c r="AX84" i="3"/>
  <c r="AT84" i="3"/>
  <c r="AP84" i="3"/>
  <c r="AL84" i="3"/>
  <c r="AH84" i="3"/>
  <c r="AD84" i="3"/>
  <c r="Z84" i="3"/>
  <c r="V84" i="3"/>
  <c r="R84" i="3"/>
  <c r="N84" i="3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P159" i="3" s="1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B151" i="3"/>
  <c r="AX151" i="3"/>
  <c r="AL151" i="3"/>
  <c r="AH151" i="3"/>
  <c r="V151" i="3"/>
  <c r="R151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AR150" i="3" l="1"/>
  <c r="Y150" i="3"/>
  <c r="BE150" i="3"/>
  <c r="AM151" i="3"/>
  <c r="O159" i="3"/>
  <c r="BK120" i="3"/>
  <c r="BM142" i="3"/>
  <c r="BM144" i="3"/>
  <c r="R150" i="3"/>
  <c r="AX150" i="3"/>
  <c r="AJ151" i="3"/>
  <c r="AF159" i="3"/>
  <c r="BJ90" i="3"/>
  <c r="AQ150" i="3"/>
  <c r="Q149" i="3"/>
  <c r="AY149" i="3"/>
  <c r="AH149" i="3"/>
  <c r="X154" i="3"/>
  <c r="BB154" i="3"/>
  <c r="AO154" i="3"/>
  <c r="N155" i="3"/>
  <c r="AZ155" i="3"/>
  <c r="AI155" i="3"/>
  <c r="V79" i="3"/>
  <c r="BH79" i="3"/>
  <c r="AQ79" i="3"/>
  <c r="Q162" i="3"/>
  <c r="AY162" i="3"/>
  <c r="AH162" i="3"/>
  <c r="BL163" i="3"/>
  <c r="BJ120" i="3"/>
  <c r="BJ132" i="3"/>
  <c r="BJ144" i="3"/>
  <c r="AV150" i="3"/>
  <c r="Z151" i="3"/>
  <c r="AP151" i="3"/>
  <c r="BF151" i="3"/>
  <c r="BL160" i="3"/>
  <c r="BN84" i="3"/>
  <c r="BN86" i="3"/>
  <c r="BN118" i="3"/>
  <c r="BJ126" i="3"/>
  <c r="AK150" i="3"/>
  <c r="S151" i="3"/>
  <c r="AY151" i="3"/>
  <c r="AE159" i="3"/>
  <c r="AD150" i="3"/>
  <c r="P151" i="3"/>
  <c r="AV151" i="3"/>
  <c r="AV159" i="3"/>
  <c r="BJ94" i="3"/>
  <c r="BG150" i="3"/>
  <c r="BM160" i="3"/>
  <c r="AZ149" i="3"/>
  <c r="AI149" i="3"/>
  <c r="R149" i="3"/>
  <c r="BC154" i="3"/>
  <c r="AL154" i="3"/>
  <c r="Y154" i="3"/>
  <c r="AW155" i="3"/>
  <c r="AJ155" i="3"/>
  <c r="S155" i="3"/>
  <c r="BE79" i="3"/>
  <c r="AR79" i="3"/>
  <c r="AA79" i="3"/>
  <c r="AZ162" i="3"/>
  <c r="AI162" i="3"/>
  <c r="R162" i="3"/>
  <c r="AB150" i="3"/>
  <c r="BH150" i="3"/>
  <c r="AD151" i="3"/>
  <c r="AT151" i="3"/>
  <c r="BJ124" i="3"/>
  <c r="AO150" i="3"/>
  <c r="W151" i="3"/>
  <c r="BC151" i="3"/>
  <c r="AU159" i="3"/>
  <c r="BN140" i="3"/>
  <c r="AH150" i="3"/>
  <c r="T151" i="3"/>
  <c r="AZ151" i="3"/>
  <c r="BJ160" i="3"/>
  <c r="BJ98" i="3"/>
  <c r="BN108" i="3"/>
  <c r="BL120" i="3"/>
  <c r="BN124" i="3"/>
  <c r="BN126" i="3"/>
  <c r="BL140" i="3"/>
  <c r="BJ142" i="3"/>
  <c r="AW149" i="3"/>
  <c r="AJ149" i="3"/>
  <c r="S149" i="3"/>
  <c r="BD154" i="3"/>
  <c r="AM154" i="3"/>
  <c r="V154" i="3"/>
  <c r="N159" i="3"/>
  <c r="AT155" i="3"/>
  <c r="AG155" i="3"/>
  <c r="T155" i="3"/>
  <c r="BB79" i="3"/>
  <c r="AO79" i="3"/>
  <c r="AB79" i="3"/>
  <c r="AW162" i="3"/>
  <c r="AJ162" i="3"/>
  <c r="S162" i="3"/>
  <c r="AF150" i="3"/>
  <c r="U150" i="3"/>
  <c r="BA150" i="3"/>
  <c r="AI151" i="3"/>
  <c r="BM124" i="3"/>
  <c r="BM126" i="3"/>
  <c r="BL132" i="3"/>
  <c r="BM134" i="3"/>
  <c r="BJ138" i="3"/>
  <c r="BJ140" i="3"/>
  <c r="BK142" i="3"/>
  <c r="BN144" i="3"/>
  <c r="N150" i="3"/>
  <c r="AT150" i="3"/>
  <c r="AF151" i="3"/>
  <c r="BL102" i="3"/>
  <c r="BN132" i="3"/>
  <c r="AA150" i="3"/>
  <c r="AG149" i="3"/>
  <c r="T149" i="3"/>
  <c r="AX149" i="3"/>
  <c r="AN154" i="3"/>
  <c r="W154" i="3"/>
  <c r="BE154" i="3"/>
  <c r="AD155" i="3"/>
  <c r="Q155" i="3"/>
  <c r="AY155" i="3"/>
  <c r="AL79" i="3"/>
  <c r="Y79" i="3"/>
  <c r="BG79" i="3"/>
  <c r="AG162" i="3"/>
  <c r="T162" i="3"/>
  <c r="AX162" i="3"/>
  <c r="AF163" i="3"/>
  <c r="BM88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AH159" i="3"/>
  <c r="AX159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D155" i="3"/>
  <c r="AN155" i="3"/>
  <c r="X155" i="3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L45" i="3" l="1"/>
  <c r="L41" i="3"/>
  <c r="L37" i="3"/>
  <c r="BJ154" i="3"/>
  <c r="BM145" i="3"/>
  <c r="BK115" i="3"/>
  <c r="BN170" i="3"/>
  <c r="BJ166" i="3"/>
  <c r="BJ113" i="3"/>
  <c r="BL129" i="3"/>
  <c r="L71" i="3"/>
  <c r="BK171" i="3"/>
  <c r="BK117" i="3"/>
  <c r="BL109" i="3"/>
  <c r="BN109" i="3"/>
  <c r="BJ101" i="3"/>
  <c r="BM93" i="3"/>
  <c r="BM151" i="3"/>
  <c r="BJ156" i="3"/>
  <c r="BK147" i="3"/>
  <c r="BL79" i="3"/>
  <c r="BM155" i="3"/>
  <c r="BJ151" i="3"/>
  <c r="BL159" i="3"/>
  <c r="BJ155" i="3"/>
  <c r="BM167" i="3"/>
  <c r="BL157" i="3"/>
  <c r="BN165" i="3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L62" i="3" l="1"/>
  <c r="BK33" i="3"/>
  <c r="BJ53" i="3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<sst xmlns="http://schemas.openxmlformats.org/spreadsheetml/2006/main" count="11011" uniqueCount="580">
  <si>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</si>
  <si>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</si>
  <si>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</si>
  <si>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</si>
  <si>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</si>
  <si>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</si>
  <si>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</si>
  <si>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</si>
  <si>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</si>
  <si>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</si>
  <si>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</si>
  <si>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</si>
  <si>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</si>
  <si>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</si>
  <si>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</si>
  <si>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</si>
  <si>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</si>
  <si>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</si>
  <si>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</si>
  <si>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</si>
  <si>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</si>
  <si>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</si>
  <si>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</si>
  <si>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</si>
  <si>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</si>
  <si>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</si>
  <si>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</si>
  <si>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</si>
  <si>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</si>
  <si>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</si>
  <si>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</si>
  <si>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</si>
  <si>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</si>
  <si>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</si>
  <si>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</si>
  <si>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</si>
  <si>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</si>
  <si>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</si>
  <si>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</si>
  <si>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</si>
  <si>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</si>
  <si>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</si>
  <si>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</si>
  <si>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</si>
  <si>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</si>
  <si>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</si>
  <si>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</si>
  <si>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</si>
  <si>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</si>
  <si>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</si>
  <si>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</si>
  <si>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</si>
  <si>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</si>
  <si>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</si>
  <si>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</si>
  <si>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</si>
  <si>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</si>
  <si>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</si>
  <si>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</si>
  <si>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</si>
  <si>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</si>
  <si>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</si>
  <si>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</si>
  <si>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</si>
  <si>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</si>
  <si>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</si>
  <si>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</si>
  <si>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</si>
  <si>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</si>
  <si>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</si>
  <si>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</si>
  <si>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</si>
  <si>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</si>
  <si>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</si>
  <si>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</si>
  <si>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</si>
  <si>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</si>
  <si>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</si>
  <si>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</si>
  <si>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</si>
  <si>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</si>
  <si>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</si>
  <si>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</si>
  <si>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</si>
  <si>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</si>
  <si>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</si>
  <si>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</si>
  <si>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</si>
  <si>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</si>
  <si>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</si>
  <si>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</si>
  <si>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</si>
  <si>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</si>
  <si>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</si>
  <si>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</si>
  <si>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</si>
  <si>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</si>
  <si>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</si>
  <si>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</si>
  <si>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</si>
  <si>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</si>
  <si>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</si>
  <si>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</si>
  <si>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</si>
  <si>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</si>
  <si>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</si>
  <si>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</si>
  <si>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</si>
  <si>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</si>
  <si>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</si>
  <si>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</si>
  <si>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</si>
  <si>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</si>
  <si>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</si>
  <si>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</si>
  <si>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</si>
  <si>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</si>
  <si>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</si>
  <si>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</si>
  <si>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</si>
  <si>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</si>
  <si>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</si>
  <si>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</si>
  <si>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</si>
  <si>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</si>
  <si>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</si>
  <si>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</si>
  <si>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</si>
  <si>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</si>
  <si>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</si>
  <si>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</si>
  <si>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</si>
  <si>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</si>
  <si>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</si>
  <si>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</si>
  <si>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</si>
  <si>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</si>
  <si>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</si>
  <si>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</si>
  <si>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</si>
  <si>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</si>
  <si>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</si>
  <si>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</si>
  <si>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</si>
  <si>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</si>
  <si>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</si>
  <si>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</si>
  <si>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</si>
  <si>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</si>
  <si>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</si>
  <si>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</si>
  <si>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</si>
  <si>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</si>
  <si>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</si>
  <si>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</si>
  <si>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</si>
  <si>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</si>
  <si>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</si>
  <si>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</si>
  <si>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</si>
  <si>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</si>
  <si>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</si>
  <si>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</si>
  <si>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</si>
  <si>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</si>
  <si>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</si>
  <si>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</si>
  <si>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</si>
  <si>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</si>
  <si>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</si>
  <si>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</si>
  <si>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</si>
  <si>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</si>
  <si>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</si>
  <si>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</si>
  <si>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</si>
  <si>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</si>
  <si>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</si>
  <si>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</si>
  <si>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</si>
  <si>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</si>
  <si>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</si>
  <si>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</si>
  <si>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</si>
  <si>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</si>
  <si>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</si>
  <si>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</si>
  <si>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</si>
  <si>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</si>
  <si>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</si>
  <si>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</si>
  <si>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</si>
  <si>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</si>
  <si>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</si>
  <si>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</si>
  <si>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</si>
  <si>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</si>
  <si>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</si>
  <si>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</si>
  <si>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</si>
  <si>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</si>
  <si>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</si>
  <si>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</si>
  <si>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</si>
  <si>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</si>
  <si>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</si>
  <si>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</si>
  <si>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</si>
  <si>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</si>
  <si>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</si>
  <si>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</si>
  <si>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</si>
  <si>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</si>
  <si>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</si>
  <si>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</si>
  <si>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</si>
  <si>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</si>
  <si>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</si>
  <si>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</si>
  <si>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</si>
  <si>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</si>
  <si>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</si>
  <si>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</si>
  <si>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</si>
  <si>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</si>
  <si>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</si>
  <si>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</si>
  <si>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</si>
  <si>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</si>
  <si>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</si>
  <si>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</si>
  <si>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</si>
  <si>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</si>
  <si>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</si>
  <si>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</si>
  <si>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</si>
  <si>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</si>
  <si>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</si>
  <si>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</si>
  <si>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</si>
  <si>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</si>
  <si>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</si>
  <si>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</si>
  <si>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</si>
  <si>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</si>
  <si>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</si>
  <si>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</si>
  <si>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</si>
  <si>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</si>
  <si>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</si>
  <si>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</si>
  <si>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</si>
  <si>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</si>
  <si>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</si>
  <si>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</si>
  <si>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</si>
  <si>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</si>
  <si>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</si>
  <si>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</si>
  <si>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</si>
  <si>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</si>
  <si>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</si>
  <si>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</si>
  <si>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</si>
  <si>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</si>
  <si>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</si>
  <si>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</si>
  <si>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</si>
  <si>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</si>
  <si>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</si>
  <si>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</si>
  <si>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</si>
  <si>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</si>
  <si>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</si>
  <si>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</si>
  <si>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</si>
  <si>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</si>
  <si>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</si>
  <si>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</si>
  <si>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</si>
  <si>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</si>
  <si>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</si>
  <si>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</si>
  <si>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</si>
  <si>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</si>
  <si>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</si>
  <si>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</si>
  <si>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</si>
  <si>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</si>
  <si>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</si>
  <si>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</si>
  <si>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</si>
  <si>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</si>
  <si>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</si>
  <si>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</si>
  <si>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</si>
  <si>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</si>
  <si>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</si>
  <si>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</si>
  <si>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</si>
  <si>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</si>
  <si>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</si>
  <si>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</si>
  <si>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</si>
  <si>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</si>
  <si>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</si>
  <si>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</si>
  <si>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</si>
  <si>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</si>
  <si>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</si>
  <si>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</si>
  <si>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</si>
  <si>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</si>
  <si>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</si>
  <si>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</si>
  <si>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</si>
  <si>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</si>
  <si>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</si>
  <si>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</si>
  <si>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</si>
  <si>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</si>
  <si>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</si>
  <si>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</si>
  <si>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</si>
  <si>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</si>
  <si>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</si>
  <si>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</si>
  <si>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</si>
  <si>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</si>
  <si>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</si>
  <si>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</si>
  <si>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</si>
  <si>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</si>
  <si>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</si>
  <si>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</si>
  <si>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</si>
  <si>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</si>
  <si>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</si>
  <si>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</si>
  <si>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</si>
  <si>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</si>
  <si>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</si>
  <si>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</si>
  <si>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</si>
  <si>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</si>
  <si>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</si>
  <si>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</si>
  <si>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</si>
  <si>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</si>
  <si>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</si>
  <si>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</si>
  <si>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</si>
  <si>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</si>
  <si>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</si>
  <si>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</si>
  <si>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</si>
  <si>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</si>
  <si>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</si>
  <si>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</si>
  <si>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</si>
  <si>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</si>
  <si>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</si>
  <si>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</si>
  <si>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</si>
  <si>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</si>
  <si>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</si>
  <si>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</si>
  <si>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</si>
  <si>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</si>
  <si>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</si>
  <si>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</si>
  <si>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</si>
  <si>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</si>
  <si>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</si>
  <si>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</si>
  <si>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</si>
  <si>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</si>
  <si>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</si>
  <si>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</si>
  <si>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</si>
  <si>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</si>
  <si>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</si>
  <si>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</si>
  <si>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</si>
  <si>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</si>
  <si>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</si>
  <si>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</si>
  <si>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</si>
  <si>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</si>
  <si>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</si>
  <si>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</si>
  <si>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</si>
  <si>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</si>
  <si>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</si>
  <si>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</si>
  <si>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</si>
  <si>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</si>
  <si>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</si>
  <si>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</si>
  <si>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</si>
  <si>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</si>
  <si>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</si>
  <si>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</si>
  <si>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</si>
  <si>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</si>
  <si>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</si>
  <si>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</si>
  <si>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</si>
  <si>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</si>
  <si>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</si>
  <si>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</si>
  <si>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</si>
  <si>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</si>
  <si>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</si>
  <si>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</si>
  <si>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</si>
  <si>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</si>
  <si>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</si>
  <si>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</si>
  <si>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</si>
  <si>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</si>
  <si>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</si>
  <si>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</si>
  <si>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</si>
  <si>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</si>
  <si>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</si>
  <si>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</si>
  <si>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</si>
  <si>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</si>
  <si>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</si>
  <si>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</si>
  <si>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</si>
  <si>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</si>
  <si>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</si>
  <si>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</si>
  <si>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</si>
  <si>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</si>
  <si>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</si>
  <si>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</si>
  <si>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</si>
  <si>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</si>
  <si>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</si>
  <si>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</si>
  <si>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</si>
  <si>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</si>
  <si>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</si>
  <si>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</si>
  <si>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</si>
  <si>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</si>
  <si>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</si>
  <si>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</si>
  <si>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</si>
  <si>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</si>
  <si>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</si>
  <si>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</si>
  <si>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</si>
  <si>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</si>
  <si>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</si>
  <si>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</si>
  <si>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</si>
  <si>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</si>
  <si>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</si>
  <si>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</si>
  <si>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</si>
  <si>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</si>
  <si>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</si>
  <si>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</si>
  <si>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</si>
  <si>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</si>
  <si>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</si>
  <si>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</si>
  <si>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</si>
  <si>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</si>
  <si>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</si>
  <si>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</si>
  <si>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</si>
  <si>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</si>
  <si>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</si>
  <si>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</si>
  <si>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</si>
  <si>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</si>
  <si>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</si>
  <si>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</si>
  <si>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</si>
  <si>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</si>
  <si>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</si>
  <si>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</si>
  <si>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</si>
  <si>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</si>
  <si>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</si>
  <si>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</si>
  <si>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</si>
  <si>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</si>
  <si>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</si>
  <si>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</si>
  <si>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</si>
  <si>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</si>
  <si>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</si>
  <si>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</si>
  <si>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</si>
  <si>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</si>
  <si>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</si>
  <si>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</si>
  <si>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</si>
  <si>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</si>
  <si>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</si>
  <si>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</si>
  <si>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</si>
  <si>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</si>
  <si>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</si>
  <si>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</si>
  <si>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</si>
  <si>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</si>
  <si>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</si>
  <si>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</si>
  <si>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</si>
  <si>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</si>
  <si>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</si>
  <si>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</si>
  <si>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</si>
  <si>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</si>
  <si>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</si>
  <si>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</si>
  <si>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</si>
  <si>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</si>
  <si>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</si>
  <si>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</si>
  <si>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</si>
  <si>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</si>
  <si>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</si>
  <si>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</si>
  <si>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</si>
  <si>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</si>
  <si>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</si>
  <si>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</si>
  <si>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</si>
  <si>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</si>
  <si>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</si>
  <si>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</si>
  <si>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</si>
  <si>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</si>
  <si>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</si>
  <si>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</si>
  <si>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</si>
  <si>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</si>
  <si>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</si>
  <si>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</si>
  <si>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</si>
  <si>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</si>
  <si>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</si>
  <si>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</si>
  <si>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</si>
  <si>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</si>
  <si>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</si>
  <si>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</si>
  <si>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</si>
  <si>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</si>
  <si>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</si>
  <si>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</si>
  <si>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</si>
  <si>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</si>
  <si>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</si>
  <si>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</si>
  <si>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</si>
  <si>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</si>
  <si>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</si>
  <si>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</si>
  <si>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</si>
  <si>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</si>
  <si>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</si>
  <si>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</si>
  <si>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</si>
  <si>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</si>
  <si>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</si>
  <si>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</si>
  <si>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</si>
  <si>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05/11/2021</t>
  </si>
  <si>
    <t>06/11/2021</t>
  </si>
  <si>
    <t>07/11/2021</t>
  </si>
  <si>
    <t>08/11/2021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</si>
</sst>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7" zoomScale="80" zoomScaleNormal="80" workbookViewId="0">
      <selection activeCell="J7" sqref="J7"/>
    </sheetView>
  </sheetViews>
  <sheetFormatPr defaultRowHeight="15" x14ac:dyDescent="0.25"/>
  <cols>
    <col min="2" max="2" width="18.8554687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592"/>
  <sheetViews>
    <sheetView tabSelected="1" zoomScale="80" zoomScaleNormal="80" workbookViewId="0">
      <pane xSplit="12" ySplit="1" topLeftCell="BC2433" activePane="bottomRight" state="frozen"/>
      <selection pane="topRight" activeCell="M1" sqref="M1"/>
      <selection pane="bottomLeft" activeCell="A2" sqref="A2"/>
      <selection pane="bottomRight" activeCell="A2444" sqref="A2444:XFD244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1" si="2240">E1830*F1830*G1830</f>
        <v>1.574281627245</v>
      </c>
      <c r="L1830" s="12">
        <f t="shared" ref="L1830:L1861" si="2241">H1830*I1830*J1830</f>
        <v>0.45387919797999993</v>
      </c>
      <c r="M1830" s="13">
        <f t="shared" ref="M1830:M1861" si="2242">_xlfn.POISSON.DIST(0,K1830,FALSE) * _xlfn.POISSON.DIST(0,L1830,FALSE)</f>
        <v>0.13157729238768254</v>
      </c>
      <c r="N1830" s="13">
        <f t="shared" ref="N1830:N1861" si="2243">_xlfn.POISSON.DIST(1,K1830,FALSE) * _xlfn.POISSON.DIST(0,L1830,FALSE)</f>
        <v>0.20713971396857203</v>
      </c>
      <c r="O1830" s="13">
        <f t="shared" ref="O1830:O1861" si="2244">_xlfn.POISSON.DIST(0,K1830,FALSE) * _xlfn.POISSON.DIST(1,L1830,FALSE)</f>
        <v>5.9720195941301291E-2</v>
      </c>
      <c r="P1830" s="13">
        <f t="shared" ref="P1830:P1861" si="2245">_xlfn.POISSON.DIST(1,K1830,FALSE) * _xlfn.POISSON.DIST(1,L1830,FALSE)</f>
        <v>9.4016407245862035E-2</v>
      </c>
      <c r="Q1830" s="13">
        <f t="shared" ref="Q1830:Q1861" si="2246">_xlfn.POISSON.DIST(2,K1830,FALSE) * _xlfn.POISSON.DIST(0,L1830,FALSE)</f>
        <v>0.16304812298675375</v>
      </c>
      <c r="R1830" s="13">
        <f t="shared" ref="R1830:R1861" si="2247">_xlfn.POISSON.DIST(0,K1830,FALSE) * _xlfn.POISSON.DIST(2,L1830,FALSE)</f>
        <v>1.3552877318523138E-2</v>
      </c>
      <c r="S1830" s="13">
        <f t="shared" ref="S1830:S1861" si="2248">_xlfn.POISSON.DIST(2,K1830,FALSE) * _xlfn.POISSON.DIST(2,L1830,FALSE)</f>
        <v>1.6794472418113167E-2</v>
      </c>
      <c r="T1830" s="13">
        <f t="shared" ref="T1830:T1861" si="2249">_xlfn.POISSON.DIST(2,K1830,FALSE) * _xlfn.POISSON.DIST(1,L1830,FALSE)</f>
        <v>7.4004151293372164E-2</v>
      </c>
      <c r="U1830" s="13">
        <f t="shared" ref="U1830:U1861" si="2250">_xlfn.POISSON.DIST(1,K1830,FALSE) * _xlfn.POISSON.DIST(2,L1830,FALSE)</f>
        <v>2.1336045758856458E-2</v>
      </c>
      <c r="V1830" s="13">
        <f t="shared" ref="V1830:V1861" si="2251">_xlfn.POISSON.DIST(3,K1830,FALSE) * _xlfn.POISSON.DIST(3,L1830,FALSE)</f>
        <v>1.3333573578169389E-3</v>
      </c>
      <c r="W1830" s="13">
        <f t="shared" ref="W1830:W1861" si="2252">_xlfn.POISSON.DIST(3,K1830,FALSE) * _xlfn.POISSON.DIST(0,L1830,FALSE)</f>
        <v>8.5561221458276507E-2</v>
      </c>
      <c r="X1830" s="13">
        <f t="shared" ref="X1830:X1861" si="2253">_xlfn.POISSON.DIST(3,K1830,FALSE) * _xlfn.POISSON.DIST(1,L1830,FALSE)</f>
        <v>3.8834458573671689E-2</v>
      </c>
      <c r="Y1830" s="13">
        <f t="shared" ref="Y1830:Y1861" si="2254">_xlfn.POISSON.DIST(3,K1830,FALSE) * _xlfn.POISSON.DIST(2,L1830,FALSE)</f>
        <v>8.8130764557028205E-3</v>
      </c>
      <c r="Z1830" s="13">
        <f t="shared" ref="Z1830:Z1861" si="2255">_xlfn.POISSON.DIST(0,K1830,FALSE) * _xlfn.POISSON.DIST(3,L1830,FALSE)</f>
        <v>2.0504563625508717E-3</v>
      </c>
      <c r="AA1830" s="13">
        <f t="shared" ref="AA1830:AA1861" si="2256">_xlfn.POISSON.DIST(1,K1830,FALSE) * _xlfn.POISSON.DIST(3,L1830,FALSE)</f>
        <v>3.2279957790314496E-3</v>
      </c>
      <c r="AB1830" s="13">
        <f t="shared" ref="AB1830:AB1861" si="2257">_xlfn.POISSON.DIST(2,K1830,FALSE) * _xlfn.POISSON.DIST(3,L1830,FALSE)</f>
        <v>2.5408872238768115E-3</v>
      </c>
      <c r="AC1830" s="13">
        <f t="shared" ref="AC1830:AC1861" si="2258">_xlfn.POISSON.DIST(4,K1830,FALSE) * _xlfn.POISSON.DIST(4,L1830,FALSE)</f>
        <v>5.9545546424638576E-5</v>
      </c>
      <c r="AD1830" s="13">
        <f t="shared" ref="AD1830:AD1861" si="2259">_xlfn.POISSON.DIST(4,K1830,FALSE) * _xlfn.POISSON.DIST(0,L1830,FALSE)</f>
        <v>3.3674364736601334E-2</v>
      </c>
      <c r="AE1830" s="13">
        <f t="shared" ref="AE1830:AE1861" si="2260">_xlfn.POISSON.DIST(4,K1830,FALSE) * _xlfn.POISSON.DIST(1,L1830,FALSE)</f>
        <v>1.5284093659134603E-2</v>
      </c>
      <c r="AF1830" s="13">
        <f t="shared" ref="AF1830:AF1861" si="2261">_xlfn.POISSON.DIST(4,K1830,FALSE) * _xlfn.POISSON.DIST(2,L1830,FALSE)</f>
        <v>3.4685660859296078E-3</v>
      </c>
      <c r="AG1830" s="13">
        <f t="shared" ref="AG1830:AG1861" si="2262">_xlfn.POISSON.DIST(4,K1830,FALSE) * _xlfn.POISSON.DIST(3,L1830,FALSE)</f>
        <v>5.2476999774078606E-4</v>
      </c>
      <c r="AH1830" s="13">
        <f t="shared" ref="AH1830:AH1861" si="2263">_xlfn.POISSON.DIST(0,K1830,FALSE) * _xlfn.POISSON.DIST(4,L1830,FALSE)</f>
        <v>2.3266487233189438E-4</v>
      </c>
      <c r="AI1830" s="13">
        <f t="shared" ref="AI1830:AI1861" si="2264">_xlfn.POISSON.DIST(1,K1830,FALSE) * _xlfn.POISSON.DIST(4,L1830,FALSE)</f>
        <v>3.6628003381740485E-4</v>
      </c>
      <c r="AJ1830" s="13">
        <f t="shared" ref="AJ1830:AJ1861" si="2265">_xlfn.POISSON.DIST(2,K1830,FALSE) * _xlfn.POISSON.DIST(4,L1830,FALSE)</f>
        <v>2.8831396383270891E-4</v>
      </c>
      <c r="AK1830" s="13">
        <f t="shared" ref="AK1830:AK1861" si="2266">_xlfn.POISSON.DIST(3,K1830,FALSE) * _xlfn.POISSON.DIST(4,L1830,FALSE)</f>
        <v>1.5129579204667097E-4</v>
      </c>
      <c r="AL1830" s="13">
        <f t="shared" ref="AL1830:AL1861" si="2267">_xlfn.POISSON.DIST(5,K1830,FALSE) * _xlfn.POISSON.DIST(5,L1830,FALSE)</f>
        <v>1.7018919422179195E-6</v>
      </c>
      <c r="AM1830" s="13">
        <f t="shared" ref="AM1830:AM1861" si="2268">_xlfn.POISSON.DIST(5,K1830,FALSE) * _xlfn.POISSON.DIST(0,L1830,FALSE)</f>
        <v>1.0602586742795671E-2</v>
      </c>
      <c r="AN1830" s="13">
        <f t="shared" ref="AN1830:AN1861" si="2269">_xlfn.POISSON.DIST(5,K1830,FALSE) * _xlfn.POISSON.DIST(1,L1830,FALSE)</f>
        <v>4.8122935673334784E-3</v>
      </c>
      <c r="AO1830" s="13">
        <f t="shared" ref="AO1830:AO1861" si="2270">_xlfn.POISSON.DIST(5,K1830,FALSE) * _xlfn.POISSON.DIST(2,L1830,FALSE)</f>
        <v>1.092099972392816E-3</v>
      </c>
      <c r="AP1830" s="13">
        <f t="shared" ref="AP1830:AP1861" si="2271">_xlfn.POISSON.DIST(5,K1830,FALSE) * _xlfn.POISSON.DIST(3,L1830,FALSE)</f>
        <v>1.652271531945438E-4</v>
      </c>
      <c r="AQ1830" s="13">
        <f t="shared" ref="AQ1830:AQ1861" si="2272">_xlfn.POISSON.DIST(5,K1830,FALSE) * _xlfn.POISSON.DIST(4,L1830,FALSE)</f>
        <v>1.8748291944114531E-5</v>
      </c>
      <c r="AR1830" s="13">
        <f t="shared" ref="AR1830:AR1861" si="2273">_xlfn.POISSON.DIST(0,K1830,FALSE) * _xlfn.POISSON.DIST(5,L1830,FALSE)</f>
        <v>2.1120349130423862E-5</v>
      </c>
      <c r="AS1830" s="13">
        <f t="shared" ref="AS1830:AS1861" si="2274">_xlfn.POISSON.DIST(1,K1830,FALSE) * _xlfn.POISSON.DIST(5,L1830,FALSE)</f>
        <v>3.3249377597026197E-5</v>
      </c>
      <c r="AT1830" s="13">
        <f t="shared" ref="AT1830:AT1861" si="2275">_xlfn.POISSON.DIST(2,K1830,FALSE) * _xlfn.POISSON.DIST(5,L1830,FALSE)</f>
        <v>2.6171942134164931E-5</v>
      </c>
      <c r="AU1830" s="13">
        <f t="shared" ref="AU1830:AU1861" si="2276">_xlfn.POISSON.DIST(3,K1830,FALSE) * _xlfn.POISSON.DIST(5,L1830,FALSE)</f>
        <v>1.3734002550378378E-5</v>
      </c>
      <c r="AV1830" s="13">
        <f t="shared" ref="AV1830:AV1861" si="2277">_xlfn.POISSON.DIST(4,K1830,FALSE) * _xlfn.POISSON.DIST(5,L1830,FALSE)</f>
        <v>5.4052969708991631E-6</v>
      </c>
      <c r="AW1830" s="13">
        <f t="shared" ref="AW1830:AW1861" si="2278">_xlfn.POISSON.DIST(6,K1830,FALSE) * _xlfn.POISSON.DIST(6,L1830,FALSE)</f>
        <v>3.3779419901845421E-8</v>
      </c>
      <c r="AX1830" s="13">
        <f t="shared" ref="AX1830:AX1861" si="2279">_xlfn.POISSON.DIST(6,K1830,FALSE) * _xlfn.POISSON.DIST(0,L1830,FALSE)</f>
        <v>2.7819095850757721E-3</v>
      </c>
      <c r="AY1830" s="13">
        <f t="shared" ref="AY1830:AY1861" si="2280">_xlfn.POISSON.DIST(6,K1830,FALSE) * _xlfn.POISSON.DIST(1,L1830,FALSE)</f>
        <v>1.2626508913270657E-3</v>
      </c>
      <c r="AZ1830" s="13">
        <f t="shared" ref="AZ1830:AZ1861" si="2281">_xlfn.POISSON.DIST(6,K1830,FALSE) * _xlfn.POISSON.DIST(2,L1830,FALSE)</f>
        <v>2.8654548694213031E-4</v>
      </c>
      <c r="BA1830" s="13">
        <f t="shared" ref="BA1830:BA1861" si="2282">_xlfn.POISSON.DIST(6,K1830,FALSE) * _xlfn.POISSON.DIST(3,L1830,FALSE)</f>
        <v>4.3352345266027548E-5</v>
      </c>
      <c r="BB1830" s="13">
        <f t="shared" ref="BB1830:BB1861" si="2283">_xlfn.POISSON.DIST(6,K1830,FALSE) * _xlfn.POISSON.DIST(4,L1830,FALSE)</f>
        <v>4.9191819249741577E-6</v>
      </c>
      <c r="BC1830" s="13">
        <f t="shared" ref="BC1830:BC1861" si="2284">_xlfn.POISSON.DIST(6,K1830,FALSE) * _xlfn.POISSON.DIST(5,L1830,FALSE)</f>
        <v>4.4654286936499661E-7</v>
      </c>
      <c r="BD1830" s="13">
        <f t="shared" ref="BD1830:BD1861" si="2285">_xlfn.POISSON.DIST(0,K1830,FALSE) * _xlfn.POISSON.DIST(6,L1830,FALSE)</f>
        <v>1.5976811873957285E-6</v>
      </c>
      <c r="BE1830" s="13">
        <f t="shared" ref="BE1830:BE1861" si="2286">_xlfn.POISSON.DIST(1,K1830,FALSE) * _xlfn.POISSON.DIST(6,L1830,FALSE)</f>
        <v>2.5152001395120711E-6</v>
      </c>
      <c r="BF1830" s="13">
        <f t="shared" ref="BF1830:BF1861" si="2287">_xlfn.POISSON.DIST(2,K1830,FALSE) * _xlfn.POISSON.DIST(6,L1830,FALSE)</f>
        <v>1.9798166842389574E-6</v>
      </c>
      <c r="BG1830" s="13">
        <f t="shared" ref="BG1830:BG1861" si="2288">_xlfn.POISSON.DIST(3,K1830,FALSE) * _xlfn.POISSON.DIST(6,L1830,FALSE)</f>
        <v>1.038929677103502E-6</v>
      </c>
      <c r="BH1830" s="13">
        <f t="shared" ref="BH1830:BH1861" si="2289">_xlfn.POISSON.DIST(4,K1830,FALSE) * _xlfn.POISSON.DIST(6,L1830,FALSE)</f>
        <v>4.0889197566590583E-7</v>
      </c>
      <c r="BI1830" s="13">
        <f t="shared" ref="BI1830:BI1861" si="2290">_xlfn.POISSON.DIST(5,K1830,FALSE) * _xlfn.POISSON.DIST(6,L1830,FALSE)</f>
        <v>1.2874222496374895E-7</v>
      </c>
      <c r="BJ1830" s="14">
        <f t="shared" ref="BJ1830:BJ1861" si="2291">SUM(N1830,Q1830,T1830,W1830,X1830,Y1830,AD1830,AE1830,AF1830,AG1830,AM1830,AN1830,AO1830,AP1830,AQ1830,AX1830,AY1830,AZ1830,BA1830,BB1830,BC1830)</f>
        <v>0.65142331897682137</v>
      </c>
      <c r="BK1830" s="14">
        <f t="shared" ref="BK1830:BK1861" si="2292">SUM(M1830,P1830,S1830,V1830,AC1830,AL1830,AY1830)</f>
        <v>0.24504542773916863</v>
      </c>
      <c r="BL1830" s="14">
        <f t="shared" ref="BL1830:BL1861" si="2293">SUM(O1830,R1830,U1830,AA1830,AB1830,AH1830,AI1830,AJ1830,AK1830,AR1830,AS1830,AT1830,AU1830,AV1830,BD1830,BE1830,BF1830,BG1830,BH1830,BI1830)</f>
        <v>0.10152390691388959</v>
      </c>
      <c r="BM1830" s="14">
        <f t="shared" ref="BM1830:BM1861" si="2294">SUM(S1830:BI1830)</f>
        <v>0.32972588303182826</v>
      </c>
      <c r="BN1830" s="14">
        <f t="shared" ref="BN1830:BN1861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VLOOKUP(A1862,home!$A$2:$E$405,3,FALSE)</f>
        <v>1.1741999999999999</v>
      </c>
      <c r="F1862" s="10" t="e">
        <f>VLOOKUP(B1862,home!$B$2:$E$405,3,FALSE)</f>
        <v>#N/A</v>
      </c>
      <c r="G1862" s="10">
        <f>VLOOKUP(C1862,away!$B$2:$E$405,4,FALSE)</f>
        <v>1.022</v>
      </c>
      <c r="H1862" s="10">
        <f>VLOOKUP(A1862,away!$A$2:$E$405,3,FALSE)</f>
        <v>0.85970000000000002</v>
      </c>
      <c r="I1862" s="10">
        <f>VLOOKUP(C1862,away!$B$2:$E$405,3,FALSE)</f>
        <v>1.0468999999999999</v>
      </c>
      <c r="J1862" s="10" t="e">
        <f>VLOOKUP(B1862,home!$B$2:$E$405,4,FALSE)</f>
        <v>#N/A</v>
      </c>
      <c r="K1862" s="12" t="e">
        <f t="shared" ref="K1862:K1925" si="2296">E1862*F1862*G1862</f>
        <v>#N/A</v>
      </c>
      <c r="L1862" s="12" t="e">
        <f t="shared" ref="L1862:L1925" si="2297">H1862*I1862*J1862</f>
        <v>#N/A</v>
      </c>
      <c r="M1862" s="13" t="e">
        <f t="shared" ref="M1862:M1925" si="2298">_xlfn.POISSON.DIST(0,K1862,FALSE) * _xlfn.POISSON.DIST(0,L1862,FALSE)</f>
        <v>#N/A</v>
      </c>
      <c r="N1862" s="13" t="e">
        <f t="shared" ref="N1862:N1925" si="2299">_xlfn.POISSON.DIST(1,K1862,FALSE) * _xlfn.POISSON.DIST(0,L1862,FALSE)</f>
        <v>#N/A</v>
      </c>
      <c r="O1862" s="13" t="e">
        <f t="shared" ref="O1862:O1925" si="2300">_xlfn.POISSON.DIST(0,K1862,FALSE) * _xlfn.POISSON.DIST(1,L1862,FALSE)</f>
        <v>#N/A</v>
      </c>
      <c r="P1862" s="13" t="e">
        <f t="shared" ref="P1862:P1925" si="2301">_xlfn.POISSON.DIST(1,K1862,FALSE) * _xlfn.POISSON.DIST(1,L1862,FALSE)</f>
        <v>#N/A</v>
      </c>
      <c r="Q1862" s="13" t="e">
        <f t="shared" ref="Q1862:Q1925" si="2302">_xlfn.POISSON.DIST(2,K1862,FALSE) * _xlfn.POISSON.DIST(0,L1862,FALSE)</f>
        <v>#N/A</v>
      </c>
      <c r="R1862" s="13" t="e">
        <f t="shared" ref="R1862:R1925" si="2303">_xlfn.POISSON.DIST(0,K1862,FALSE) * _xlfn.POISSON.DIST(2,L1862,FALSE)</f>
        <v>#N/A</v>
      </c>
      <c r="S1862" s="13" t="e">
        <f t="shared" ref="S1862:S1925" si="2304">_xlfn.POISSON.DIST(2,K1862,FALSE) * _xlfn.POISSON.DIST(2,L1862,FALSE)</f>
        <v>#N/A</v>
      </c>
      <c r="T1862" s="13" t="e">
        <f t="shared" ref="T1862:T1925" si="2305">_xlfn.POISSON.DIST(2,K1862,FALSE) * _xlfn.POISSON.DIST(1,L1862,FALSE)</f>
        <v>#N/A</v>
      </c>
      <c r="U1862" s="13" t="e">
        <f t="shared" ref="U1862:U1925" si="2306">_xlfn.POISSON.DIST(1,K1862,FALSE) * _xlfn.POISSON.DIST(2,L1862,FALSE)</f>
        <v>#N/A</v>
      </c>
      <c r="V1862" s="13" t="e">
        <f t="shared" ref="V1862:V1925" si="2307">_xlfn.POISSON.DIST(3,K1862,FALSE) * _xlfn.POISSON.DIST(3,L1862,FALSE)</f>
        <v>#N/A</v>
      </c>
      <c r="W1862" s="13" t="e">
        <f t="shared" ref="W1862:W1925" si="2308">_xlfn.POISSON.DIST(3,K1862,FALSE) * _xlfn.POISSON.DIST(0,L1862,FALSE)</f>
        <v>#N/A</v>
      </c>
      <c r="X1862" s="13" t="e">
        <f t="shared" ref="X1862:X1925" si="2309">_xlfn.POISSON.DIST(3,K1862,FALSE) * _xlfn.POISSON.DIST(1,L1862,FALSE)</f>
        <v>#N/A</v>
      </c>
      <c r="Y1862" s="13" t="e">
        <f t="shared" ref="Y1862:Y1925" si="2310">_xlfn.POISSON.DIST(3,K1862,FALSE) * _xlfn.POISSON.DIST(2,L1862,FALSE)</f>
        <v>#N/A</v>
      </c>
      <c r="Z1862" s="13" t="e">
        <f t="shared" ref="Z1862:Z1925" si="2311">_xlfn.POISSON.DIST(0,K1862,FALSE) * _xlfn.POISSON.DIST(3,L1862,FALSE)</f>
        <v>#N/A</v>
      </c>
      <c r="AA1862" s="13" t="e">
        <f t="shared" ref="AA1862:AA1925" si="2312">_xlfn.POISSON.DIST(1,K1862,FALSE) * _xlfn.POISSON.DIST(3,L1862,FALSE)</f>
        <v>#N/A</v>
      </c>
      <c r="AB1862" s="13" t="e">
        <f t="shared" ref="AB1862:AB1925" si="2313">_xlfn.POISSON.DIST(2,K1862,FALSE) * _xlfn.POISSON.DIST(3,L1862,FALSE)</f>
        <v>#N/A</v>
      </c>
      <c r="AC1862" s="13" t="e">
        <f t="shared" ref="AC1862:AC1925" si="2314">_xlfn.POISSON.DIST(4,K1862,FALSE) * _xlfn.POISSON.DIST(4,L1862,FALSE)</f>
        <v>#N/A</v>
      </c>
      <c r="AD1862" s="13" t="e">
        <f t="shared" ref="AD1862:AD1925" si="2315">_xlfn.POISSON.DIST(4,K1862,FALSE) * _xlfn.POISSON.DIST(0,L1862,FALSE)</f>
        <v>#N/A</v>
      </c>
      <c r="AE1862" s="13" t="e">
        <f t="shared" ref="AE1862:AE1925" si="2316">_xlfn.POISSON.DIST(4,K1862,FALSE) * _xlfn.POISSON.DIST(1,L1862,FALSE)</f>
        <v>#N/A</v>
      </c>
      <c r="AF1862" s="13" t="e">
        <f t="shared" ref="AF1862:AF1925" si="2317">_xlfn.POISSON.DIST(4,K1862,FALSE) * _xlfn.POISSON.DIST(2,L1862,FALSE)</f>
        <v>#N/A</v>
      </c>
      <c r="AG1862" s="13" t="e">
        <f t="shared" ref="AG1862:AG1925" si="2318">_xlfn.POISSON.DIST(4,K1862,FALSE) * _xlfn.POISSON.DIST(3,L1862,FALSE)</f>
        <v>#N/A</v>
      </c>
      <c r="AH1862" s="13" t="e">
        <f t="shared" ref="AH1862:AH1925" si="2319">_xlfn.POISSON.DIST(0,K1862,FALSE) * _xlfn.POISSON.DIST(4,L1862,FALSE)</f>
        <v>#N/A</v>
      </c>
      <c r="AI1862" s="13" t="e">
        <f t="shared" ref="AI1862:AI1925" si="2320">_xlfn.POISSON.DIST(1,K1862,FALSE) * _xlfn.POISSON.DIST(4,L1862,FALSE)</f>
        <v>#N/A</v>
      </c>
      <c r="AJ1862" s="13" t="e">
        <f t="shared" ref="AJ1862:AJ1925" si="2321">_xlfn.POISSON.DIST(2,K1862,FALSE) * _xlfn.POISSON.DIST(4,L1862,FALSE)</f>
        <v>#N/A</v>
      </c>
      <c r="AK1862" s="13" t="e">
        <f t="shared" ref="AK1862:AK1925" si="2322">_xlfn.POISSON.DIST(3,K1862,FALSE) * _xlfn.POISSON.DIST(4,L1862,FALSE)</f>
        <v>#N/A</v>
      </c>
      <c r="AL1862" s="13" t="e">
        <f t="shared" ref="AL1862:AL1925" si="2323">_xlfn.POISSON.DIST(5,K1862,FALSE) * _xlfn.POISSON.DIST(5,L1862,FALSE)</f>
        <v>#N/A</v>
      </c>
      <c r="AM1862" s="13" t="e">
        <f t="shared" ref="AM1862:AM1925" si="2324">_xlfn.POISSON.DIST(5,K1862,FALSE) * _xlfn.POISSON.DIST(0,L1862,FALSE)</f>
        <v>#N/A</v>
      </c>
      <c r="AN1862" s="13" t="e">
        <f t="shared" ref="AN1862:AN1925" si="2325">_xlfn.POISSON.DIST(5,K1862,FALSE) * _xlfn.POISSON.DIST(1,L1862,FALSE)</f>
        <v>#N/A</v>
      </c>
      <c r="AO1862" s="13" t="e">
        <f t="shared" ref="AO1862:AO1925" si="2326">_xlfn.POISSON.DIST(5,K1862,FALSE) * _xlfn.POISSON.DIST(2,L1862,FALSE)</f>
        <v>#N/A</v>
      </c>
      <c r="AP1862" s="13" t="e">
        <f t="shared" ref="AP1862:AP1925" si="2327">_xlfn.POISSON.DIST(5,K1862,FALSE) * _xlfn.POISSON.DIST(3,L1862,FALSE)</f>
        <v>#N/A</v>
      </c>
      <c r="AQ1862" s="13" t="e">
        <f t="shared" ref="AQ1862:AQ1925" si="2328">_xlfn.POISSON.DIST(5,K1862,FALSE) * _xlfn.POISSON.DIST(4,L1862,FALSE)</f>
        <v>#N/A</v>
      </c>
      <c r="AR1862" s="13" t="e">
        <f t="shared" ref="AR1862:AR1925" si="2329">_xlfn.POISSON.DIST(0,K1862,FALSE) * _xlfn.POISSON.DIST(5,L1862,FALSE)</f>
        <v>#N/A</v>
      </c>
      <c r="AS1862" s="13" t="e">
        <f t="shared" ref="AS1862:AS1925" si="2330">_xlfn.POISSON.DIST(1,K1862,FALSE) * _xlfn.POISSON.DIST(5,L1862,FALSE)</f>
        <v>#N/A</v>
      </c>
      <c r="AT1862" s="13" t="e">
        <f t="shared" ref="AT1862:AT1925" si="2331">_xlfn.POISSON.DIST(2,K1862,FALSE) * _xlfn.POISSON.DIST(5,L1862,FALSE)</f>
        <v>#N/A</v>
      </c>
      <c r="AU1862" s="13" t="e">
        <f t="shared" ref="AU1862:AU1925" si="2332">_xlfn.POISSON.DIST(3,K1862,FALSE) * _xlfn.POISSON.DIST(5,L1862,FALSE)</f>
        <v>#N/A</v>
      </c>
      <c r="AV1862" s="13" t="e">
        <f t="shared" ref="AV1862:AV1925" si="2333">_xlfn.POISSON.DIST(4,K1862,FALSE) * _xlfn.POISSON.DIST(5,L1862,FALSE)</f>
        <v>#N/A</v>
      </c>
      <c r="AW1862" s="13" t="e">
        <f t="shared" ref="AW1862:AW1925" si="2334">_xlfn.POISSON.DIST(6,K1862,FALSE) * _xlfn.POISSON.DIST(6,L1862,FALSE)</f>
        <v>#N/A</v>
      </c>
      <c r="AX1862" s="13" t="e">
        <f t="shared" ref="AX1862:AX1925" si="2335">_xlfn.POISSON.DIST(6,K1862,FALSE) * _xlfn.POISSON.DIST(0,L1862,FALSE)</f>
        <v>#N/A</v>
      </c>
      <c r="AY1862" s="13" t="e">
        <f t="shared" ref="AY1862:AY1925" si="2336">_xlfn.POISSON.DIST(6,K1862,FALSE) * _xlfn.POISSON.DIST(1,L1862,FALSE)</f>
        <v>#N/A</v>
      </c>
      <c r="AZ1862" s="13" t="e">
        <f t="shared" ref="AZ1862:AZ1925" si="2337">_xlfn.POISSON.DIST(6,K1862,FALSE) * _xlfn.POISSON.DIST(2,L1862,FALSE)</f>
        <v>#N/A</v>
      </c>
      <c r="BA1862" s="13" t="e">
        <f t="shared" ref="BA1862:BA1925" si="2338">_xlfn.POISSON.DIST(6,K1862,FALSE) * _xlfn.POISSON.DIST(3,L1862,FALSE)</f>
        <v>#N/A</v>
      </c>
      <c r="BB1862" s="13" t="e">
        <f t="shared" ref="BB1862:BB1925" si="2339">_xlfn.POISSON.DIST(6,K1862,FALSE) * _xlfn.POISSON.DIST(4,L1862,FALSE)</f>
        <v>#N/A</v>
      </c>
      <c r="BC1862" s="13" t="e">
        <f t="shared" ref="BC1862:BC1925" si="2340">_xlfn.POISSON.DIST(6,K1862,FALSE) * _xlfn.POISSON.DIST(5,L1862,FALSE)</f>
        <v>#N/A</v>
      </c>
      <c r="BD1862" s="13" t="e">
        <f t="shared" ref="BD1862:BD1925" si="2341">_xlfn.POISSON.DIST(0,K1862,FALSE) * _xlfn.POISSON.DIST(6,L1862,FALSE)</f>
        <v>#N/A</v>
      </c>
      <c r="BE1862" s="13" t="e">
        <f t="shared" ref="BE1862:BE1925" si="2342">_xlfn.POISSON.DIST(1,K1862,FALSE) * _xlfn.POISSON.DIST(6,L1862,FALSE)</f>
        <v>#N/A</v>
      </c>
      <c r="BF1862" s="13" t="e">
        <f t="shared" ref="BF1862:BF1925" si="2343">_xlfn.POISSON.DIST(2,K1862,FALSE) * _xlfn.POISSON.DIST(6,L1862,FALSE)</f>
        <v>#N/A</v>
      </c>
      <c r="BG1862" s="13" t="e">
        <f t="shared" ref="BG1862:BG1925" si="2344">_xlfn.POISSON.DIST(3,K1862,FALSE) * _xlfn.POISSON.DIST(6,L1862,FALSE)</f>
        <v>#N/A</v>
      </c>
      <c r="BH1862" s="13" t="e">
        <f t="shared" ref="BH1862:BH1925" si="2345">_xlfn.POISSON.DIST(4,K1862,FALSE) * _xlfn.POISSON.DIST(6,L1862,FALSE)</f>
        <v>#N/A</v>
      </c>
      <c r="BI1862" s="13" t="e">
        <f t="shared" ref="BI1862:BI1925" si="2346">_xlfn.POISSON.DIST(5,K1862,FALSE) * _xlfn.POISSON.DIST(6,L1862,FALSE)</f>
        <v>#N/A</v>
      </c>
      <c r="BJ1862" s="14" t="e">
        <f t="shared" ref="BJ1862:BJ1925" si="2347">SUM(N1862,Q1862,T1862,W1862,X1862,Y1862,AD1862,AE1862,AF1862,AG1862,AM1862,AN1862,AO1862,AP1862,AQ1862,AX1862,AY1862,AZ1862,BA1862,BB1862,BC1862)</f>
        <v>#N/A</v>
      </c>
      <c r="BK1862" s="14" t="e">
        <f t="shared" ref="BK1862:BK1925" si="2348">SUM(M1862,P1862,S1862,V1862,AC1862,AL1862,AY1862)</f>
        <v>#N/A</v>
      </c>
      <c r="BL1862" s="14" t="e">
        <f t="shared" ref="BL1862:BL1925" si="2349">SUM(O1862,R1862,U1862,AA1862,AB1862,AH1862,AI1862,AJ1862,AK1862,AR1862,AS1862,AT1862,AU1862,AV1862,BD1862,BE1862,BF1862,BG1862,BH1862,BI1862)</f>
        <v>#N/A</v>
      </c>
      <c r="BM1862" s="14" t="e">
        <f t="shared" ref="BM1862:BM1925" si="2350">SUM(S1862:BI1862)</f>
        <v>#N/A</v>
      </c>
      <c r="BN1862" s="14" t="e">
        <f t="shared" ref="BN1862:BN1925" si="2351">SUM(M1862:R1862)</f>
        <v>#N/A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VLOOKUP(A1863,home!$A$2:$E$405,3,FALSE)</f>
        <v>1.1741999999999999</v>
      </c>
      <c r="F1863" s="10">
        <f>VLOOKUP(B1863,home!$B$2:$E$405,3,FALSE)</f>
        <v>1.1071</v>
      </c>
      <c r="G1863" s="10" t="e">
        <f>VLOOKUP(C1863,away!$B$2:$E$405,4,FALSE)</f>
        <v>#N/A</v>
      </c>
      <c r="H1863" s="10">
        <f>VLOOKUP(A1863,away!$A$2:$E$405,3,FALSE)</f>
        <v>0.85970000000000002</v>
      </c>
      <c r="I1863" s="10" t="e">
        <f>VLOOKUP(C1863,away!$B$2:$E$405,3,FALSE)</f>
        <v>#N/A</v>
      </c>
      <c r="J1863" s="10">
        <f>VLOOKUP(B1863,home!$B$2:$E$405,4,FALSE)</f>
        <v>1.2795000000000001</v>
      </c>
      <c r="K1863" s="12" t="e">
        <f t="shared" si="2296"/>
        <v>#N/A</v>
      </c>
      <c r="L1863" s="12" t="e">
        <f t="shared" si="2297"/>
        <v>#N/A</v>
      </c>
      <c r="M1863" s="13" t="e">
        <f t="shared" si="2298"/>
        <v>#N/A</v>
      </c>
      <c r="N1863" s="13" t="e">
        <f t="shared" si="2299"/>
        <v>#N/A</v>
      </c>
      <c r="O1863" s="13" t="e">
        <f t="shared" si="2300"/>
        <v>#N/A</v>
      </c>
      <c r="P1863" s="13" t="e">
        <f t="shared" si="2301"/>
        <v>#N/A</v>
      </c>
      <c r="Q1863" s="13" t="e">
        <f t="shared" si="2302"/>
        <v>#N/A</v>
      </c>
      <c r="R1863" s="13" t="e">
        <f t="shared" si="2303"/>
        <v>#N/A</v>
      </c>
      <c r="S1863" s="13" t="e">
        <f t="shared" si="2304"/>
        <v>#N/A</v>
      </c>
      <c r="T1863" s="13" t="e">
        <f t="shared" si="2305"/>
        <v>#N/A</v>
      </c>
      <c r="U1863" s="13" t="e">
        <f t="shared" si="2306"/>
        <v>#N/A</v>
      </c>
      <c r="V1863" s="13" t="e">
        <f t="shared" si="2307"/>
        <v>#N/A</v>
      </c>
      <c r="W1863" s="13" t="e">
        <f t="shared" si="2308"/>
        <v>#N/A</v>
      </c>
      <c r="X1863" s="13" t="e">
        <f t="shared" si="2309"/>
        <v>#N/A</v>
      </c>
      <c r="Y1863" s="13" t="e">
        <f t="shared" si="2310"/>
        <v>#N/A</v>
      </c>
      <c r="Z1863" s="13" t="e">
        <f t="shared" si="2311"/>
        <v>#N/A</v>
      </c>
      <c r="AA1863" s="13" t="e">
        <f t="shared" si="2312"/>
        <v>#N/A</v>
      </c>
      <c r="AB1863" s="13" t="e">
        <f t="shared" si="2313"/>
        <v>#N/A</v>
      </c>
      <c r="AC1863" s="13" t="e">
        <f t="shared" si="2314"/>
        <v>#N/A</v>
      </c>
      <c r="AD1863" s="13" t="e">
        <f t="shared" si="2315"/>
        <v>#N/A</v>
      </c>
      <c r="AE1863" s="13" t="e">
        <f t="shared" si="2316"/>
        <v>#N/A</v>
      </c>
      <c r="AF1863" s="13" t="e">
        <f t="shared" si="2317"/>
        <v>#N/A</v>
      </c>
      <c r="AG1863" s="13" t="e">
        <f t="shared" si="2318"/>
        <v>#N/A</v>
      </c>
      <c r="AH1863" s="13" t="e">
        <f t="shared" si="2319"/>
        <v>#N/A</v>
      </c>
      <c r="AI1863" s="13" t="e">
        <f t="shared" si="2320"/>
        <v>#N/A</v>
      </c>
      <c r="AJ1863" s="13" t="e">
        <f t="shared" si="2321"/>
        <v>#N/A</v>
      </c>
      <c r="AK1863" s="13" t="e">
        <f t="shared" si="2322"/>
        <v>#N/A</v>
      </c>
      <c r="AL1863" s="13" t="e">
        <f t="shared" si="2323"/>
        <v>#N/A</v>
      </c>
      <c r="AM1863" s="13" t="e">
        <f t="shared" si="2324"/>
        <v>#N/A</v>
      </c>
      <c r="AN1863" s="13" t="e">
        <f t="shared" si="2325"/>
        <v>#N/A</v>
      </c>
      <c r="AO1863" s="13" t="e">
        <f t="shared" si="2326"/>
        <v>#N/A</v>
      </c>
      <c r="AP1863" s="13" t="e">
        <f t="shared" si="2327"/>
        <v>#N/A</v>
      </c>
      <c r="AQ1863" s="13" t="e">
        <f t="shared" si="2328"/>
        <v>#N/A</v>
      </c>
      <c r="AR1863" s="13" t="e">
        <f t="shared" si="2329"/>
        <v>#N/A</v>
      </c>
      <c r="AS1863" s="13" t="e">
        <f t="shared" si="2330"/>
        <v>#N/A</v>
      </c>
      <c r="AT1863" s="13" t="e">
        <f t="shared" si="2331"/>
        <v>#N/A</v>
      </c>
      <c r="AU1863" s="13" t="e">
        <f t="shared" si="2332"/>
        <v>#N/A</v>
      </c>
      <c r="AV1863" s="13" t="e">
        <f t="shared" si="2333"/>
        <v>#N/A</v>
      </c>
      <c r="AW1863" s="13" t="e">
        <f t="shared" si="2334"/>
        <v>#N/A</v>
      </c>
      <c r="AX1863" s="13" t="e">
        <f t="shared" si="2335"/>
        <v>#N/A</v>
      </c>
      <c r="AY1863" s="13" t="e">
        <f t="shared" si="2336"/>
        <v>#N/A</v>
      </c>
      <c r="AZ1863" s="13" t="e">
        <f t="shared" si="2337"/>
        <v>#N/A</v>
      </c>
      <c r="BA1863" s="13" t="e">
        <f t="shared" si="2338"/>
        <v>#N/A</v>
      </c>
      <c r="BB1863" s="13" t="e">
        <f t="shared" si="2339"/>
        <v>#N/A</v>
      </c>
      <c r="BC1863" s="13" t="e">
        <f t="shared" si="2340"/>
        <v>#N/A</v>
      </c>
      <c r="BD1863" s="13" t="e">
        <f t="shared" si="2341"/>
        <v>#N/A</v>
      </c>
      <c r="BE1863" s="13" t="e">
        <f t="shared" si="2342"/>
        <v>#N/A</v>
      </c>
      <c r="BF1863" s="13" t="e">
        <f t="shared" si="2343"/>
        <v>#N/A</v>
      </c>
      <c r="BG1863" s="13" t="e">
        <f t="shared" si="2344"/>
        <v>#N/A</v>
      </c>
      <c r="BH1863" s="13" t="e">
        <f t="shared" si="2345"/>
        <v>#N/A</v>
      </c>
      <c r="BI1863" s="13" t="e">
        <f t="shared" si="2346"/>
        <v>#N/A</v>
      </c>
      <c r="BJ1863" s="14" t="e">
        <f t="shared" si="2347"/>
        <v>#N/A</v>
      </c>
      <c r="BK1863" s="14" t="e">
        <f t="shared" si="2348"/>
        <v>#N/A</v>
      </c>
      <c r="BL1863" s="14" t="e">
        <f t="shared" si="2349"/>
        <v>#N/A</v>
      </c>
      <c r="BM1863" s="14" t="e">
        <f t="shared" si="2350"/>
        <v>#N/A</v>
      </c>
      <c r="BN1863" s="14" t="e">
        <f t="shared" si="2351"/>
        <v>#N/A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VLOOKUP(A1864,home!$A$2:$E$405,3,FALSE)</f>
        <v>1.1741999999999999</v>
      </c>
      <c r="F1864" s="10">
        <f>VLOOKUP(B1864,home!$B$2:$E$405,3,FALSE)</f>
        <v>0.80910000000000004</v>
      </c>
      <c r="G1864" s="10" t="e">
        <f>VLOOKUP(C1864,away!$B$2:$E$405,4,FALSE)</f>
        <v>#N/A</v>
      </c>
      <c r="H1864" s="10">
        <f>VLOOKUP(A1864,away!$A$2:$E$405,3,FALSE)</f>
        <v>0.85970000000000002</v>
      </c>
      <c r="I1864" s="10" t="e">
        <f>VLOOKUP(C1864,away!$B$2:$E$405,3,FALSE)</f>
        <v>#N/A</v>
      </c>
      <c r="J1864" s="10">
        <f>VLOOKUP(B1864,home!$B$2:$E$405,4,FALSE)</f>
        <v>1.1632</v>
      </c>
      <c r="K1864" s="12" t="e">
        <f t="shared" si="2296"/>
        <v>#N/A</v>
      </c>
      <c r="L1864" s="12" t="e">
        <f t="shared" si="2297"/>
        <v>#N/A</v>
      </c>
      <c r="M1864" s="13" t="e">
        <f t="shared" si="2298"/>
        <v>#N/A</v>
      </c>
      <c r="N1864" s="13" t="e">
        <f t="shared" si="2299"/>
        <v>#N/A</v>
      </c>
      <c r="O1864" s="13" t="e">
        <f t="shared" si="2300"/>
        <v>#N/A</v>
      </c>
      <c r="P1864" s="13" t="e">
        <f t="shared" si="2301"/>
        <v>#N/A</v>
      </c>
      <c r="Q1864" s="13" t="e">
        <f t="shared" si="2302"/>
        <v>#N/A</v>
      </c>
      <c r="R1864" s="13" t="e">
        <f t="shared" si="2303"/>
        <v>#N/A</v>
      </c>
      <c r="S1864" s="13" t="e">
        <f t="shared" si="2304"/>
        <v>#N/A</v>
      </c>
      <c r="T1864" s="13" t="e">
        <f t="shared" si="2305"/>
        <v>#N/A</v>
      </c>
      <c r="U1864" s="13" t="e">
        <f t="shared" si="2306"/>
        <v>#N/A</v>
      </c>
      <c r="V1864" s="13" t="e">
        <f t="shared" si="2307"/>
        <v>#N/A</v>
      </c>
      <c r="W1864" s="13" t="e">
        <f t="shared" si="2308"/>
        <v>#N/A</v>
      </c>
      <c r="X1864" s="13" t="e">
        <f t="shared" si="2309"/>
        <v>#N/A</v>
      </c>
      <c r="Y1864" s="13" t="e">
        <f t="shared" si="2310"/>
        <v>#N/A</v>
      </c>
      <c r="Z1864" s="13" t="e">
        <f t="shared" si="2311"/>
        <v>#N/A</v>
      </c>
      <c r="AA1864" s="13" t="e">
        <f t="shared" si="2312"/>
        <v>#N/A</v>
      </c>
      <c r="AB1864" s="13" t="e">
        <f t="shared" si="2313"/>
        <v>#N/A</v>
      </c>
      <c r="AC1864" s="13" t="e">
        <f t="shared" si="2314"/>
        <v>#N/A</v>
      </c>
      <c r="AD1864" s="13" t="e">
        <f t="shared" si="2315"/>
        <v>#N/A</v>
      </c>
      <c r="AE1864" s="13" t="e">
        <f t="shared" si="2316"/>
        <v>#N/A</v>
      </c>
      <c r="AF1864" s="13" t="e">
        <f t="shared" si="2317"/>
        <v>#N/A</v>
      </c>
      <c r="AG1864" s="13" t="e">
        <f t="shared" si="2318"/>
        <v>#N/A</v>
      </c>
      <c r="AH1864" s="13" t="e">
        <f t="shared" si="2319"/>
        <v>#N/A</v>
      </c>
      <c r="AI1864" s="13" t="e">
        <f t="shared" si="2320"/>
        <v>#N/A</v>
      </c>
      <c r="AJ1864" s="13" t="e">
        <f t="shared" si="2321"/>
        <v>#N/A</v>
      </c>
      <c r="AK1864" s="13" t="e">
        <f t="shared" si="2322"/>
        <v>#N/A</v>
      </c>
      <c r="AL1864" s="13" t="e">
        <f t="shared" si="2323"/>
        <v>#N/A</v>
      </c>
      <c r="AM1864" s="13" t="e">
        <f t="shared" si="2324"/>
        <v>#N/A</v>
      </c>
      <c r="AN1864" s="13" t="e">
        <f t="shared" si="2325"/>
        <v>#N/A</v>
      </c>
      <c r="AO1864" s="13" t="e">
        <f t="shared" si="2326"/>
        <v>#N/A</v>
      </c>
      <c r="AP1864" s="13" t="e">
        <f t="shared" si="2327"/>
        <v>#N/A</v>
      </c>
      <c r="AQ1864" s="13" t="e">
        <f t="shared" si="2328"/>
        <v>#N/A</v>
      </c>
      <c r="AR1864" s="13" t="e">
        <f t="shared" si="2329"/>
        <v>#N/A</v>
      </c>
      <c r="AS1864" s="13" t="e">
        <f t="shared" si="2330"/>
        <v>#N/A</v>
      </c>
      <c r="AT1864" s="13" t="e">
        <f t="shared" si="2331"/>
        <v>#N/A</v>
      </c>
      <c r="AU1864" s="13" t="e">
        <f t="shared" si="2332"/>
        <v>#N/A</v>
      </c>
      <c r="AV1864" s="13" t="e">
        <f t="shared" si="2333"/>
        <v>#N/A</v>
      </c>
      <c r="AW1864" s="13" t="e">
        <f t="shared" si="2334"/>
        <v>#N/A</v>
      </c>
      <c r="AX1864" s="13" t="e">
        <f t="shared" si="2335"/>
        <v>#N/A</v>
      </c>
      <c r="AY1864" s="13" t="e">
        <f t="shared" si="2336"/>
        <v>#N/A</v>
      </c>
      <c r="AZ1864" s="13" t="e">
        <f t="shared" si="2337"/>
        <v>#N/A</v>
      </c>
      <c r="BA1864" s="13" t="e">
        <f t="shared" si="2338"/>
        <v>#N/A</v>
      </c>
      <c r="BB1864" s="13" t="e">
        <f t="shared" si="2339"/>
        <v>#N/A</v>
      </c>
      <c r="BC1864" s="13" t="e">
        <f t="shared" si="2340"/>
        <v>#N/A</v>
      </c>
      <c r="BD1864" s="13" t="e">
        <f t="shared" si="2341"/>
        <v>#N/A</v>
      </c>
      <c r="BE1864" s="13" t="e">
        <f t="shared" si="2342"/>
        <v>#N/A</v>
      </c>
      <c r="BF1864" s="13" t="e">
        <f t="shared" si="2343"/>
        <v>#N/A</v>
      </c>
      <c r="BG1864" s="13" t="e">
        <f t="shared" si="2344"/>
        <v>#N/A</v>
      </c>
      <c r="BH1864" s="13" t="e">
        <f t="shared" si="2345"/>
        <v>#N/A</v>
      </c>
      <c r="BI1864" s="13" t="e">
        <f t="shared" si="2346"/>
        <v>#N/A</v>
      </c>
      <c r="BJ1864" s="14" t="e">
        <f t="shared" si="2347"/>
        <v>#N/A</v>
      </c>
      <c r="BK1864" s="14" t="e">
        <f t="shared" si="2348"/>
        <v>#N/A</v>
      </c>
      <c r="BL1864" s="14" t="e">
        <f t="shared" si="2349"/>
        <v>#N/A</v>
      </c>
      <c r="BM1864" s="14" t="e">
        <f t="shared" si="2350"/>
        <v>#N/A</v>
      </c>
      <c r="BN1864" s="14" t="e">
        <f t="shared" si="2351"/>
        <v>#N/A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VLOOKUP(A1865,home!$A$2:$E$405,3,FALSE)</f>
        <v>1.1741999999999999</v>
      </c>
      <c r="F1865" s="10">
        <f>VLOOKUP(B1865,home!$B$2:$E$405,3,FALSE)</f>
        <v>0.89419999999999999</v>
      </c>
      <c r="G1865" s="10">
        <f>VLOOKUP(C1865,away!$B$2:$E$405,4,FALSE)</f>
        <v>0.85160000000000002</v>
      </c>
      <c r="H1865" s="10">
        <f>VLOOKUP(A1865,away!$A$2:$E$405,3,FALSE)</f>
        <v>0.85970000000000002</v>
      </c>
      <c r="I1865" s="10">
        <f>VLOOKUP(C1865,away!$B$2:$E$405,3,FALSE)</f>
        <v>1.0468999999999999</v>
      </c>
      <c r="J1865" s="10">
        <f>VLOOKUP(B1865,home!$B$2:$E$405,4,FALSE)</f>
        <v>1.1632</v>
      </c>
      <c r="K1865" s="12">
        <f t="shared" si="2296"/>
        <v>0.89415414542399985</v>
      </c>
      <c r="L1865" s="12">
        <f t="shared" si="2297"/>
        <v>1.046903182576</v>
      </c>
      <c r="M1865" s="13">
        <f t="shared" si="2298"/>
        <v>0.14355208786596582</v>
      </c>
      <c r="N1865" s="13">
        <f t="shared" si="2299"/>
        <v>0.12835769444962358</v>
      </c>
      <c r="O1865" s="13">
        <f t="shared" si="2300"/>
        <v>0.15028513765230922</v>
      </c>
      <c r="P1865" s="13">
        <f t="shared" si="2301"/>
        <v>0.13437807882742872</v>
      </c>
      <c r="Q1865" s="13">
        <f t="shared" si="2302"/>
        <v>5.7385782294599029E-2</v>
      </c>
      <c r="R1865" s="13">
        <f t="shared" si="2303"/>
        <v>7.8666994451037364E-2</v>
      </c>
      <c r="S1865" s="13">
        <f t="shared" si="2304"/>
        <v>3.1447588707680184E-2</v>
      </c>
      <c r="T1865" s="13">
        <f t="shared" si="2305"/>
        <v>6.0077358118829194E-2</v>
      </c>
      <c r="U1865" s="13">
        <f t="shared" si="2306"/>
        <v>7.034041919644185E-2</v>
      </c>
      <c r="V1865" s="13">
        <f t="shared" si="2307"/>
        <v>3.270873557013046E-3</v>
      </c>
      <c r="W1865" s="13">
        <f t="shared" si="2308"/>
        <v>1.7103911709038303E-2</v>
      </c>
      <c r="X1865" s="13">
        <f t="shared" si="2309"/>
        <v>1.7906139602691114E-2</v>
      </c>
      <c r="Y1865" s="13">
        <f t="shared" si="2310"/>
        <v>9.3729972688537371E-3</v>
      </c>
      <c r="Z1865" s="13">
        <f t="shared" si="2311"/>
        <v>2.7452242284826529E-2</v>
      </c>
      <c r="AA1865" s="13">
        <f t="shared" si="2312"/>
        <v>2.4546536240161655E-2</v>
      </c>
      <c r="AB1865" s="13">
        <f t="shared" si="2313"/>
        <v>1.0974193567470493E-2</v>
      </c>
      <c r="AC1865" s="13">
        <f t="shared" si="2314"/>
        <v>1.9136507835453879E-4</v>
      </c>
      <c r="AD1865" s="13">
        <f t="shared" si="2315"/>
        <v>3.8233833894006711E-3</v>
      </c>
      <c r="AE1865" s="13">
        <f t="shared" si="2316"/>
        <v>4.0027122385717763E-3</v>
      </c>
      <c r="AF1865" s="13">
        <f t="shared" si="2317"/>
        <v>2.0952260907483489E-3</v>
      </c>
      <c r="AG1865" s="13">
        <f t="shared" si="2318"/>
        <v>7.3116628754023945E-4</v>
      </c>
      <c r="AH1865" s="13">
        <f t="shared" si="2319"/>
        <v>7.1849599542080818E-3</v>
      </c>
      <c r="AI1865" s="13">
        <f t="shared" si="2320"/>
        <v>6.4244617277605881E-3</v>
      </c>
      <c r="AJ1865" s="13">
        <f t="shared" si="2321"/>
        <v>2.8722295429974808E-3</v>
      </c>
      <c r="AK1865" s="13">
        <f t="shared" si="2322"/>
        <v>8.5607198416015964E-4</v>
      </c>
      <c r="AL1865" s="13">
        <f t="shared" si="2323"/>
        <v>7.1654190381274233E-6</v>
      </c>
      <c r="AM1865" s="13">
        <f t="shared" si="2324"/>
        <v>6.8373882143557487E-4</v>
      </c>
      <c r="AN1865" s="13">
        <f t="shared" si="2325"/>
        <v>7.1580834821166671E-4</v>
      </c>
      <c r="AO1865" s="13">
        <f t="shared" si="2326"/>
        <v>3.7469101892863169E-4</v>
      </c>
      <c r="AP1865" s="13">
        <f t="shared" si="2327"/>
        <v>1.3075507339967632E-4</v>
      </c>
      <c r="AQ1865" s="13">
        <f t="shared" si="2328"/>
        <v>3.4221975620019895E-5</v>
      </c>
      <c r="AR1865" s="13">
        <f t="shared" si="2329"/>
        <v>1.5043914885483109E-3</v>
      </c>
      <c r="AS1865" s="13">
        <f t="shared" si="2330"/>
        <v>1.3451578858260538E-3</v>
      </c>
      <c r="AT1865" s="13">
        <f t="shared" si="2331"/>
        <v>6.0138924993057463E-4</v>
      </c>
      <c r="AU1865" s="13">
        <f t="shared" si="2332"/>
        <v>1.7924489694628448E-4</v>
      </c>
      <c r="AV1865" s="13">
        <f t="shared" si="2333"/>
        <v>4.0068141912654462E-5</v>
      </c>
      <c r="AW1865" s="13">
        <f t="shared" si="2334"/>
        <v>1.8631936994111211E-7</v>
      </c>
      <c r="AX1865" s="13">
        <f t="shared" si="2335"/>
        <v>1.0189465026232318E-4</v>
      </c>
      <c r="AY1865" s="13">
        <f t="shared" si="2336"/>
        <v>1.0667383364709459E-4</v>
      </c>
      <c r="AZ1865" s="13">
        <f t="shared" si="2337"/>
        <v>5.5838587971363047E-5</v>
      </c>
      <c r="BA1865" s="13">
        <f t="shared" si="2338"/>
        <v>1.9485865152589984E-5</v>
      </c>
      <c r="BB1865" s="13">
        <f t="shared" si="2339"/>
        <v>5.0999535608733058E-6</v>
      </c>
      <c r="BC1865" s="13">
        <f t="shared" si="2340"/>
        <v>1.0678315227736138E-6</v>
      </c>
      <c r="BD1865" s="13">
        <f t="shared" si="2341"/>
        <v>2.6249203953357874E-4</v>
      </c>
      <c r="BE1865" s="13">
        <f t="shared" si="2342"/>
        <v>2.3470834528974987E-4</v>
      </c>
      <c r="BF1865" s="13">
        <f t="shared" si="2343"/>
        <v>1.0493271995321867E-4</v>
      </c>
      <c r="BG1865" s="13">
        <f t="shared" si="2344"/>
        <v>3.1275342178928727E-5</v>
      </c>
      <c r="BH1865" s="13">
        <f t="shared" si="2345"/>
        <v>6.9912442147107951E-6</v>
      </c>
      <c r="BI1865" s="13">
        <f t="shared" si="2346"/>
        <v>1.2502499992510433E-6</v>
      </c>
      <c r="BJ1865" s="14">
        <f t="shared" si="2347"/>
        <v>0.30308564740960858</v>
      </c>
      <c r="BK1865" s="14">
        <f t="shared" si="2348"/>
        <v>0.31295383328912751</v>
      </c>
      <c r="BL1865" s="14">
        <f t="shared" si="2349"/>
        <v>0.35646290592088026</v>
      </c>
      <c r="BM1865" s="14">
        <f t="shared" si="2350"/>
        <v>0.30722236584920198</v>
      </c>
      <c r="BN1865" s="14">
        <f t="shared" si="2351"/>
        <v>0.69262577554096372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VLOOKUP(A1866,home!$A$2:$E$405,3,FALSE)</f>
        <v>1.1741999999999999</v>
      </c>
      <c r="F1866" s="10">
        <f>VLOOKUP(B1866,home!$B$2:$E$405,3,FALSE)</f>
        <v>0.93679999999999997</v>
      </c>
      <c r="G1866" s="10" t="e">
        <f>VLOOKUP(C1866,away!$B$2:$E$405,4,FALSE)</f>
        <v>#N/A</v>
      </c>
      <c r="H1866" s="10">
        <f>VLOOKUP(A1866,away!$A$2:$E$405,3,FALSE)</f>
        <v>0.85970000000000002</v>
      </c>
      <c r="I1866" s="10" t="e">
        <f>VLOOKUP(C1866,away!$B$2:$E$405,3,FALSE)</f>
        <v>#N/A</v>
      </c>
      <c r="J1866" s="10">
        <f>VLOOKUP(B1866,home!$B$2:$E$405,4,FALSE)</f>
        <v>0.69789999999999996</v>
      </c>
      <c r="K1866" s="12" t="e">
        <f t="shared" si="2296"/>
        <v>#N/A</v>
      </c>
      <c r="L1866" s="12" t="e">
        <f t="shared" si="2297"/>
        <v>#N/A</v>
      </c>
      <c r="M1866" s="13" t="e">
        <f t="shared" si="2298"/>
        <v>#N/A</v>
      </c>
      <c r="N1866" s="13" t="e">
        <f t="shared" si="2299"/>
        <v>#N/A</v>
      </c>
      <c r="O1866" s="13" t="e">
        <f t="shared" si="2300"/>
        <v>#N/A</v>
      </c>
      <c r="P1866" s="13" t="e">
        <f t="shared" si="2301"/>
        <v>#N/A</v>
      </c>
      <c r="Q1866" s="13" t="e">
        <f t="shared" si="2302"/>
        <v>#N/A</v>
      </c>
      <c r="R1866" s="13" t="e">
        <f t="shared" si="2303"/>
        <v>#N/A</v>
      </c>
      <c r="S1866" s="13" t="e">
        <f t="shared" si="2304"/>
        <v>#N/A</v>
      </c>
      <c r="T1866" s="13" t="e">
        <f t="shared" si="2305"/>
        <v>#N/A</v>
      </c>
      <c r="U1866" s="13" t="e">
        <f t="shared" si="2306"/>
        <v>#N/A</v>
      </c>
      <c r="V1866" s="13" t="e">
        <f t="shared" si="2307"/>
        <v>#N/A</v>
      </c>
      <c r="W1866" s="13" t="e">
        <f t="shared" si="2308"/>
        <v>#N/A</v>
      </c>
      <c r="X1866" s="13" t="e">
        <f t="shared" si="2309"/>
        <v>#N/A</v>
      </c>
      <c r="Y1866" s="13" t="e">
        <f t="shared" si="2310"/>
        <v>#N/A</v>
      </c>
      <c r="Z1866" s="13" t="e">
        <f t="shared" si="2311"/>
        <v>#N/A</v>
      </c>
      <c r="AA1866" s="13" t="e">
        <f t="shared" si="2312"/>
        <v>#N/A</v>
      </c>
      <c r="AB1866" s="13" t="e">
        <f t="shared" si="2313"/>
        <v>#N/A</v>
      </c>
      <c r="AC1866" s="13" t="e">
        <f t="shared" si="2314"/>
        <v>#N/A</v>
      </c>
      <c r="AD1866" s="13" t="e">
        <f t="shared" si="2315"/>
        <v>#N/A</v>
      </c>
      <c r="AE1866" s="13" t="e">
        <f t="shared" si="2316"/>
        <v>#N/A</v>
      </c>
      <c r="AF1866" s="13" t="e">
        <f t="shared" si="2317"/>
        <v>#N/A</v>
      </c>
      <c r="AG1866" s="13" t="e">
        <f t="shared" si="2318"/>
        <v>#N/A</v>
      </c>
      <c r="AH1866" s="13" t="e">
        <f t="shared" si="2319"/>
        <v>#N/A</v>
      </c>
      <c r="AI1866" s="13" t="e">
        <f t="shared" si="2320"/>
        <v>#N/A</v>
      </c>
      <c r="AJ1866" s="13" t="e">
        <f t="shared" si="2321"/>
        <v>#N/A</v>
      </c>
      <c r="AK1866" s="13" t="e">
        <f t="shared" si="2322"/>
        <v>#N/A</v>
      </c>
      <c r="AL1866" s="13" t="e">
        <f t="shared" si="2323"/>
        <v>#N/A</v>
      </c>
      <c r="AM1866" s="13" t="e">
        <f t="shared" si="2324"/>
        <v>#N/A</v>
      </c>
      <c r="AN1866" s="13" t="e">
        <f t="shared" si="2325"/>
        <v>#N/A</v>
      </c>
      <c r="AO1866" s="13" t="e">
        <f t="shared" si="2326"/>
        <v>#N/A</v>
      </c>
      <c r="AP1866" s="13" t="e">
        <f t="shared" si="2327"/>
        <v>#N/A</v>
      </c>
      <c r="AQ1866" s="13" t="e">
        <f t="shared" si="2328"/>
        <v>#N/A</v>
      </c>
      <c r="AR1866" s="13" t="e">
        <f t="shared" si="2329"/>
        <v>#N/A</v>
      </c>
      <c r="AS1866" s="13" t="e">
        <f t="shared" si="2330"/>
        <v>#N/A</v>
      </c>
      <c r="AT1866" s="13" t="e">
        <f t="shared" si="2331"/>
        <v>#N/A</v>
      </c>
      <c r="AU1866" s="13" t="e">
        <f t="shared" si="2332"/>
        <v>#N/A</v>
      </c>
      <c r="AV1866" s="13" t="e">
        <f t="shared" si="2333"/>
        <v>#N/A</v>
      </c>
      <c r="AW1866" s="13" t="e">
        <f t="shared" si="2334"/>
        <v>#N/A</v>
      </c>
      <c r="AX1866" s="13" t="e">
        <f t="shared" si="2335"/>
        <v>#N/A</v>
      </c>
      <c r="AY1866" s="13" t="e">
        <f t="shared" si="2336"/>
        <v>#N/A</v>
      </c>
      <c r="AZ1866" s="13" t="e">
        <f t="shared" si="2337"/>
        <v>#N/A</v>
      </c>
      <c r="BA1866" s="13" t="e">
        <f t="shared" si="2338"/>
        <v>#N/A</v>
      </c>
      <c r="BB1866" s="13" t="e">
        <f t="shared" si="2339"/>
        <v>#N/A</v>
      </c>
      <c r="BC1866" s="13" t="e">
        <f t="shared" si="2340"/>
        <v>#N/A</v>
      </c>
      <c r="BD1866" s="13" t="e">
        <f t="shared" si="2341"/>
        <v>#N/A</v>
      </c>
      <c r="BE1866" s="13" t="e">
        <f t="shared" si="2342"/>
        <v>#N/A</v>
      </c>
      <c r="BF1866" s="13" t="e">
        <f t="shared" si="2343"/>
        <v>#N/A</v>
      </c>
      <c r="BG1866" s="13" t="e">
        <f t="shared" si="2344"/>
        <v>#N/A</v>
      </c>
      <c r="BH1866" s="13" t="e">
        <f t="shared" si="2345"/>
        <v>#N/A</v>
      </c>
      <c r="BI1866" s="13" t="e">
        <f t="shared" si="2346"/>
        <v>#N/A</v>
      </c>
      <c r="BJ1866" s="14" t="e">
        <f t="shared" si="2347"/>
        <v>#N/A</v>
      </c>
      <c r="BK1866" s="14" t="e">
        <f t="shared" si="2348"/>
        <v>#N/A</v>
      </c>
      <c r="BL1866" s="14" t="e">
        <f t="shared" si="2349"/>
        <v>#N/A</v>
      </c>
      <c r="BM1866" s="14" t="e">
        <f t="shared" si="2350"/>
        <v>#N/A</v>
      </c>
      <c r="BN1866" s="14" t="e">
        <f t="shared" si="2351"/>
        <v>#N/A</v>
      </c>
    </row>
    <row r="1867" spans="1:66" s="15" customFormat="1" x14ac:dyDescent="0.25">
      <c r="A1867" s="15" t="s">
        <v>342</v>
      </c>
      <c r="B1867" s="15" t="s">
        <v>436</v>
      </c>
      <c r="C1867" s="15" t="s">
        <v>390</v>
      </c>
      <c r="D1867" s="24" t="s">
        <v>564</v>
      </c>
      <c r="E1867" s="15">
        <f>VLOOKUP(A1867,home!$A$2:$E$405,3,FALSE)</f>
        <v>1.1741999999999999</v>
      </c>
      <c r="F1867" s="15">
        <f>VLOOKUP(B1867,home!$B$2:$E$405,3,FALSE)</f>
        <v>0.85160000000000002</v>
      </c>
      <c r="G1867" s="15">
        <f>VLOOKUP(C1867,away!$B$2:$E$405,4,FALSE)</f>
        <v>1.2307999999999999</v>
      </c>
      <c r="H1867" s="15">
        <f>VLOOKUP(A1867,away!$A$2:$E$405,3,FALSE)</f>
        <v>0.85970000000000002</v>
      </c>
      <c r="I1867" s="15">
        <f>VLOOKUP(C1867,away!$B$2:$E$405,3,FALSE)</f>
        <v>0.78520000000000001</v>
      </c>
      <c r="J1867" s="15">
        <f>VLOOKUP(B1867,home!$B$2:$E$405,4,FALSE)</f>
        <v>0.69789999999999996</v>
      </c>
      <c r="K1867" s="20">
        <f t="shared" si="2296"/>
        <v>1.2307368845759998</v>
      </c>
      <c r="L1867" s="20">
        <f t="shared" si="2297"/>
        <v>0.47110793147600005</v>
      </c>
      <c r="M1867" s="21">
        <f t="shared" si="2298"/>
        <v>0.18234681723169455</v>
      </c>
      <c r="N1867" s="21">
        <f t="shared" si="2299"/>
        <v>0.22442095375208498</v>
      </c>
      <c r="O1867" s="21">
        <f t="shared" si="2300"/>
        <v>8.5905031877255844E-2</v>
      </c>
      <c r="P1867" s="21">
        <f t="shared" si="2301"/>
        <v>0.10572649130201581</v>
      </c>
      <c r="Q1867" s="21">
        <f t="shared" si="2302"/>
        <v>0.13810157272720783</v>
      </c>
      <c r="R1867" s="21">
        <f t="shared" si="2303"/>
        <v>2.0235270935536922E-2</v>
      </c>
      <c r="S1867" s="21">
        <f t="shared" si="2304"/>
        <v>1.5325316795675215E-2</v>
      </c>
      <c r="T1867" s="21">
        <f t="shared" si="2305"/>
        <v>6.5060746261097258E-2</v>
      </c>
      <c r="U1867" s="21">
        <f t="shared" si="2306"/>
        <v>2.490429430975399E-2</v>
      </c>
      <c r="V1867" s="21">
        <f t="shared" si="2307"/>
        <v>9.873078355100832E-4</v>
      </c>
      <c r="W1867" s="21">
        <f t="shared" si="2308"/>
        <v>5.6655566457776557E-2</v>
      </c>
      <c r="X1867" s="21">
        <f t="shared" si="2309"/>
        <v>2.6690886720524162E-2</v>
      </c>
      <c r="Y1867" s="21">
        <f t="shared" si="2310"/>
        <v>6.2871442160831884E-3</v>
      </c>
      <c r="Z1867" s="21">
        <f t="shared" si="2311"/>
        <v>3.1776655444324085E-3</v>
      </c>
      <c r="AA1867" s="21">
        <f t="shared" si="2312"/>
        <v>3.9108701923792413E-3</v>
      </c>
      <c r="AB1867" s="21">
        <f t="shared" si="2313"/>
        <v>2.4066260982749848E-3</v>
      </c>
      <c r="AC1867" s="21">
        <f t="shared" si="2314"/>
        <v>3.5778179072504413E-5</v>
      </c>
      <c r="AD1867" s="21">
        <f t="shared" si="2315"/>
        <v>1.7432023839033105E-2</v>
      </c>
      <c r="AE1867" s="21">
        <f t="shared" si="2316"/>
        <v>8.2123646922472055E-3</v>
      </c>
      <c r="AF1867" s="21">
        <f t="shared" si="2317"/>
        <v>1.9344550713455593E-3</v>
      </c>
      <c r="AG1867" s="21">
        <f t="shared" si="2318"/>
        <v>3.0377904239828823E-4</v>
      </c>
      <c r="AH1867" s="21">
        <f t="shared" si="2319"/>
        <v>3.7425586039002728E-4</v>
      </c>
      <c r="AI1867" s="21">
        <f t="shared" si="2320"/>
        <v>4.6061049165073252E-4</v>
      </c>
      <c r="AJ1867" s="21">
        <f t="shared" si="2321"/>
        <v>2.8344516074862113E-4</v>
      </c>
      <c r="AK1867" s="21">
        <f t="shared" si="2322"/>
        <v>1.1628213802930051E-4</v>
      </c>
      <c r="AL1867" s="21">
        <f t="shared" si="2323"/>
        <v>8.2978170849117843E-7</v>
      </c>
      <c r="AM1867" s="21">
        <f t="shared" si="2324"/>
        <v>4.2908469423012319E-3</v>
      </c>
      <c r="AN1867" s="21">
        <f t="shared" si="2325"/>
        <v>2.021452027267653E-3</v>
      </c>
      <c r="AO1867" s="21">
        <f t="shared" si="2326"/>
        <v>4.7616104157201543E-4</v>
      </c>
      <c r="AP1867" s="21">
        <f t="shared" si="2327"/>
        <v>7.4774414448149966E-5</v>
      </c>
      <c r="AQ1867" s="21">
        <f t="shared" si="2328"/>
        <v>8.8067049294992627E-6</v>
      </c>
      <c r="AR1867" s="21">
        <f t="shared" si="2329"/>
        <v>3.5262980846223302E-5</v>
      </c>
      <c r="AS1867" s="21">
        <f t="shared" si="2330"/>
        <v>4.3399451187544014E-5</v>
      </c>
      <c r="AT1867" s="21">
        <f t="shared" si="2331"/>
        <v>2.6706652673433055E-5</v>
      </c>
      <c r="AU1867" s="21">
        <f t="shared" si="2332"/>
        <v>1.0956287502918101E-5</v>
      </c>
      <c r="AV1867" s="21">
        <f t="shared" si="2333"/>
        <v>3.371076786965095E-6</v>
      </c>
      <c r="AW1867" s="21">
        <f t="shared" si="2334"/>
        <v>1.3364323776776246E-8</v>
      </c>
      <c r="AX1867" s="21">
        <f t="shared" si="2335"/>
        <v>8.8015059966004494E-4</v>
      </c>
      <c r="AY1867" s="21">
        <f t="shared" si="2336"/>
        <v>4.1464592839320476E-4</v>
      </c>
      <c r="AZ1867" s="21">
        <f t="shared" si="2337"/>
        <v>9.7671492810134166E-5</v>
      </c>
      <c r="BA1867" s="21">
        <f t="shared" si="2338"/>
        <v>1.533793831398511E-5</v>
      </c>
      <c r="BB1867" s="21">
        <f t="shared" si="2339"/>
        <v>1.8064560980520027E-6</v>
      </c>
      <c r="BC1867" s="21">
        <f t="shared" si="2340"/>
        <v>1.7020715913109712E-7</v>
      </c>
      <c r="BD1867" s="21">
        <f t="shared" si="2341"/>
        <v>2.768778327357009E-6</v>
      </c>
      <c r="BE1867" s="21">
        <f t="shared" si="2342"/>
        <v>3.407637612692913E-6</v>
      </c>
      <c r="BF1867" s="21">
        <f t="shared" si="2343"/>
        <v>2.0969526496048371E-6</v>
      </c>
      <c r="BG1867" s="21">
        <f t="shared" si="2344"/>
        <v>8.6026565702601543E-7</v>
      </c>
      <c r="BH1867" s="21">
        <f t="shared" si="2345"/>
        <v>2.6469016865898088E-7</v>
      </c>
      <c r="BI1867" s="21">
        <f t="shared" si="2346"/>
        <v>6.5152790710650009E-8</v>
      </c>
      <c r="BJ1867" s="22">
        <f t="shared" si="2347"/>
        <v>0.55338131653275136</v>
      </c>
      <c r="BK1867" s="22">
        <f t="shared" si="2348"/>
        <v>0.30483718705406992</v>
      </c>
      <c r="BL1867" s="22">
        <f t="shared" si="2349"/>
        <v>0.13872584699022281</v>
      </c>
      <c r="BM1867" s="22">
        <f t="shared" si="2350"/>
        <v>0.24297124573161097</v>
      </c>
      <c r="BN1867" s="22">
        <f t="shared" si="2351"/>
        <v>0.75673613782579585</v>
      </c>
    </row>
    <row r="1868" spans="1:66" x14ac:dyDescent="0.25">
      <c r="A1868" t="s">
        <v>10</v>
      </c>
      <c r="B1868" t="s">
        <v>245</v>
      </c>
      <c r="C1868" t="s">
        <v>44</v>
      </c>
      <c r="D1868" s="7" t="s">
        <v>565</v>
      </c>
      <c r="E1868" s="10">
        <f>VLOOKUP(A1868,home!$A$2:$E$405,3,FALSE)</f>
        <v>1.5425</v>
      </c>
      <c r="F1868" s="10">
        <f>VLOOKUP(B1868,home!$B$2:$E$405,3,FALSE)</f>
        <v>1.2966</v>
      </c>
      <c r="G1868" s="10">
        <f>VLOOKUP(C1868,away!$B$2:$E$405,4,FALSE)</f>
        <v>0.83899999999999997</v>
      </c>
      <c r="H1868" s="10">
        <f>VLOOKUP(A1868,away!$A$2:$E$405,3,FALSE)</f>
        <v>1.4443999999999999</v>
      </c>
      <c r="I1868" s="10">
        <f>VLOOKUP(C1868,away!$B$2:$E$405,3,FALSE)</f>
        <v>0.8145</v>
      </c>
      <c r="J1868" s="10">
        <f>VLOOKUP(B1868,home!$B$2:$E$405,4,FALSE)</f>
        <v>0.6109</v>
      </c>
      <c r="K1868" s="12">
        <f t="shared" si="2296"/>
        <v>1.6780046144999998</v>
      </c>
      <c r="L1868" s="12">
        <f t="shared" si="2297"/>
        <v>0.71870173541999993</v>
      </c>
      <c r="M1868" s="13">
        <f t="shared" si="2298"/>
        <v>9.1017239084305215E-2</v>
      </c>
      <c r="N1868" s="13">
        <f t="shared" si="2299"/>
        <v>0.15272734718251388</v>
      </c>
      <c r="O1868" s="13">
        <f t="shared" si="2300"/>
        <v>6.5414247683027213E-2</v>
      </c>
      <c r="P1868" s="13">
        <f t="shared" si="2301"/>
        <v>0.10976540946616557</v>
      </c>
      <c r="Q1868" s="13">
        <f t="shared" si="2302"/>
        <v>0.12813859666630095</v>
      </c>
      <c r="R1868" s="13">
        <f t="shared" si="2303"/>
        <v>2.3506666665492674E-2</v>
      </c>
      <c r="S1868" s="13">
        <f t="shared" si="2304"/>
        <v>3.3093854627130173E-2</v>
      </c>
      <c r="T1868" s="13">
        <f t="shared" si="2305"/>
        <v>9.2093431798353914E-2</v>
      </c>
      <c r="U1868" s="13">
        <f t="shared" si="2306"/>
        <v>3.9444295136210034E-2</v>
      </c>
      <c r="V1868" s="13">
        <f t="shared" si="2307"/>
        <v>4.4345207329301445E-3</v>
      </c>
      <c r="W1868" s="13">
        <f t="shared" si="2308"/>
        <v>7.1672385500535757E-2</v>
      </c>
      <c r="X1868" s="13">
        <f t="shared" si="2309"/>
        <v>5.1511067840926288E-2</v>
      </c>
      <c r="Y1868" s="13">
        <f t="shared" si="2310"/>
        <v>1.8510546925305533E-2</v>
      </c>
      <c r="Z1868" s="13">
        <f t="shared" si="2311"/>
        <v>5.631427375476351E-3</v>
      </c>
      <c r="AA1868" s="13">
        <f t="shared" si="2312"/>
        <v>9.4495611222709403E-3</v>
      </c>
      <c r="AB1868" s="13">
        <f t="shared" si="2313"/>
        <v>7.9282035840852194E-3</v>
      </c>
      <c r="AC1868" s="13">
        <f t="shared" si="2314"/>
        <v>3.342477953444462E-4</v>
      </c>
      <c r="AD1868" s="13">
        <f t="shared" si="2315"/>
        <v>3.0066648400530478E-2</v>
      </c>
      <c r="AE1868" s="13">
        <f t="shared" si="2316"/>
        <v>2.1608952383724223E-2</v>
      </c>
      <c r="AF1868" s="13">
        <f t="shared" si="2317"/>
        <v>7.7651957893953693E-3</v>
      </c>
      <c r="AG1868" s="13">
        <f t="shared" si="2318"/>
        <v>1.8602865632381764E-3</v>
      </c>
      <c r="AH1868" s="13">
        <f t="shared" si="2319"/>
        <v>1.0118291569116372E-3</v>
      </c>
      <c r="AI1868" s="13">
        <f t="shared" si="2320"/>
        <v>1.6978539943833715E-3</v>
      </c>
      <c r="AJ1868" s="13">
        <f t="shared" si="2321"/>
        <v>1.4245034186612774E-3</v>
      </c>
      <c r="AK1868" s="13">
        <f t="shared" si="2322"/>
        <v>7.967744366282161E-4</v>
      </c>
      <c r="AL1868" s="13">
        <f t="shared" si="2323"/>
        <v>1.612391080558397E-5</v>
      </c>
      <c r="AM1868" s="13">
        <f t="shared" si="2324"/>
        <v>1.0090394951727826E-2</v>
      </c>
      <c r="AN1868" s="13">
        <f t="shared" si="2325"/>
        <v>7.2519843628799947E-3</v>
      </c>
      <c r="AO1868" s="13">
        <f t="shared" si="2326"/>
        <v>2.6060068734202768E-3</v>
      </c>
      <c r="AP1868" s="13">
        <f t="shared" si="2327"/>
        <v>6.2431388748120044E-4</v>
      </c>
      <c r="AQ1868" s="13">
        <f t="shared" si="2328"/>
        <v>1.1217386859488632E-4</v>
      </c>
      <c r="AR1868" s="13">
        <f t="shared" si="2329"/>
        <v>1.4544067420418984E-4</v>
      </c>
      <c r="AS1868" s="13">
        <f t="shared" si="2330"/>
        <v>2.4405012245062161E-4</v>
      </c>
      <c r="AT1868" s="13">
        <f t="shared" si="2331"/>
        <v>2.0475861582071658E-4</v>
      </c>
      <c r="AU1868" s="13">
        <f t="shared" si="2332"/>
        <v>1.1452863406859835E-4</v>
      </c>
      <c r="AV1868" s="13">
        <f t="shared" si="2333"/>
        <v>4.8044894114872496E-5</v>
      </c>
      <c r="AW1868" s="13">
        <f t="shared" si="2334"/>
        <v>5.4014421687117213E-7</v>
      </c>
      <c r="AX1868" s="13">
        <f t="shared" si="2335"/>
        <v>2.8219548818544703E-3</v>
      </c>
      <c r="AY1868" s="13">
        <f t="shared" si="2336"/>
        <v>2.0281438708657489E-3</v>
      </c>
      <c r="AZ1868" s="13">
        <f t="shared" si="2337"/>
        <v>7.2881525983632483E-4</v>
      </c>
      <c r="BA1868" s="13">
        <f t="shared" si="2338"/>
        <v>1.7460026401498163E-4</v>
      </c>
      <c r="BB1868" s="13">
        <f t="shared" si="2339"/>
        <v>3.1371378188089367E-5</v>
      </c>
      <c r="BC1868" s="13">
        <f t="shared" si="2340"/>
        <v>4.5093327892593924E-6</v>
      </c>
      <c r="BD1868" s="13">
        <f t="shared" si="2341"/>
        <v>1.7421410825201001E-5</v>
      </c>
      <c r="BE1868" s="13">
        <f t="shared" si="2342"/>
        <v>2.9233207755787528E-5</v>
      </c>
      <c r="BF1868" s="13">
        <f t="shared" si="2343"/>
        <v>2.4526728755424335E-5</v>
      </c>
      <c r="BG1868" s="13">
        <f t="shared" si="2344"/>
        <v>1.3718654676730623E-5</v>
      </c>
      <c r="BH1868" s="13">
        <f t="shared" si="2345"/>
        <v>5.7549914630714989E-6</v>
      </c>
      <c r="BI1868" s="13">
        <f t="shared" si="2346"/>
        <v>1.9313804462884137E-6</v>
      </c>
      <c r="BJ1868" s="14">
        <f t="shared" si="2347"/>
        <v>0.6024287279824776</v>
      </c>
      <c r="BK1868" s="14">
        <f t="shared" si="2348"/>
        <v>0.24068953948754687</v>
      </c>
      <c r="BL1868" s="14">
        <f t="shared" si="2349"/>
        <v>0.15152334451225205</v>
      </c>
      <c r="BM1868" s="14">
        <f t="shared" si="2350"/>
        <v>0.42767592888329858</v>
      </c>
      <c r="BN1868" s="14">
        <f t="shared" si="2351"/>
        <v>0.5705695067478056</v>
      </c>
    </row>
    <row r="1869" spans="1:66" x14ac:dyDescent="0.25">
      <c r="A1869" t="s">
        <v>13</v>
      </c>
      <c r="B1869" t="s">
        <v>55</v>
      </c>
      <c r="C1869" t="s">
        <v>53</v>
      </c>
      <c r="D1869" s="7" t="s">
        <v>565</v>
      </c>
      <c r="E1869" s="10">
        <f>VLOOKUP(A1869,home!$A$2:$E$405,3,FALSE)</f>
        <v>1.4837</v>
      </c>
      <c r="F1869" s="10">
        <f>VLOOKUP(B1869,home!$B$2:$E$405,3,FALSE)</f>
        <v>1.0307999999999999</v>
      </c>
      <c r="G1869" s="10">
        <f>VLOOKUP(C1869,away!$B$2:$E$405,4,FALSE)</f>
        <v>1.1496999999999999</v>
      </c>
      <c r="H1869" s="10">
        <f>VLOOKUP(A1869,away!$A$2:$E$405,3,FALSE)</f>
        <v>1.2190000000000001</v>
      </c>
      <c r="I1869" s="10">
        <f>VLOOKUP(C1869,away!$B$2:$E$405,3,FALSE)</f>
        <v>0.67559999999999998</v>
      </c>
      <c r="J1869" s="10">
        <f>VLOOKUP(B1869,home!$B$2:$E$405,4,FALSE)</f>
        <v>1.0134000000000001</v>
      </c>
      <c r="K1869" s="12">
        <f t="shared" si="2296"/>
        <v>1.7583488346119998</v>
      </c>
      <c r="L1869" s="12">
        <f t="shared" si="2297"/>
        <v>0.83459205576000017</v>
      </c>
      <c r="M1869" s="13">
        <f t="shared" si="2298"/>
        <v>7.4799738471959171E-2</v>
      </c>
      <c r="N1869" s="13">
        <f t="shared" si="2299"/>
        <v>0.13152403297145177</v>
      </c>
      <c r="O1869" s="13">
        <f t="shared" si="2300"/>
        <v>6.2427267501622787E-2</v>
      </c>
      <c r="P1869" s="13">
        <f t="shared" si="2301"/>
        <v>0.10976891305948998</v>
      </c>
      <c r="Q1869" s="13">
        <f t="shared" si="2302"/>
        <v>0.11563256504941125</v>
      </c>
      <c r="R1869" s="13">
        <f t="shared" si="2303"/>
        <v>2.6050650759829402E-2</v>
      </c>
      <c r="S1869" s="13">
        <f t="shared" si="2304"/>
        <v>4.0271578886532024E-2</v>
      </c>
      <c r="T1869" s="13">
        <f t="shared" si="2305"/>
        <v>9.6506020177390087E-2</v>
      </c>
      <c r="U1869" s="13">
        <f t="shared" si="2306"/>
        <v>4.5806131404430232E-2</v>
      </c>
      <c r="V1869" s="13">
        <f t="shared" si="2307"/>
        <v>6.566522426517874E-3</v>
      </c>
      <c r="W1869" s="13">
        <f t="shared" si="2308"/>
        <v>6.7774128665942832E-2</v>
      </c>
      <c r="X1869" s="13">
        <f t="shared" si="2309"/>
        <v>5.6563749370651999E-2</v>
      </c>
      <c r="Y1869" s="13">
        <f t="shared" si="2310"/>
        <v>2.3603827934372931E-2</v>
      </c>
      <c r="Z1869" s="13">
        <f t="shared" si="2311"/>
        <v>7.247222057177277E-3</v>
      </c>
      <c r="AA1869" s="13">
        <f t="shared" si="2312"/>
        <v>1.2743144458412044E-2</v>
      </c>
      <c r="AB1869" s="13">
        <f t="shared" si="2313"/>
        <v>1.1203446603870593E-2</v>
      </c>
      <c r="AC1869" s="13">
        <f t="shared" si="2314"/>
        <v>6.0227485756003359E-4</v>
      </c>
      <c r="AD1869" s="13">
        <f t="shared" si="2315"/>
        <v>2.9792640039151084E-2</v>
      </c>
      <c r="AE1869" s="13">
        <f t="shared" si="2316"/>
        <v>2.4864700696792797E-2</v>
      </c>
      <c r="AF1869" s="13">
        <f t="shared" si="2317"/>
        <v>1.0375940835196704E-2</v>
      </c>
      <c r="AG1869" s="13">
        <f t="shared" si="2318"/>
        <v>2.8865592640303166E-3</v>
      </c>
      <c r="AH1869" s="13">
        <f t="shared" si="2319"/>
        <v>1.5121184888121999E-3</v>
      </c>
      <c r="AI1869" s="13">
        <f t="shared" si="2320"/>
        <v>2.6588317825981898E-3</v>
      </c>
      <c r="AJ1869" s="13">
        <f t="shared" si="2321"/>
        <v>2.3375768831804368E-3</v>
      </c>
      <c r="AK1869" s="13">
        <f t="shared" si="2322"/>
        <v>1.370091862785424E-3</v>
      </c>
      <c r="AL1869" s="13">
        <f t="shared" si="2323"/>
        <v>3.5353629746824646E-5</v>
      </c>
      <c r="AM1869" s="13">
        <f t="shared" si="2324"/>
        <v>1.047717077857121E-2</v>
      </c>
      <c r="AN1869" s="13">
        <f t="shared" si="2325"/>
        <v>8.7441634986363485E-3</v>
      </c>
      <c r="AO1869" s="13">
        <f t="shared" si="2326"/>
        <v>3.6489046951142328E-3</v>
      </c>
      <c r="AP1869" s="13">
        <f t="shared" si="2327"/>
        <v>1.0151156235892347E-3</v>
      </c>
      <c r="AQ1869" s="13">
        <f t="shared" si="2328"/>
        <v>2.1180185878135843E-4</v>
      </c>
      <c r="AR1869" s="13">
        <f t="shared" si="2329"/>
        <v>2.5240041562609583E-4</v>
      </c>
      <c r="AS1869" s="13">
        <f t="shared" si="2330"/>
        <v>4.4380797667172998E-4</v>
      </c>
      <c r="AT1869" s="13">
        <f t="shared" si="2331"/>
        <v>3.901846192861231E-4</v>
      </c>
      <c r="AU1869" s="13">
        <f t="shared" si="2332"/>
        <v>2.286935568684271E-4</v>
      </c>
      <c r="AV1869" s="13">
        <f t="shared" si="2333"/>
        <v>1.0053076230071799E-4</v>
      </c>
      <c r="AW1869" s="13">
        <f t="shared" si="2334"/>
        <v>1.4411553321849715E-6</v>
      </c>
      <c r="AX1869" s="13">
        <f t="shared" si="2335"/>
        <v>3.0704201714219304E-3</v>
      </c>
      <c r="AY1869" s="13">
        <f t="shared" si="2336"/>
        <v>2.5625482829140012E-3</v>
      </c>
      <c r="AZ1869" s="13">
        <f t="shared" si="2337"/>
        <v>1.0693412197107274E-3</v>
      </c>
      <c r="BA1869" s="13">
        <f t="shared" si="2338"/>
        <v>2.9748789562242733E-4</v>
      </c>
      <c r="BB1869" s="13">
        <f t="shared" si="2339"/>
        <v>6.2070258592809472E-5</v>
      </c>
      <c r="BC1869" s="13">
        <f t="shared" si="2340"/>
        <v>1.0360668944105538E-5</v>
      </c>
      <c r="BD1869" s="13">
        <f t="shared" si="2341"/>
        <v>3.5108563625343618E-5</v>
      </c>
      <c r="BE1869" s="13">
        <f t="shared" si="2342"/>
        <v>6.173310193552419E-5</v>
      </c>
      <c r="BF1869" s="13">
        <f t="shared" si="2343"/>
        <v>5.4274163922656389E-5</v>
      </c>
      <c r="BG1869" s="13">
        <f t="shared" si="2344"/>
        <v>3.1810970960981168E-5</v>
      </c>
      <c r="BH1869" s="13">
        <f t="shared" si="2345"/>
        <v>1.3983695929279353E-5</v>
      </c>
      <c r="BI1869" s="13">
        <f t="shared" si="2346"/>
        <v>4.9176430881633772E-6</v>
      </c>
      <c r="BJ1869" s="14">
        <f t="shared" si="2347"/>
        <v>0.59069354995629031</v>
      </c>
      <c r="BK1869" s="14">
        <f t="shared" si="2348"/>
        <v>0.23460692961471988</v>
      </c>
      <c r="BL1869" s="14">
        <f t="shared" si="2349"/>
        <v>0.16772670521575628</v>
      </c>
      <c r="BM1869" s="14">
        <f t="shared" si="2350"/>
        <v>0.47751013190259756</v>
      </c>
      <c r="BN1869" s="14">
        <f t="shared" si="2351"/>
        <v>0.5202031678137643</v>
      </c>
    </row>
    <row r="1870" spans="1:66" x14ac:dyDescent="0.25">
      <c r="A1870" t="s">
        <v>16</v>
      </c>
      <c r="B1870" t="s">
        <v>67</v>
      </c>
      <c r="C1870" t="s">
        <v>251</v>
      </c>
      <c r="D1870" s="7" t="s">
        <v>565</v>
      </c>
      <c r="E1870" s="10">
        <f>VLOOKUP(A1870,home!$A$2:$E$405,3,FALSE)</f>
        <v>1.6373</v>
      </c>
      <c r="F1870" s="10">
        <f>VLOOKUP(B1870,home!$B$2:$E$405,3,FALSE)</f>
        <v>1.0778000000000001</v>
      </c>
      <c r="G1870" s="10">
        <f>VLOOKUP(C1870,away!$B$2:$E$405,4,FALSE)</f>
        <v>1.8633999999999999</v>
      </c>
      <c r="H1870" s="10">
        <f>VLOOKUP(A1870,away!$A$2:$E$405,3,FALSE)</f>
        <v>1.3301000000000001</v>
      </c>
      <c r="I1870" s="10">
        <f>VLOOKUP(C1870,away!$B$2:$E$405,3,FALSE)</f>
        <v>0.43430000000000002</v>
      </c>
      <c r="J1870" s="10">
        <f>VLOOKUP(B1870,home!$B$2:$E$405,4,FALSE)</f>
        <v>0.97289999999999999</v>
      </c>
      <c r="K1870" s="12">
        <f t="shared" si="2296"/>
        <v>3.2883083269960003</v>
      </c>
      <c r="L1870" s="12">
        <f t="shared" si="2297"/>
        <v>0.56200777814700009</v>
      </c>
      <c r="M1870" s="13">
        <f t="shared" si="2298"/>
        <v>2.1273010867297115E-2</v>
      </c>
      <c r="N1870" s="13">
        <f t="shared" si="2299"/>
        <v>6.9952218775209504E-2</v>
      </c>
      <c r="O1870" s="13">
        <f t="shared" si="2300"/>
        <v>1.1955597572026638E-2</v>
      </c>
      <c r="P1870" s="13">
        <f t="shared" si="2301"/>
        <v>3.9313691050308353E-2</v>
      </c>
      <c r="Q1870" s="13">
        <f t="shared" si="2302"/>
        <v>0.11501223174518373</v>
      </c>
      <c r="R1870" s="13">
        <f t="shared" si="2303"/>
        <v>3.3595694139371794E-3</v>
      </c>
      <c r="S1870" s="13">
        <f t="shared" si="2304"/>
        <v>1.816346442025147E-2</v>
      </c>
      <c r="T1870" s="13">
        <f t="shared" si="2305"/>
        <v>6.4637768822838573E-2</v>
      </c>
      <c r="U1870" s="13">
        <f t="shared" si="2306"/>
        <v>1.1047300078970699E-2</v>
      </c>
      <c r="V1870" s="13">
        <f t="shared" si="2307"/>
        <v>3.7296754040730693E-3</v>
      </c>
      <c r="W1870" s="13">
        <f t="shared" si="2308"/>
        <v>0.12606522645136042</v>
      </c>
      <c r="X1870" s="13">
        <f t="shared" si="2309"/>
        <v>7.0849637819527495E-2</v>
      </c>
      <c r="Y1870" s="13">
        <f t="shared" si="2310"/>
        <v>1.9909023766736159E-2</v>
      </c>
      <c r="Z1870" s="13">
        <f t="shared" si="2311"/>
        <v>6.2936804728581789E-4</v>
      </c>
      <c r="AA1870" s="13">
        <f t="shared" si="2312"/>
        <v>2.0695561906351675E-3</v>
      </c>
      <c r="AB1870" s="13">
        <f t="shared" si="2313"/>
        <v>3.402669427425873E-3</v>
      </c>
      <c r="AC1870" s="13">
        <f t="shared" si="2314"/>
        <v>4.3079029652976864E-4</v>
      </c>
      <c r="AD1870" s="13">
        <f t="shared" si="2315"/>
        <v>0.10363533347116123</v>
      </c>
      <c r="AE1870" s="13">
        <f t="shared" si="2316"/>
        <v>5.8243863501650749E-2</v>
      </c>
      <c r="AF1870" s="13">
        <f t="shared" si="2317"/>
        <v>1.6366752158629944E-2</v>
      </c>
      <c r="AG1870" s="13">
        <f t="shared" si="2318"/>
        <v>3.0660806720514112E-3</v>
      </c>
      <c r="AH1870" s="13">
        <f t="shared" si="2319"/>
        <v>8.8427434472954656E-5</v>
      </c>
      <c r="AI1870" s="13">
        <f t="shared" si="2320"/>
        <v>2.9077666911230996E-4</v>
      </c>
      <c r="AJ1870" s="13">
        <f t="shared" si="2321"/>
        <v>4.7808167116908493E-4</v>
      </c>
      <c r="AK1870" s="13">
        <f t="shared" si="2322"/>
        <v>5.240266467631551E-4</v>
      </c>
      <c r="AL1870" s="13">
        <f t="shared" si="2323"/>
        <v>3.1844963989141023E-5</v>
      </c>
      <c r="AM1870" s="13">
        <f t="shared" si="2324"/>
        <v>6.8156986004845363E-2</v>
      </c>
      <c r="AN1870" s="13">
        <f t="shared" si="2325"/>
        <v>3.8304756269779319E-2</v>
      </c>
      <c r="AO1870" s="13">
        <f t="shared" si="2326"/>
        <v>1.0763785481820522E-2</v>
      </c>
      <c r="AP1870" s="13">
        <f t="shared" si="2327"/>
        <v>2.0164437210296298E-3</v>
      </c>
      <c r="AQ1870" s="13">
        <f t="shared" si="2328"/>
        <v>2.8331426385358287E-4</v>
      </c>
      <c r="AR1870" s="13">
        <f t="shared" si="2329"/>
        <v>9.9393811950769408E-6</v>
      </c>
      <c r="AS1870" s="13">
        <f t="shared" si="2330"/>
        <v>3.2683749948958964E-5</v>
      </c>
      <c r="AT1870" s="13">
        <f t="shared" si="2331"/>
        <v>5.3737123557308445E-5</v>
      </c>
      <c r="AU1870" s="13">
        <f t="shared" si="2332"/>
        <v>5.8901410287436754E-5</v>
      </c>
      <c r="AV1870" s="13">
        <f t="shared" si="2333"/>
        <v>4.8421499479996537E-5</v>
      </c>
      <c r="AW1870" s="13">
        <f t="shared" si="2334"/>
        <v>1.634756676725544E-6</v>
      </c>
      <c r="AX1870" s="13">
        <f t="shared" si="2335"/>
        <v>3.7353530770447139E-2</v>
      </c>
      <c r="AY1870" s="13">
        <f t="shared" si="2336"/>
        <v>2.0992974834244595E-2</v>
      </c>
      <c r="AZ1870" s="13">
        <f t="shared" si="2337"/>
        <v>5.8991075716448458E-3</v>
      </c>
      <c r="BA1870" s="13">
        <f t="shared" si="2338"/>
        <v>1.1051147797967551E-3</v>
      </c>
      <c r="BB1870" s="13">
        <f t="shared" si="2339"/>
        <v>1.5527077549774639E-4</v>
      </c>
      <c r="BC1870" s="13">
        <f t="shared" si="2340"/>
        <v>1.7452676709730029E-5</v>
      </c>
      <c r="BD1870" s="13">
        <f t="shared" si="2341"/>
        <v>9.3100159026687712E-7</v>
      </c>
      <c r="BE1870" s="13">
        <f t="shared" si="2342"/>
        <v>3.0614202817210904E-6</v>
      </c>
      <c r="BF1870" s="13">
        <f t="shared" si="2343"/>
        <v>5.0334469024089535E-6</v>
      </c>
      <c r="BG1870" s="13">
        <f t="shared" si="2344"/>
        <v>5.5171751208945276E-6</v>
      </c>
      <c r="BH1870" s="13">
        <f t="shared" si="2345"/>
        <v>4.5355432228831592E-6</v>
      </c>
      <c r="BI1870" s="13">
        <f t="shared" si="2346"/>
        <v>2.982852909451394E-6</v>
      </c>
      <c r="BJ1870" s="14">
        <f t="shared" si="2347"/>
        <v>0.83278687433401821</v>
      </c>
      <c r="BK1870" s="14">
        <f t="shared" si="2348"/>
        <v>0.10393545183669353</v>
      </c>
      <c r="BL1870" s="14">
        <f t="shared" si="2349"/>
        <v>3.3441749709009455E-2</v>
      </c>
      <c r="BM1870" s="14">
        <f t="shared" si="2350"/>
        <v>0.68893578442547654</v>
      </c>
      <c r="BN1870" s="14">
        <f t="shared" si="2351"/>
        <v>0.26086631942396249</v>
      </c>
    </row>
    <row r="1871" spans="1:66" x14ac:dyDescent="0.25">
      <c r="A1871" t="s">
        <v>16</v>
      </c>
      <c r="B1871" t="s">
        <v>18</v>
      </c>
      <c r="C1871" t="s">
        <v>256</v>
      </c>
      <c r="D1871" s="7" t="s">
        <v>565</v>
      </c>
      <c r="E1871" s="10">
        <f>VLOOKUP(A1871,home!$A$2:$E$405,3,FALSE)</f>
        <v>1.6373</v>
      </c>
      <c r="F1871" s="10">
        <f>VLOOKUP(B1871,home!$B$2:$E$405,3,FALSE)</f>
        <v>1.1496999999999999</v>
      </c>
      <c r="G1871" s="10">
        <f>VLOOKUP(C1871,away!$B$2:$E$405,4,FALSE)</f>
        <v>1.0419</v>
      </c>
      <c r="H1871" s="10">
        <f>VLOOKUP(A1871,away!$A$2:$E$405,3,FALSE)</f>
        <v>1.3301000000000001</v>
      </c>
      <c r="I1871" s="10">
        <f>VLOOKUP(C1871,away!$B$2:$E$405,3,FALSE)</f>
        <v>0.61909999999999998</v>
      </c>
      <c r="J1871" s="10">
        <f>VLOOKUP(B1871,home!$B$2:$E$405,4,FALSE)</f>
        <v>1.1497999999999999</v>
      </c>
      <c r="K1871" s="12">
        <f t="shared" si="2296"/>
        <v>1.9612765296389998</v>
      </c>
      <c r="L1871" s="12">
        <f t="shared" si="2297"/>
        <v>0.94681995351799997</v>
      </c>
      <c r="M1871" s="13">
        <f t="shared" si="2298"/>
        <v>5.4579524094217922E-2</v>
      </c>
      <c r="N1871" s="13">
        <f t="shared" si="2299"/>
        <v>0.10704553960485588</v>
      </c>
      <c r="O1871" s="13">
        <f t="shared" si="2300"/>
        <v>5.1676982465921971E-2</v>
      </c>
      <c r="P1871" s="13">
        <f t="shared" si="2301"/>
        <v>0.10135285283297887</v>
      </c>
      <c r="Q1871" s="13">
        <f t="shared" si="2302"/>
        <v>0.10497295221477294</v>
      </c>
      <c r="R1871" s="13">
        <f t="shared" si="2303"/>
        <v>2.4464399068167365E-2</v>
      </c>
      <c r="S1871" s="13">
        <f t="shared" si="2304"/>
        <v>4.7052447542647771E-2</v>
      </c>
      <c r="T1871" s="13">
        <f t="shared" si="2305"/>
        <v>9.9390485736638542E-2</v>
      </c>
      <c r="U1871" s="13">
        <f t="shared" si="2306"/>
        <v>4.7981451704118869E-2</v>
      </c>
      <c r="V1871" s="13">
        <f t="shared" si="2307"/>
        <v>9.7083615765036404E-3</v>
      </c>
      <c r="W1871" s="13">
        <f t="shared" si="2308"/>
        <v>6.8626995808583488E-2</v>
      </c>
      <c r="X1871" s="13">
        <f t="shared" si="2309"/>
        <v>6.4977408981562998E-2</v>
      </c>
      <c r="Y1871" s="13">
        <f t="shared" si="2310"/>
        <v>3.0760953675821771E-2</v>
      </c>
      <c r="Z1871" s="13">
        <f t="shared" si="2311"/>
        <v>7.7211270628560098E-3</v>
      </c>
      <c r="AA1871" s="13">
        <f t="shared" si="2312"/>
        <v>1.5143265290739998E-2</v>
      </c>
      <c r="AB1871" s="13">
        <f t="shared" si="2313"/>
        <v>1.4850065398412632E-2</v>
      </c>
      <c r="AC1871" s="13">
        <f t="shared" si="2314"/>
        <v>1.1267620028324874E-3</v>
      </c>
      <c r="AD1871" s="13">
        <f t="shared" si="2315"/>
        <v>3.3649129044752181E-2</v>
      </c>
      <c r="AE1871" s="13">
        <f t="shared" si="2316"/>
        <v>3.1859666798073442E-2</v>
      </c>
      <c r="AF1871" s="13">
        <f t="shared" si="2317"/>
        <v>1.508268411842543E-2</v>
      </c>
      <c r="AG1871" s="13">
        <f t="shared" si="2318"/>
        <v>4.7601954253114146E-3</v>
      </c>
      <c r="AH1871" s="13">
        <f t="shared" si="2319"/>
        <v>1.8276292916899746E-3</v>
      </c>
      <c r="AI1871" s="13">
        <f t="shared" si="2320"/>
        <v>3.5844864346722964E-3</v>
      </c>
      <c r="AJ1871" s="13">
        <f t="shared" si="2321"/>
        <v>3.5150845575660766E-3</v>
      </c>
      <c r="AK1871" s="13">
        <f t="shared" si="2322"/>
        <v>2.2980176141502782E-3</v>
      </c>
      <c r="AL1871" s="13">
        <f t="shared" si="2323"/>
        <v>8.3694788729733085E-5</v>
      </c>
      <c r="AM1871" s="13">
        <f t="shared" si="2324"/>
        <v>1.3199049407653285E-2</v>
      </c>
      <c r="AN1871" s="13">
        <f t="shared" si="2325"/>
        <v>1.2497123346636069E-2</v>
      </c>
      <c r="AO1871" s="13">
        <f t="shared" si="2326"/>
        <v>5.9162628730853369E-3</v>
      </c>
      <c r="AP1871" s="13">
        <f t="shared" si="2327"/>
        <v>1.8672119128316427E-3</v>
      </c>
      <c r="AQ1871" s="13">
        <f t="shared" si="2328"/>
        <v>4.4197837412887788E-4</v>
      </c>
      <c r="AR1871" s="13">
        <f t="shared" si="2329"/>
        <v>3.460871762012074E-4</v>
      </c>
      <c r="AS1871" s="13">
        <f t="shared" si="2330"/>
        <v>6.7877265589246503E-4</v>
      </c>
      <c r="AT1871" s="13">
        <f t="shared" si="2331"/>
        <v>6.6563043948131046E-4</v>
      </c>
      <c r="AU1871" s="13">
        <f t="shared" si="2332"/>
        <v>4.3516178612266234E-4</v>
      </c>
      <c r="AV1871" s="13">
        <f t="shared" si="2333"/>
        <v>2.1336814942954084E-4</v>
      </c>
      <c r="AW1871" s="13">
        <f t="shared" si="2334"/>
        <v>4.3171998136805469E-6</v>
      </c>
      <c r="AX1871" s="13">
        <f t="shared" si="2335"/>
        <v>4.3144976361293242E-3</v>
      </c>
      <c r="AY1871" s="13">
        <f t="shared" si="2336"/>
        <v>4.0850524512934866E-3</v>
      </c>
      <c r="AZ1871" s="13">
        <f t="shared" si="2337"/>
        <v>1.9339045860261453E-3</v>
      </c>
      <c r="BA1871" s="13">
        <f t="shared" si="2338"/>
        <v>6.1035315008317397E-4</v>
      </c>
      <c r="BB1871" s="13">
        <f t="shared" si="2339"/>
        <v>1.4447363529782891E-4</v>
      </c>
      <c r="BC1871" s="13">
        <f t="shared" si="2340"/>
        <v>2.7358104131453373E-5</v>
      </c>
      <c r="BD1871" s="13">
        <f t="shared" si="2341"/>
        <v>5.4613707347333837E-5</v>
      </c>
      <c r="BE1871" s="13">
        <f t="shared" si="2342"/>
        <v>1.0711258241689885E-4</v>
      </c>
      <c r="BF1871" s="13">
        <f t="shared" si="2343"/>
        <v>1.0503869696164337E-4</v>
      </c>
      <c r="BG1871" s="13">
        <f t="shared" si="2344"/>
        <v>6.8669977018244821E-5</v>
      </c>
      <c r="BH1871" s="13">
        <f t="shared" si="2345"/>
        <v>3.3670203554183249E-5</v>
      </c>
      <c r="BI1871" s="13">
        <f t="shared" si="2346"/>
        <v>1.3207315995797448E-5</v>
      </c>
      <c r="BJ1871" s="14">
        <f t="shared" si="2347"/>
        <v>0.60616327688609473</v>
      </c>
      <c r="BK1871" s="14">
        <f t="shared" si="2348"/>
        <v>0.21798869528920392</v>
      </c>
      <c r="BL1871" s="14">
        <f t="shared" si="2349"/>
        <v>0.16806271451586074</v>
      </c>
      <c r="BM1871" s="14">
        <f t="shared" si="2350"/>
        <v>0.5517628282216207</v>
      </c>
      <c r="BN1871" s="14">
        <f t="shared" si="2351"/>
        <v>0.44409225028091498</v>
      </c>
    </row>
    <row r="1872" spans="1:66" x14ac:dyDescent="0.25">
      <c r="A1872" t="s">
        <v>80</v>
      </c>
      <c r="B1872" t="s">
        <v>71</v>
      </c>
      <c r="C1872" t="s">
        <v>82</v>
      </c>
      <c r="D1872" s="7" t="s">
        <v>565</v>
      </c>
      <c r="E1872" s="10">
        <f>VLOOKUP(A1872,home!$A$2:$E$405,3,FALSE)</f>
        <v>1.2518</v>
      </c>
      <c r="F1872" s="10">
        <f>VLOOKUP(B1872,home!$B$2:$E$405,3,FALSE)</f>
        <v>0.5837</v>
      </c>
      <c r="G1872" s="10">
        <f>VLOOKUP(C1872,away!$B$2:$E$405,4,FALSE)</f>
        <v>0.83360000000000001</v>
      </c>
      <c r="H1872" s="10">
        <f>VLOOKUP(A1872,away!$A$2:$E$405,3,FALSE)</f>
        <v>1.0562</v>
      </c>
      <c r="I1872" s="10">
        <f>VLOOKUP(C1872,away!$B$2:$E$405,3,FALSE)</f>
        <v>0.78210000000000002</v>
      </c>
      <c r="J1872" s="10">
        <f>VLOOKUP(B1872,home!$B$2:$E$405,4,FALSE)</f>
        <v>1.5294000000000001</v>
      </c>
      <c r="K1872" s="12">
        <f t="shared" si="2296"/>
        <v>0.60909123017600009</v>
      </c>
      <c r="L1872" s="12">
        <f t="shared" si="2297"/>
        <v>1.2633670181880001</v>
      </c>
      <c r="M1872" s="13">
        <f t="shared" si="2298"/>
        <v>0.15374525287775623</v>
      </c>
      <c r="N1872" s="13">
        <f t="shared" si="2299"/>
        <v>9.3644885209032747E-2</v>
      </c>
      <c r="O1872" s="13">
        <f t="shared" si="2300"/>
        <v>0.19423668168873093</v>
      </c>
      <c r="P1872" s="13">
        <f t="shared" si="2301"/>
        <v>0.11830785939509326</v>
      </c>
      <c r="Q1872" s="13">
        <f t="shared" si="2302"/>
        <v>2.8519139165830033E-2</v>
      </c>
      <c r="R1872" s="13">
        <f t="shared" si="2303"/>
        <v>0.12269610868391187</v>
      </c>
      <c r="S1872" s="13">
        <f t="shared" si="2304"/>
        <v>2.2759645147837602E-2</v>
      </c>
      <c r="T1872" s="13">
        <f t="shared" si="2305"/>
        <v>3.6030139809223295E-2</v>
      </c>
      <c r="U1872" s="13">
        <f t="shared" si="2306"/>
        <v>7.4733123776092078E-2</v>
      </c>
      <c r="V1872" s="13">
        <f t="shared" si="2307"/>
        <v>1.9459642548179839E-3</v>
      </c>
      <c r="W1872" s="13">
        <f t="shared" si="2308"/>
        <v>5.7902525193586542E-3</v>
      </c>
      <c r="X1872" s="13">
        <f t="shared" si="2309"/>
        <v>7.3152140599376985E-3</v>
      </c>
      <c r="Y1872" s="13">
        <f t="shared" si="2310"/>
        <v>4.6209000871552126E-3</v>
      </c>
      <c r="Z1872" s="13">
        <f t="shared" si="2311"/>
        <v>5.1670072323754854E-2</v>
      </c>
      <c r="AA1872" s="13">
        <f t="shared" si="2312"/>
        <v>3.1471787914958735E-2</v>
      </c>
      <c r="AB1872" s="13">
        <f t="shared" si="2313"/>
        <v>9.5845950084801936E-3</v>
      </c>
      <c r="AC1872" s="13">
        <f t="shared" si="2314"/>
        <v>9.3589420298205461E-5</v>
      </c>
      <c r="AD1872" s="13">
        <f t="shared" si="2315"/>
        <v>8.8169800751146138E-4</v>
      </c>
      <c r="AE1872" s="13">
        <f t="shared" si="2316"/>
        <v>1.113908182692056E-3</v>
      </c>
      <c r="AF1872" s="13">
        <f t="shared" si="2317"/>
        <v>7.0363742965143846E-4</v>
      </c>
      <c r="AG1872" s="13">
        <f t="shared" si="2318"/>
        <v>2.963174404614022E-4</v>
      </c>
      <c r="AH1872" s="13">
        <f t="shared" si="2319"/>
        <v>1.6319566300305111E-2</v>
      </c>
      <c r="AI1872" s="13">
        <f t="shared" si="2320"/>
        <v>9.9401047137916351E-3</v>
      </c>
      <c r="AJ1872" s="13">
        <f t="shared" si="2321"/>
        <v>3.0272153041008016E-3</v>
      </c>
      <c r="AK1872" s="13">
        <f t="shared" si="2322"/>
        <v>6.146167645274573E-4</v>
      </c>
      <c r="AL1872" s="13">
        <f t="shared" si="2323"/>
        <v>2.8807039619784777E-6</v>
      </c>
      <c r="AM1872" s="13">
        <f t="shared" si="2324"/>
        <v>1.074069048077769E-4</v>
      </c>
      <c r="AN1872" s="13">
        <f t="shared" si="2325"/>
        <v>1.3569434105980348E-4</v>
      </c>
      <c r="AO1872" s="13">
        <f t="shared" si="2326"/>
        <v>8.5715877524854731E-5</v>
      </c>
      <c r="AP1872" s="13">
        <f t="shared" si="2327"/>
        <v>3.6096870866647853E-5</v>
      </c>
      <c r="AQ1872" s="13">
        <f t="shared" si="2328"/>
        <v>1.1400899028178542E-5</v>
      </c>
      <c r="AR1872" s="13">
        <f t="shared" si="2329"/>
        <v>4.1235203629875674E-3</v>
      </c>
      <c r="AS1872" s="13">
        <f t="shared" si="2330"/>
        <v>2.5116000905478835E-3</v>
      </c>
      <c r="AT1872" s="13">
        <f t="shared" si="2331"/>
        <v>7.6489679443098165E-4</v>
      </c>
      <c r="AU1872" s="13">
        <f t="shared" si="2332"/>
        <v>1.5529730982588192E-4</v>
      </c>
      <c r="AV1872" s="13">
        <f t="shared" si="2333"/>
        <v>2.3647557371217457E-5</v>
      </c>
      <c r="AW1872" s="13">
        <f t="shared" si="2334"/>
        <v>6.1575509001897368E-8</v>
      </c>
      <c r="AX1872" s="13">
        <f t="shared" si="2335"/>
        <v>1.0903433963127554E-5</v>
      </c>
      <c r="AY1872" s="13">
        <f t="shared" si="2336"/>
        <v>1.3775038854006227E-5</v>
      </c>
      <c r="AZ1872" s="13">
        <f t="shared" si="2337"/>
        <v>8.7014648812048477E-6</v>
      </c>
      <c r="BA1872" s="13">
        <f t="shared" si="2338"/>
        <v>3.664381246945124E-6</v>
      </c>
      <c r="BB1872" s="13">
        <f t="shared" si="2339"/>
        <v>1.1573646023642712E-6</v>
      </c>
      <c r="BC1872" s="13">
        <f t="shared" si="2340"/>
        <v>2.9243525332905788E-7</v>
      </c>
      <c r="BD1872" s="13">
        <f t="shared" si="2341"/>
        <v>8.6825327090418367E-4</v>
      </c>
      <c r="BE1872" s="13">
        <f t="shared" si="2342"/>
        <v>5.288454528793651E-4</v>
      </c>
      <c r="BF1872" s="13">
        <f t="shared" si="2343"/>
        <v>1.6105756373363815E-4</v>
      </c>
      <c r="BG1872" s="13">
        <f t="shared" si="2344"/>
        <v>3.2699583207890408E-5</v>
      </c>
      <c r="BH1872" s="13">
        <f t="shared" si="2345"/>
        <v>4.9792573405841103E-6</v>
      </c>
      <c r="BI1872" s="13">
        <f t="shared" si="2346"/>
        <v>6.0656439578785113E-7</v>
      </c>
      <c r="BJ1872" s="14">
        <f t="shared" si="2347"/>
        <v>0.17933090092294224</v>
      </c>
      <c r="BK1872" s="14">
        <f t="shared" si="2348"/>
        <v>0.2968689668386193</v>
      </c>
      <c r="BL1872" s="14">
        <f t="shared" si="2349"/>
        <v>0.47179920396252384</v>
      </c>
      <c r="BM1872" s="14">
        <f t="shared" si="2350"/>
        <v>0.28850550356414023</v>
      </c>
      <c r="BN1872" s="14">
        <f t="shared" si="2351"/>
        <v>0.71114992702035507</v>
      </c>
    </row>
    <row r="1873" spans="1:66" x14ac:dyDescent="0.25">
      <c r="A1873" t="s">
        <v>99</v>
      </c>
      <c r="B1873" t="s">
        <v>106</v>
      </c>
      <c r="C1873" t="s">
        <v>138</v>
      </c>
      <c r="D1873" s="7" t="s">
        <v>565</v>
      </c>
      <c r="E1873" s="10">
        <f>VLOOKUP(A1873,home!$A$2:$E$405,3,FALSE)</f>
        <v>1.3478000000000001</v>
      </c>
      <c r="F1873" s="10">
        <f>VLOOKUP(B1873,home!$B$2:$E$405,3,FALSE)</f>
        <v>1.0323</v>
      </c>
      <c r="G1873" s="10">
        <f>VLOOKUP(C1873,away!$B$2:$E$405,4,FALSE)</f>
        <v>1.0689</v>
      </c>
      <c r="H1873" s="10">
        <f>VLOOKUP(A1873,away!$A$2:$E$405,3,FALSE)</f>
        <v>1.2736000000000001</v>
      </c>
      <c r="I1873" s="10">
        <f>VLOOKUP(C1873,away!$B$2:$E$405,3,FALSE)</f>
        <v>1.2257</v>
      </c>
      <c r="J1873" s="10">
        <f>VLOOKUP(B1873,home!$B$2:$E$405,4,FALSE)</f>
        <v>1.4338</v>
      </c>
      <c r="K1873" s="12">
        <f t="shared" si="2296"/>
        <v>1.4871968484660001</v>
      </c>
      <c r="L1873" s="12">
        <f t="shared" si="2297"/>
        <v>2.2382356693759999</v>
      </c>
      <c r="M1873" s="13">
        <f t="shared" si="2298"/>
        <v>2.410267333577034E-2</v>
      </c>
      <c r="N1873" s="13">
        <f t="shared" si="2299"/>
        <v>3.5845419824563136E-2</v>
      </c>
      <c r="O1873" s="13">
        <f t="shared" si="2300"/>
        <v>5.3947463187438996E-2</v>
      </c>
      <c r="P1873" s="13">
        <f t="shared" si="2301"/>
        <v>8.0230497235094816E-2</v>
      </c>
      <c r="Q1873" s="13">
        <f t="shared" si="2302"/>
        <v>2.6654597697515495E-2</v>
      </c>
      <c r="R1873" s="13">
        <f t="shared" si="2303"/>
        <v>6.0373568189237323E-2</v>
      </c>
      <c r="S1873" s="13">
        <f t="shared" si="2304"/>
        <v>6.6765754538082978E-2</v>
      </c>
      <c r="T1873" s="13">
        <f t="shared" si="2305"/>
        <v>5.9659271319446587E-2</v>
      </c>
      <c r="U1873" s="13">
        <f t="shared" si="2306"/>
        <v>8.9787380341680878E-2</v>
      </c>
      <c r="V1873" s="13">
        <f t="shared" si="2307"/>
        <v>2.4693663230925499E-2</v>
      </c>
      <c r="W1873" s="13">
        <f t="shared" si="2308"/>
        <v>1.3213544564291378E-2</v>
      </c>
      <c r="X1873" s="13">
        <f t="shared" si="2309"/>
        <v>2.9575026762686321E-2</v>
      </c>
      <c r="Y1873" s="13">
        <f t="shared" si="2310"/>
        <v>3.3097939911497169E-2</v>
      </c>
      <c r="Z1873" s="13">
        <f t="shared" si="2311"/>
        <v>4.504342460288506E-2</v>
      </c>
      <c r="AA1873" s="13">
        <f t="shared" si="2312"/>
        <v>6.6988439113526546E-2</v>
      </c>
      <c r="AB1873" s="13">
        <f t="shared" si="2313"/>
        <v>4.9812497766646618E-2</v>
      </c>
      <c r="AC1873" s="13">
        <f t="shared" si="2314"/>
        <v>5.1373577216248332E-3</v>
      </c>
      <c r="AD1873" s="13">
        <f t="shared" si="2315"/>
        <v>4.9127854582697991E-3</v>
      </c>
      <c r="AE1873" s="13">
        <f t="shared" si="2316"/>
        <v>1.0995971648691183E-2</v>
      </c>
      <c r="AF1873" s="13">
        <f t="shared" si="2317"/>
        <v>1.2305787981773914E-2</v>
      </c>
      <c r="AG1873" s="13">
        <f t="shared" si="2318"/>
        <v>9.1810845335282918E-3</v>
      </c>
      <c r="AH1873" s="13">
        <f t="shared" si="2319"/>
        <v>2.5204449904256455E-2</v>
      </c>
      <c r="AI1873" s="13">
        <f t="shared" si="2320"/>
        <v>3.7483978464929367E-2</v>
      </c>
      <c r="AJ1873" s="13">
        <f t="shared" si="2321"/>
        <v>2.7873027320505197E-2</v>
      </c>
      <c r="AK1873" s="13">
        <f t="shared" si="2322"/>
        <v>1.3817559462754011E-2</v>
      </c>
      <c r="AL1873" s="13">
        <f t="shared" si="2323"/>
        <v>6.8402829634473081E-4</v>
      </c>
      <c r="AM1873" s="13">
        <f t="shared" si="2324"/>
        <v>1.4612558101456863E-3</v>
      </c>
      <c r="AN1873" s="13">
        <f t="shared" si="2325"/>
        <v>3.2706348763509993E-3</v>
      </c>
      <c r="AO1873" s="13">
        <f t="shared" si="2326"/>
        <v>3.6602258208769853E-3</v>
      </c>
      <c r="AP1873" s="13">
        <f t="shared" si="2327"/>
        <v>2.7308159967526398E-3</v>
      </c>
      <c r="AQ1873" s="13">
        <f t="shared" si="2328"/>
        <v>1.528052442608583E-3</v>
      </c>
      <c r="AR1873" s="13">
        <f t="shared" si="2329"/>
        <v>1.1282699760541463E-2</v>
      </c>
      <c r="AS1873" s="13">
        <f t="shared" si="2330"/>
        <v>1.6779595526065352E-2</v>
      </c>
      <c r="AT1873" s="13">
        <f t="shared" si="2331"/>
        <v>1.2477280792449299E-2</v>
      </c>
      <c r="AU1873" s="13">
        <f t="shared" si="2332"/>
        <v>6.1853908906519817E-3</v>
      </c>
      <c r="AV1873" s="13">
        <f t="shared" si="2333"/>
        <v>2.2997234597769848E-3</v>
      </c>
      <c r="AW1873" s="13">
        <f t="shared" si="2334"/>
        <v>6.3247860026526922E-5</v>
      </c>
      <c r="AX1873" s="13">
        <f t="shared" si="2335"/>
        <v>3.6219583927521632E-4</v>
      </c>
      <c r="AY1873" s="13">
        <f t="shared" si="2336"/>
        <v>8.106796467653659E-4</v>
      </c>
      <c r="AZ1873" s="13">
        <f t="shared" si="2337"/>
        <v>9.0724605091368907E-4</v>
      </c>
      <c r="BA1873" s="13">
        <f t="shared" si="2338"/>
        <v>6.7687682401851117E-4</v>
      </c>
      <c r="BB1873" s="13">
        <f t="shared" si="2339"/>
        <v>3.7875246282304329E-4</v>
      </c>
      <c r="BC1873" s="13">
        <f t="shared" si="2340"/>
        <v>1.6954745443090857E-4</v>
      </c>
      <c r="BD1873" s="13">
        <f t="shared" si="2341"/>
        <v>4.2088901751506595E-3</v>
      </c>
      <c r="BE1873" s="13">
        <f t="shared" si="2342"/>
        <v>6.2594482040235705E-3</v>
      </c>
      <c r="BF1873" s="13">
        <f t="shared" si="2343"/>
        <v>4.654515821080011E-3</v>
      </c>
      <c r="BG1873" s="13">
        <f t="shared" si="2344"/>
        <v>2.307393753415109E-3</v>
      </c>
      <c r="BH1873" s="13">
        <f t="shared" si="2345"/>
        <v>8.5788717956227173E-4</v>
      </c>
      <c r="BI1873" s="13">
        <f t="shared" si="2346"/>
        <v>2.5516942195687897E-4</v>
      </c>
      <c r="BJ1873" s="14">
        <f t="shared" si="2347"/>
        <v>0.25139771292722496</v>
      </c>
      <c r="BK1873" s="14">
        <f t="shared" si="2348"/>
        <v>0.20242465400460857</v>
      </c>
      <c r="BL1873" s="14">
        <f t="shared" si="2349"/>
        <v>0.49285635873564893</v>
      </c>
      <c r="BM1873" s="14">
        <f t="shared" si="2350"/>
        <v>0.70982049901400845</v>
      </c>
      <c r="BN1873" s="14">
        <f t="shared" si="2351"/>
        <v>0.2811542194696201</v>
      </c>
    </row>
    <row r="1874" spans="1:66" x14ac:dyDescent="0.25">
      <c r="A1874" t="s">
        <v>21</v>
      </c>
      <c r="B1874" t="s">
        <v>153</v>
      </c>
      <c r="C1874" t="s">
        <v>152</v>
      </c>
      <c r="D1874" s="7" t="s">
        <v>565</v>
      </c>
      <c r="E1874" s="10">
        <f>VLOOKUP(A1874,home!$A$2:$E$405,3,FALSE)</f>
        <v>1.3974</v>
      </c>
      <c r="F1874" s="10">
        <f>VLOOKUP(B1874,home!$B$2:$E$405,3,FALSE)</f>
        <v>1.6572</v>
      </c>
      <c r="G1874" s="10">
        <f>VLOOKUP(C1874,away!$B$2:$E$405,4,FALSE)</f>
        <v>1.1676</v>
      </c>
      <c r="H1874" s="10">
        <f>VLOOKUP(A1874,away!$A$2:$E$405,3,FALSE)</f>
        <v>1.3632</v>
      </c>
      <c r="I1874" s="10">
        <f>VLOOKUP(C1874,away!$B$2:$E$405,3,FALSE)</f>
        <v>0.7722</v>
      </c>
      <c r="J1874" s="10">
        <f>VLOOKUP(B1874,home!$B$2:$E$405,4,FALSE)</f>
        <v>0.54049999999999998</v>
      </c>
      <c r="K1874" s="12">
        <f t="shared" si="2296"/>
        <v>2.7038945465279998</v>
      </c>
      <c r="L1874" s="12">
        <f t="shared" si="2297"/>
        <v>0.56896437311999992</v>
      </c>
      <c r="M1874" s="13">
        <f t="shared" si="2298"/>
        <v>3.7897924927422666E-2</v>
      </c>
      <c r="N1874" s="13">
        <f t="shared" si="2299"/>
        <v>0.10247199253598568</v>
      </c>
      <c r="O1874" s="13">
        <f t="shared" si="2300"/>
        <v>2.1562569098879856E-2</v>
      </c>
      <c r="P1874" s="13">
        <f t="shared" si="2301"/>
        <v>5.8302912995594397E-2</v>
      </c>
      <c r="Q1874" s="13">
        <f t="shared" si="2302"/>
        <v>0.1385367308949548</v>
      </c>
      <c r="R1874" s="13">
        <f t="shared" si="2303"/>
        <v>6.1341668051004281E-3</v>
      </c>
      <c r="S1874" s="13">
        <f t="shared" si="2304"/>
        <v>2.2423586979245083E-2</v>
      </c>
      <c r="T1874" s="13">
        <f t="shared" si="2305"/>
        <v>7.8822464247742072E-2</v>
      </c>
      <c r="U1874" s="13">
        <f t="shared" si="2306"/>
        <v>1.6586140171804129E-2</v>
      </c>
      <c r="V1874" s="13">
        <f t="shared" si="2307"/>
        <v>3.8329874648040676E-3</v>
      </c>
      <c r="W1874" s="13">
        <f t="shared" si="2308"/>
        <v>0.12486290372022847</v>
      </c>
      <c r="X1874" s="13">
        <f t="shared" si="2309"/>
        <v>7.1042543741122691E-2</v>
      </c>
      <c r="Y1874" s="13">
        <f t="shared" si="2310"/>
        <v>2.0210338182259018E-2</v>
      </c>
      <c r="Z1874" s="13">
        <f t="shared" si="2311"/>
        <v>1.1633741236258259E-3</v>
      </c>
      <c r="AA1874" s="13">
        <f t="shared" si="2312"/>
        <v>3.1456409484436616E-3</v>
      </c>
      <c r="AB1874" s="13">
        <f t="shared" si="2313"/>
        <v>4.2527407029159916E-3</v>
      </c>
      <c r="AC1874" s="13">
        <f t="shared" si="2314"/>
        <v>3.6854645587727666E-4</v>
      </c>
      <c r="AD1874" s="13">
        <f t="shared" si="2315"/>
        <v>8.4404031108194125E-2</v>
      </c>
      <c r="AE1874" s="13">
        <f t="shared" si="2316"/>
        <v>4.8022886648274643E-2</v>
      </c>
      <c r="AF1874" s="13">
        <f t="shared" si="2317"/>
        <v>1.3661655798624195E-2</v>
      </c>
      <c r="AG1874" s="13">
        <f t="shared" si="2318"/>
        <v>2.5909984757484759E-3</v>
      </c>
      <c r="AH1874" s="13">
        <f t="shared" si="2319"/>
        <v>1.6547960723819932E-4</v>
      </c>
      <c r="AI1874" s="13">
        <f t="shared" si="2320"/>
        <v>4.4743940757296241E-4</v>
      </c>
      <c r="AJ1874" s="13">
        <f t="shared" si="2321"/>
        <v>6.04914487019126E-4</v>
      </c>
      <c r="AK1874" s="13">
        <f t="shared" si="2322"/>
        <v>5.4520832752226586E-4</v>
      </c>
      <c r="AL1874" s="13">
        <f t="shared" si="2323"/>
        <v>2.2679164617057393E-5</v>
      </c>
      <c r="AM1874" s="13">
        <f t="shared" si="2324"/>
        <v>4.5643919883685137E-2</v>
      </c>
      <c r="AN1874" s="13">
        <f t="shared" si="2325"/>
        <v>2.5969764263360413E-2</v>
      </c>
      <c r="AO1874" s="13">
        <f t="shared" si="2326"/>
        <v>7.3879353220885147E-3</v>
      </c>
      <c r="AP1874" s="13">
        <f t="shared" si="2327"/>
        <v>1.4011573297277324E-3</v>
      </c>
      <c r="AQ1874" s="13">
        <f t="shared" si="2328"/>
        <v>1.9930215043775803E-4</v>
      </c>
      <c r="AR1874" s="13">
        <f t="shared" si="2329"/>
        <v>1.883040019928518E-5</v>
      </c>
      <c r="AS1874" s="13">
        <f t="shared" si="2330"/>
        <v>5.0915416407786957E-5</v>
      </c>
      <c r="AT1874" s="13">
        <f t="shared" si="2331"/>
        <v>6.8834958379608704E-5</v>
      </c>
      <c r="AU1874" s="13">
        <f t="shared" si="2332"/>
        <v>6.2040822857701948E-5</v>
      </c>
      <c r="AV1874" s="13">
        <f t="shared" si="2333"/>
        <v>4.1937960646762498E-5</v>
      </c>
      <c r="AW1874" s="13">
        <f t="shared" si="2334"/>
        <v>9.6916869020407936E-7</v>
      </c>
      <c r="AX1874" s="13">
        <f t="shared" si="2335"/>
        <v>2.056939100927619E-2</v>
      </c>
      <c r="AY1874" s="13">
        <f t="shared" si="2336"/>
        <v>1.1703250661052989E-2</v>
      </c>
      <c r="AZ1874" s="13">
        <f t="shared" si="2337"/>
        <v>3.3293663379161185E-3</v>
      </c>
      <c r="BA1874" s="13">
        <f t="shared" si="2338"/>
        <v>6.3143027711309147E-4</v>
      </c>
      <c r="BB1874" s="13">
        <f t="shared" si="2339"/>
        <v>8.9815332946659466E-5</v>
      </c>
      <c r="BC1874" s="13">
        <f t="shared" si="2340"/>
        <v>1.0220344921312039E-5</v>
      </c>
      <c r="BD1874" s="13">
        <f t="shared" si="2341"/>
        <v>1.7856378074975016E-6</v>
      </c>
      <c r="BE1874" s="13">
        <f t="shared" si="2342"/>
        <v>4.8281763297667086E-6</v>
      </c>
      <c r="BF1874" s="13">
        <f t="shared" si="2343"/>
        <v>6.5274398238658884E-6</v>
      </c>
      <c r="BG1874" s="13">
        <f t="shared" si="2344"/>
        <v>5.8831696475135548E-6</v>
      </c>
      <c r="BH1874" s="13">
        <f t="shared" si="2345"/>
        <v>3.9768675815527398E-6</v>
      </c>
      <c r="BI1874" s="13">
        <f t="shared" si="2346"/>
        <v>2.1506061132048891E-6</v>
      </c>
      <c r="BJ1874" s="14">
        <f t="shared" si="2347"/>
        <v>0.80156209826566005</v>
      </c>
      <c r="BK1874" s="14">
        <f t="shared" si="2348"/>
        <v>0.13455188864861353</v>
      </c>
      <c r="BL1874" s="14">
        <f t="shared" si="2349"/>
        <v>5.3712011012291179E-2</v>
      </c>
      <c r="BM1874" s="14">
        <f t="shared" si="2350"/>
        <v>0.6143807932998897</v>
      </c>
      <c r="BN1874" s="14">
        <f t="shared" si="2351"/>
        <v>0.36490629725793783</v>
      </c>
    </row>
    <row r="1875" spans="1:66" x14ac:dyDescent="0.25">
      <c r="A1875" t="s">
        <v>37</v>
      </c>
      <c r="B1875" t="s">
        <v>216</v>
      </c>
      <c r="C1875" t="s">
        <v>407</v>
      </c>
      <c r="D1875" s="7" t="s">
        <v>565</v>
      </c>
      <c r="E1875" s="10">
        <f>VLOOKUP(A1875,home!$A$2:$E$405,3,FALSE)</f>
        <v>1.5481</v>
      </c>
      <c r="F1875" s="10">
        <f>VLOOKUP(B1875,home!$B$2:$E$405,3,FALSE)</f>
        <v>0.53979999999999995</v>
      </c>
      <c r="G1875" s="10">
        <f>VLOOKUP(C1875,away!$B$2:$E$405,4,FALSE)</f>
        <v>0.7097</v>
      </c>
      <c r="H1875" s="10">
        <f>VLOOKUP(A1875,away!$A$2:$E$405,3,FALSE)</f>
        <v>1.2666999999999999</v>
      </c>
      <c r="I1875" s="10">
        <f>VLOOKUP(C1875,away!$B$2:$E$405,3,FALSE)</f>
        <v>1.4634</v>
      </c>
      <c r="J1875" s="10">
        <f>VLOOKUP(B1875,home!$B$2:$E$405,4,FALSE)</f>
        <v>1.3231999999999999</v>
      </c>
      <c r="K1875" s="12">
        <f t="shared" si="2296"/>
        <v>0.59307101048599997</v>
      </c>
      <c r="L1875" s="12">
        <f t="shared" si="2297"/>
        <v>2.4528009936959996</v>
      </c>
      <c r="M1875" s="13">
        <f t="shared" si="2298"/>
        <v>4.7554825895081289E-2</v>
      </c>
      <c r="N1875" s="13">
        <f t="shared" si="2299"/>
        <v>2.8203388647081658E-2</v>
      </c>
      <c r="O1875" s="13">
        <f t="shared" si="2300"/>
        <v>0.11664252421049562</v>
      </c>
      <c r="P1875" s="13">
        <f t="shared" si="2301"/>
        <v>6.9177299699156355E-2</v>
      </c>
      <c r="Q1875" s="13">
        <f t="shared" si="2302"/>
        <v>8.3633061020270492E-3</v>
      </c>
      <c r="R1875" s="13">
        <f t="shared" si="2303"/>
        <v>0.14305044964535671</v>
      </c>
      <c r="S1875" s="13">
        <f t="shared" si="2304"/>
        <v>2.515779788693262E-2</v>
      </c>
      <c r="T1875" s="13">
        <f t="shared" si="2305"/>
        <v>2.0513525517635758E-2</v>
      </c>
      <c r="U1875" s="13">
        <f t="shared" si="2306"/>
        <v>8.4839074721648353E-2</v>
      </c>
      <c r="V1875" s="13">
        <f t="shared" si="2307"/>
        <v>4.0662972601463246E-3</v>
      </c>
      <c r="W1875" s="13">
        <f t="shared" si="2308"/>
        <v>1.6533448003109704E-3</v>
      </c>
      <c r="X1875" s="13">
        <f t="shared" si="2309"/>
        <v>4.0553257691248621E-3</v>
      </c>
      <c r="Y1875" s="13">
        <f t="shared" si="2310"/>
        <v>4.9734535381352283E-3</v>
      </c>
      <c r="Z1875" s="13">
        <f t="shared" si="2311"/>
        <v>0.11695809501293017</v>
      </c>
      <c r="AA1875" s="13">
        <f t="shared" si="2312"/>
        <v>6.9364455593836083E-2</v>
      </c>
      <c r="AB1875" s="13">
        <f t="shared" si="2313"/>
        <v>2.056902388542382E-2</v>
      </c>
      <c r="AC1875" s="13">
        <f t="shared" si="2314"/>
        <v>3.6969889350927027E-4</v>
      </c>
      <c r="AD1875" s="13">
        <f t="shared" si="2315"/>
        <v>2.4513771785055025E-4</v>
      </c>
      <c r="AE1875" s="13">
        <f t="shared" si="2316"/>
        <v>6.0127403793619916E-4</v>
      </c>
      <c r="AF1875" s="13">
        <f t="shared" si="2317"/>
        <v>7.3740277886675783E-4</v>
      </c>
      <c r="AG1875" s="13">
        <f t="shared" si="2318"/>
        <v>6.0290075625285837E-4</v>
      </c>
      <c r="AH1875" s="13">
        <f t="shared" si="2319"/>
        <v>7.1718732917126576E-2</v>
      </c>
      <c r="AI1875" s="13">
        <f t="shared" si="2320"/>
        <v>4.2534301401935808E-2</v>
      </c>
      <c r="AJ1875" s="13">
        <f t="shared" si="2321"/>
        <v>1.2612930556381076E-2</v>
      </c>
      <c r="AK1875" s="13">
        <f t="shared" si="2322"/>
        <v>2.4934544900875569E-3</v>
      </c>
      <c r="AL1875" s="13">
        <f t="shared" si="2323"/>
        <v>2.1511819819222648E-5</v>
      </c>
      <c r="AM1875" s="13">
        <f t="shared" si="2324"/>
        <v>2.9076814806771575E-5</v>
      </c>
      <c r="AN1875" s="13">
        <f t="shared" si="2325"/>
        <v>7.1319640251563869E-5</v>
      </c>
      <c r="AO1875" s="13">
        <f t="shared" si="2326"/>
        <v>8.7466442239538547E-5</v>
      </c>
      <c r="AP1875" s="13">
        <f t="shared" si="2327"/>
        <v>7.1512592146731309E-5</v>
      </c>
      <c r="AQ1875" s="13">
        <f t="shared" si="2328"/>
        <v>4.385153926981983E-5</v>
      </c>
      <c r="AR1875" s="13">
        <f t="shared" si="2329"/>
        <v>3.5182355873149218E-2</v>
      </c>
      <c r="AS1875" s="13">
        <f t="shared" si="2330"/>
        <v>2.0865635348966662E-2</v>
      </c>
      <c r="AT1875" s="13">
        <f t="shared" si="2331"/>
        <v>6.1874017204220288E-3</v>
      </c>
      <c r="AU1875" s="13">
        <f t="shared" si="2332"/>
        <v>1.2231895302045024E-3</v>
      </c>
      <c r="AV1875" s="13">
        <f t="shared" si="2333"/>
        <v>1.8135956267356995E-4</v>
      </c>
      <c r="AW1875" s="13">
        <f t="shared" si="2334"/>
        <v>8.6924792051355889E-7</v>
      </c>
      <c r="AX1875" s="13">
        <f t="shared" si="2335"/>
        <v>2.8741026565277147E-6</v>
      </c>
      <c r="AY1875" s="13">
        <f t="shared" si="2336"/>
        <v>7.0496018519154896E-6</v>
      </c>
      <c r="AZ1875" s="13">
        <f t="shared" si="2337"/>
        <v>8.6456352137697365E-6</v>
      </c>
      <c r="BA1875" s="13">
        <f t="shared" si="2338"/>
        <v>7.0686742144891798E-6</v>
      </c>
      <c r="BB1875" s="13">
        <f t="shared" si="2339"/>
        <v>4.3345127843530886E-6</v>
      </c>
      <c r="BC1875" s="13">
        <f t="shared" si="2340"/>
        <v>2.126339452929854E-6</v>
      </c>
      <c r="BD1875" s="13">
        <f t="shared" si="2341"/>
        <v>1.4382552907704444E-2</v>
      </c>
      <c r="BE1875" s="13">
        <f t="shared" si="2342"/>
        <v>8.5298751863406314E-3</v>
      </c>
      <c r="BF1875" s="13">
        <f t="shared" si="2343"/>
        <v>2.5294108480412476E-3</v>
      </c>
      <c r="BG1875" s="13">
        <f t="shared" si="2344"/>
        <v>5.0004008252735766E-4</v>
      </c>
      <c r="BH1875" s="13">
        <f t="shared" si="2345"/>
        <v>7.4139819257000689E-5</v>
      </c>
      <c r="BI1875" s="13">
        <f t="shared" si="2346"/>
        <v>8.794035504799766E-6</v>
      </c>
      <c r="BJ1875" s="14">
        <f t="shared" si="2347"/>
        <v>7.0284385560110296E-2</v>
      </c>
      <c r="BK1875" s="14">
        <f t="shared" si="2348"/>
        <v>0.14635448105649698</v>
      </c>
      <c r="BL1875" s="14">
        <f t="shared" si="2349"/>
        <v>0.65348970233708303</v>
      </c>
      <c r="BM1875" s="14">
        <f t="shared" si="2350"/>
        <v>0.57408868941349056</v>
      </c>
      <c r="BN1875" s="14">
        <f t="shared" si="2351"/>
        <v>0.41299179419919874</v>
      </c>
    </row>
    <row r="1876" spans="1:66" x14ac:dyDescent="0.25">
      <c r="A1876" t="s">
        <v>344</v>
      </c>
      <c r="B1876" t="s">
        <v>376</v>
      </c>
      <c r="C1876" t="s">
        <v>505</v>
      </c>
      <c r="D1876" s="7" t="s">
        <v>565</v>
      </c>
      <c r="E1876" s="10">
        <v>1.2888888888888901</v>
      </c>
      <c r="F1876" s="10">
        <v>1.1599999999999999</v>
      </c>
      <c r="G1876" s="10">
        <v>0.78</v>
      </c>
      <c r="H1876" s="10">
        <v>1.2666666666666699</v>
      </c>
      <c r="I1876" s="10">
        <v>2.33</v>
      </c>
      <c r="J1876" s="10">
        <v>0.59</v>
      </c>
      <c r="K1876" s="12">
        <v>1.1661866666666676</v>
      </c>
      <c r="L1876" s="12">
        <v>1.7412866666666711</v>
      </c>
      <c r="M1876" s="13">
        <v>5.4613545914277382E-2</v>
      </c>
      <c r="N1876" s="13">
        <v>6.3689589064618149E-2</v>
      </c>
      <c r="O1876" s="13">
        <v>9.5097839319919261E-2</v>
      </c>
      <c r="P1876" s="13">
        <v>0.11090183224369901</v>
      </c>
      <c r="Q1876" s="13">
        <v>3.7136974786318444E-2</v>
      </c>
      <c r="R1876" s="13">
        <v>8.2796299818292465E-2</v>
      </c>
      <c r="S1876" s="13">
        <v>5.6301125431017965E-2</v>
      </c>
      <c r="T1876" s="13">
        <v>6.4666119035752645E-2</v>
      </c>
      <c r="U1876" s="13">
        <v>9.6555940897428527E-2</v>
      </c>
      <c r="V1876" s="13">
        <v>1.2703193488709371E-2</v>
      </c>
      <c r="W1876" s="13">
        <v>1.4436214945380265E-2</v>
      </c>
      <c r="X1876" s="13">
        <v>2.513758860152478E-2</v>
      </c>
      <c r="Y1876" s="13">
        <v>2.18858739319936E-2</v>
      </c>
      <c r="Z1876" s="13">
        <v>4.8057364307642916E-2</v>
      </c>
      <c r="AA1876" s="13">
        <v>5.6043857490715783E-2</v>
      </c>
      <c r="AB1876" s="13">
        <v>3.2678799677119792E-2</v>
      </c>
      <c r="AC1876" s="13">
        <v>1.6122458833924085E-3</v>
      </c>
      <c r="AD1876" s="13">
        <v>4.2088303466091331E-3</v>
      </c>
      <c r="AE1876" s="13">
        <v>7.3287801648125482E-3</v>
      </c>
      <c r="AF1876" s="13">
        <v>6.3807535919596309E-3</v>
      </c>
      <c r="AG1876" s="13">
        <v>3.7035737176549233E-3</v>
      </c>
      <c r="AH1876" s="13">
        <v>2.0920411926010352E-2</v>
      </c>
      <c r="AI1876" s="13">
        <v>2.4397105449287616E-2</v>
      </c>
      <c r="AJ1876" s="13">
        <v>1.4225789540109958E-2</v>
      </c>
      <c r="AK1876" s="13">
        <v>5.5299753614941275E-3</v>
      </c>
      <c r="AL1876" s="13">
        <v>1.3095727040044546E-4</v>
      </c>
      <c r="AM1876" s="13">
        <v>9.8165636649552362E-4</v>
      </c>
      <c r="AN1876" s="13">
        <v>1.7093451422271063E-3</v>
      </c>
      <c r="AO1876" s="13">
        <v>1.4882299524457527E-3</v>
      </c>
      <c r="AP1876" s="13">
        <v>8.6381165770925406E-4</v>
      </c>
      <c r="AQ1876" s="13">
        <v>3.7603593052008973E-4</v>
      </c>
      <c r="AR1876" s="13">
        <v>7.2856868695872507E-3</v>
      </c>
      <c r="AS1876" s="13">
        <v>8.4964708848210644E-3</v>
      </c>
      <c r="AT1876" s="13">
        <v>4.9542355297999344E-3</v>
      </c>
      <c r="AU1876" s="13">
        <v>1.9258544727929865E-3</v>
      </c>
      <c r="AV1876" s="13">
        <v>5.6147645202788614E-4</v>
      </c>
      <c r="AW1876" s="13">
        <v>7.3869551093093088E-6</v>
      </c>
      <c r="AX1876" s="13">
        <v>1.9079909430925459E-4</v>
      </c>
      <c r="AY1876" s="13">
        <v>3.3223591893278176E-4</v>
      </c>
      <c r="AZ1876" s="13">
        <v>2.8925898791270105E-4</v>
      </c>
      <c r="BA1876" s="13">
        <v>1.6789427295529398E-4</v>
      </c>
      <c r="BB1876" s="13">
        <v>7.3088014726687035E-5</v>
      </c>
      <c r="BC1876" s="13">
        <v>2.5453437107343497E-5</v>
      </c>
      <c r="BD1876" s="13">
        <v>2.11441156725345E-3</v>
      </c>
      <c r="BE1876" s="13">
        <v>2.4657985775767455E-3</v>
      </c>
      <c r="BF1876" s="13">
        <v>1.4377907119278177E-3</v>
      </c>
      <c r="BG1876" s="13">
        <v>5.5891078590246564E-4</v>
      </c>
      <c r="BH1876" s="13">
        <v>1.6294857659391094E-4</v>
      </c>
      <c r="BI1876" s="13">
        <v>3.8005691475226212E-5</v>
      </c>
      <c r="BJ1876" s="14">
        <v>0.25507210696196592</v>
      </c>
      <c r="BK1876" s="14">
        <v>0.23659513615042935</v>
      </c>
      <c r="BL1876" s="14">
        <v>0.45824760960013666</v>
      </c>
      <c r="BM1876" s="14">
        <v>0.55341128690922681</v>
      </c>
      <c r="BN1876" s="14">
        <v>0.44423608114712465</v>
      </c>
    </row>
    <row r="1877" spans="1:66" x14ac:dyDescent="0.25">
      <c r="A1877" t="s">
        <v>342</v>
      </c>
      <c r="B1877" t="s">
        <v>377</v>
      </c>
      <c r="C1877" t="s">
        <v>348</v>
      </c>
      <c r="D1877" s="7" t="s">
        <v>565</v>
      </c>
      <c r="E1877" s="10">
        <f>VLOOKUP(A1877,home!$A$2:$E$405,3,FALSE)</f>
        <v>1.1741999999999999</v>
      </c>
      <c r="F1877" s="10">
        <f>VLOOKUP(B1877,home!$B$2:$E$405,3,FALSE)</f>
        <v>0.46150000000000002</v>
      </c>
      <c r="G1877" s="10">
        <f>VLOOKUP(C1877,away!$B$2:$E$405,4,FALSE)</f>
        <v>0.93679999999999997</v>
      </c>
      <c r="H1877" s="10">
        <f>VLOOKUP(A1877,away!$A$2:$E$405,3,FALSE)</f>
        <v>0.85970000000000002</v>
      </c>
      <c r="I1877" s="10">
        <f>VLOOKUP(C1877,away!$B$2:$E$405,3,FALSE)</f>
        <v>1.454</v>
      </c>
      <c r="J1877" s="10">
        <f>VLOOKUP(B1877,home!$B$2:$E$405,4,FALSE)</f>
        <v>0.97</v>
      </c>
      <c r="K1877" s="12">
        <f t="shared" si="2296"/>
        <v>0.50764564343999996</v>
      </c>
      <c r="L1877" s="12">
        <f t="shared" si="2297"/>
        <v>1.212503686</v>
      </c>
      <c r="M1877" s="13">
        <f t="shared" si="2298"/>
        <v>0.17903941006032648</v>
      </c>
      <c r="N1877" s="13">
        <f t="shared" si="2299"/>
        <v>9.0888576521192435E-2</v>
      </c>
      <c r="O1877" s="13">
        <f t="shared" si="2300"/>
        <v>0.21708594463741138</v>
      </c>
      <c r="P1877" s="13">
        <f t="shared" si="2301"/>
        <v>0.11020273404723889</v>
      </c>
      <c r="Q1877" s="13">
        <f t="shared" si="2302"/>
        <v>2.3069594954723202E-2</v>
      </c>
      <c r="R1877" s="13">
        <f t="shared" si="2303"/>
        <v>0.13160875402582664</v>
      </c>
      <c r="S1877" s="13">
        <f t="shared" si="2304"/>
        <v>1.6958057708348108E-2</v>
      </c>
      <c r="T1877" s="13">
        <f t="shared" si="2305"/>
        <v>2.797196891712889E-2</v>
      </c>
      <c r="U1877" s="13">
        <f t="shared" si="2306"/>
        <v>6.6810610619777444E-2</v>
      </c>
      <c r="V1877" s="13">
        <f t="shared" si="2307"/>
        <v>1.1597845803651861E-3</v>
      </c>
      <c r="W1877" s="13">
        <f t="shared" si="2308"/>
        <v>3.9037264582302126E-3</v>
      </c>
      <c r="X1877" s="13">
        <f t="shared" si="2309"/>
        <v>4.7332827197398581E-3</v>
      </c>
      <c r="Y1877" s="13">
        <f t="shared" si="2310"/>
        <v>2.8695613722823422E-3</v>
      </c>
      <c r="Z1877" s="13">
        <f t="shared" si="2311"/>
        <v>5.3192033122060715E-2</v>
      </c>
      <c r="AA1877" s="13">
        <f t="shared" si="2312"/>
        <v>2.7002703880130301E-2</v>
      </c>
      <c r="AB1877" s="13">
        <f t="shared" si="2313"/>
        <v>6.853902492924265E-3</v>
      </c>
      <c r="AC1877" s="13">
        <f t="shared" si="2314"/>
        <v>4.4617073281173023E-5</v>
      </c>
      <c r="AD1877" s="13">
        <f t="shared" si="2315"/>
        <v>4.9542743242550708E-4</v>
      </c>
      <c r="AE1877" s="13">
        <f t="shared" si="2316"/>
        <v>6.0070758796144322E-4</v>
      </c>
      <c r="AF1877" s="13">
        <f t="shared" si="2317"/>
        <v>3.6418008230570964E-4</v>
      </c>
      <c r="AG1877" s="13">
        <f t="shared" si="2318"/>
        <v>1.471898973878188E-4</v>
      </c>
      <c r="AH1877" s="13">
        <f t="shared" si="2319"/>
        <v>1.6123884056583181E-2</v>
      </c>
      <c r="AI1877" s="13">
        <f t="shared" si="2320"/>
        <v>8.1852194966561247E-3</v>
      </c>
      <c r="AJ1877" s="13">
        <f t="shared" si="2321"/>
        <v>2.0775955090388157E-3</v>
      </c>
      <c r="AK1877" s="13">
        <f t="shared" si="2322"/>
        <v>3.5156076966468794E-4</v>
      </c>
      <c r="AL1877" s="13">
        <f t="shared" si="2323"/>
        <v>1.0985119888664842E-6</v>
      </c>
      <c r="AM1877" s="13">
        <f t="shared" si="2324"/>
        <v>5.0300315542294763E-5</v>
      </c>
      <c r="AN1877" s="13">
        <f t="shared" si="2325"/>
        <v>6.0989318001995493E-5</v>
      </c>
      <c r="AO1877" s="13">
        <f t="shared" si="2326"/>
        <v>3.6974886442022855E-5</v>
      </c>
      <c r="AP1877" s="13">
        <f t="shared" si="2327"/>
        <v>1.4944062033461378E-5</v>
      </c>
      <c r="AQ1877" s="13">
        <f t="shared" si="2328"/>
        <v>4.5299325748461455E-6</v>
      </c>
      <c r="AR1877" s="13">
        <f t="shared" si="2329"/>
        <v>3.9100537702487469E-3</v>
      </c>
      <c r="AS1877" s="13">
        <f t="shared" si="2330"/>
        <v>1.9849217620829225E-3</v>
      </c>
      <c r="AT1877" s="13">
        <f t="shared" si="2331"/>
        <v>5.0381844254532196E-4</v>
      </c>
      <c r="AU1877" s="13">
        <f t="shared" si="2332"/>
        <v>8.5253745814286203E-5</v>
      </c>
      <c r="AV1877" s="13">
        <f t="shared" si="2333"/>
        <v>1.0819673162390878E-5</v>
      </c>
      <c r="AW1877" s="13">
        <f t="shared" si="2334"/>
        <v>1.8782181425860714E-8</v>
      </c>
      <c r="AX1877" s="13">
        <f t="shared" si="2335"/>
        <v>4.2557893414505378E-6</v>
      </c>
      <c r="AY1877" s="13">
        <f t="shared" si="2336"/>
        <v>5.1601602633482903E-6</v>
      </c>
      <c r="AZ1877" s="13">
        <f t="shared" si="2337"/>
        <v>3.128356669830267E-6</v>
      </c>
      <c r="BA1877" s="13">
        <f t="shared" si="2338"/>
        <v>1.2643813310972947E-6</v>
      </c>
      <c r="BB1877" s="13">
        <f t="shared" si="2339"/>
        <v>3.8326675611626411E-7</v>
      </c>
      <c r="BC1877" s="13">
        <f t="shared" si="2340"/>
        <v>9.2942470902446634E-8</v>
      </c>
      <c r="BD1877" s="13">
        <f t="shared" si="2341"/>
        <v>7.9015910148080035E-4</v>
      </c>
      <c r="BE1877" s="13">
        <f t="shared" si="2342"/>
        <v>4.0112082549119307E-4</v>
      </c>
      <c r="BF1877" s="13">
        <f t="shared" si="2343"/>
        <v>1.0181361977683033E-4</v>
      </c>
      <c r="BG1877" s="13">
        <f t="shared" si="2344"/>
        <v>1.7228413507521513E-5</v>
      </c>
      <c r="BH1877" s="13">
        <f t="shared" si="2345"/>
        <v>2.1864822651190362E-6</v>
      </c>
      <c r="BI1877" s="13">
        <f t="shared" si="2346"/>
        <v>2.2199163926930047E-7</v>
      </c>
      <c r="BJ1877" s="14">
        <f t="shared" si="2347"/>
        <v>0.15522623935480476</v>
      </c>
      <c r="BK1877" s="14">
        <f t="shared" si="2348"/>
        <v>0.30741086214181212</v>
      </c>
      <c r="BL1877" s="14">
        <f t="shared" si="2349"/>
        <v>0.4839077733160273</v>
      </c>
      <c r="BM1877" s="14">
        <f t="shared" si="2350"/>
        <v>0.24783675230990382</v>
      </c>
      <c r="BN1877" s="14">
        <f t="shared" si="2351"/>
        <v>0.7518950142467189</v>
      </c>
    </row>
    <row r="1878" spans="1:66" x14ac:dyDescent="0.25">
      <c r="A1878" t="s">
        <v>40</v>
      </c>
      <c r="B1878" t="s">
        <v>234</v>
      </c>
      <c r="C1878" t="s">
        <v>320</v>
      </c>
      <c r="D1878" s="7" t="s">
        <v>565</v>
      </c>
      <c r="E1878" s="10">
        <f>VLOOKUP(A1878,home!$A$2:$E$405,3,FALSE)</f>
        <v>1.5047999999999999</v>
      </c>
      <c r="F1878" s="10">
        <f>VLOOKUP(B1878,home!$B$2:$E$405,3,FALSE)</f>
        <v>0.8639</v>
      </c>
      <c r="G1878" s="10">
        <f>VLOOKUP(C1878,away!$B$2:$E$405,4,FALSE)</f>
        <v>0.99680000000000002</v>
      </c>
      <c r="H1878" s="10">
        <f>VLOOKUP(A1878,away!$A$2:$E$405,3,FALSE)</f>
        <v>1.2</v>
      </c>
      <c r="I1878" s="10">
        <f>VLOOKUP(C1878,away!$B$2:$E$405,3,FALSE)</f>
        <v>1.6667000000000001</v>
      </c>
      <c r="J1878" s="10">
        <f>VLOOKUP(B1878,home!$B$2:$E$405,4,FALSE)</f>
        <v>1.1667000000000001</v>
      </c>
      <c r="K1878" s="12">
        <f t="shared" si="2296"/>
        <v>1.2958367304960001</v>
      </c>
      <c r="L1878" s="12">
        <f t="shared" si="2297"/>
        <v>2.3334466680000001</v>
      </c>
      <c r="M1878" s="13">
        <f t="shared" si="2298"/>
        <v>2.6535192756413709E-2</v>
      </c>
      <c r="N1878" s="13">
        <f t="shared" si="2299"/>
        <v>3.4385277424552288E-2</v>
      </c>
      <c r="O1878" s="13">
        <f t="shared" si="2300"/>
        <v>6.1918457122191309E-2</v>
      </c>
      <c r="P1878" s="13">
        <f t="shared" si="2301"/>
        <v>8.0236211034577162E-2</v>
      </c>
      <c r="Q1878" s="13">
        <f t="shared" si="2302"/>
        <v>2.2278852737514884E-2</v>
      </c>
      <c r="R1878" s="13">
        <f t="shared" si="2303"/>
        <v>7.2241708729739104E-2</v>
      </c>
      <c r="S1878" s="13">
        <f t="shared" si="2304"/>
        <v>6.0653879738909559E-2</v>
      </c>
      <c r="T1878" s="13">
        <f t="shared" si="2305"/>
        <v>5.1986514687216788E-2</v>
      </c>
      <c r="U1878" s="13">
        <f t="shared" si="2306"/>
        <v>9.3613459645789487E-2</v>
      </c>
      <c r="V1878" s="13">
        <f t="shared" si="2307"/>
        <v>2.0378125924530581E-2</v>
      </c>
      <c r="W1878" s="13">
        <f t="shared" si="2308"/>
        <v>9.6232518968610535E-3</v>
      </c>
      <c r="X1878" s="13">
        <f t="shared" si="2309"/>
        <v>2.2455345074055111E-2</v>
      </c>
      <c r="Y1878" s="13">
        <f t="shared" si="2310"/>
        <v>2.6199175070922062E-2</v>
      </c>
      <c r="Z1878" s="13">
        <f t="shared" si="2311"/>
        <v>5.6190724842012076E-2</v>
      </c>
      <c r="AA1878" s="13">
        <f t="shared" si="2312"/>
        <v>7.2814005163473305E-2</v>
      </c>
      <c r="AB1878" s="13">
        <f t="shared" si="2313"/>
        <v>4.7177531192677064E-2</v>
      </c>
      <c r="AC1878" s="13">
        <f t="shared" si="2314"/>
        <v>3.8511676436159912E-3</v>
      </c>
      <c r="AD1878" s="13">
        <f t="shared" si="2315"/>
        <v>3.117540818691963E-3</v>
      </c>
      <c r="AE1878" s="13">
        <f t="shared" si="2316"/>
        <v>7.2746152357307543E-3</v>
      </c>
      <c r="AF1878" s="13">
        <f t="shared" si="2317"/>
        <v>8.4874633413989826E-3</v>
      </c>
      <c r="AG1878" s="13">
        <f t="shared" si="2318"/>
        <v>6.6016810179198677E-3</v>
      </c>
      <c r="AH1878" s="13">
        <f t="shared" si="2319"/>
        <v>3.2779514913774475E-2</v>
      </c>
      <c r="AI1878" s="13">
        <f t="shared" si="2320"/>
        <v>4.2476899433110393E-2</v>
      </c>
      <c r="AJ1878" s="13">
        <f t="shared" si="2321"/>
        <v>2.7521563241504593E-2</v>
      </c>
      <c r="AK1878" s="13">
        <f t="shared" si="2322"/>
        <v>1.1887817509670077E-2</v>
      </c>
      <c r="AL1878" s="13">
        <f t="shared" si="2323"/>
        <v>4.6580117599940175E-4</v>
      </c>
      <c r="AM1878" s="13">
        <f t="shared" si="2324"/>
        <v>8.07964780336323E-4</v>
      </c>
      <c r="AN1878" s="13">
        <f t="shared" si="2325"/>
        <v>1.885342724537145E-3</v>
      </c>
      <c r="AO1878" s="13">
        <f t="shared" si="2326"/>
        <v>2.1996733493046222E-3</v>
      </c>
      <c r="AP1878" s="13">
        <f t="shared" si="2327"/>
        <v>1.7109401492077568E-3</v>
      </c>
      <c r="AQ1878" s="13">
        <f t="shared" si="2328"/>
        <v>9.9809689757906573E-4</v>
      </c>
      <c r="AR1878" s="13">
        <f t="shared" si="2329"/>
        <v>1.5297849970840676E-2</v>
      </c>
      <c r="AS1878" s="13">
        <f t="shared" si="2330"/>
        <v>1.9823515889832513E-2</v>
      </c>
      <c r="AT1878" s="13">
        <f t="shared" si="2331"/>
        <v>1.2844020008808037E-2</v>
      </c>
      <c r="AU1878" s="13">
        <f t="shared" si="2332"/>
        <v>5.5479176315463407E-3</v>
      </c>
      <c r="AV1878" s="13">
        <f t="shared" si="2333"/>
        <v>1.7972988611810296E-3</v>
      </c>
      <c r="AW1878" s="13">
        <f t="shared" si="2334"/>
        <v>3.9124269795972381E-5</v>
      </c>
      <c r="AX1878" s="13">
        <f t="shared" si="2335"/>
        <v>1.7449840655115671E-4</v>
      </c>
      <c r="AY1878" s="13">
        <f t="shared" si="2336"/>
        <v>4.07182725338106E-4</v>
      </c>
      <c r="AZ1878" s="13">
        <f t="shared" si="2337"/>
        <v>4.7506958685368148E-4</v>
      </c>
      <c r="BA1878" s="13">
        <f t="shared" si="2338"/>
        <v>3.6951651483728648E-4</v>
      </c>
      <c r="BB1878" s="13">
        <f t="shared" si="2339"/>
        <v>2.155617700795097E-4</v>
      </c>
      <c r="BC1878" s="13">
        <f t="shared" si="2340"/>
        <v>1.0060037882804282E-4</v>
      </c>
      <c r="BD1878" s="13">
        <f t="shared" si="2341"/>
        <v>5.9494528403370127E-3</v>
      </c>
      <c r="BE1878" s="13">
        <f t="shared" si="2342"/>
        <v>7.7095195168624562E-3</v>
      </c>
      <c r="BF1878" s="13">
        <f t="shared" si="2343"/>
        <v>4.995139282213075E-3</v>
      </c>
      <c r="BG1878" s="13">
        <f t="shared" si="2344"/>
        <v>2.1576283186117103E-3</v>
      </c>
      <c r="BH1878" s="13">
        <f t="shared" si="2345"/>
        <v>6.9898350650384475E-4</v>
      </c>
      <c r="BI1878" s="13">
        <f t="shared" si="2346"/>
        <v>1.8115370034771429E-4</v>
      </c>
      <c r="BJ1878" s="14">
        <f t="shared" si="2347"/>
        <v>0.20175416458831641</v>
      </c>
      <c r="BK1878" s="14">
        <f t="shared" si="2348"/>
        <v>0.19252756099938451</v>
      </c>
      <c r="BL1878" s="14">
        <f t="shared" si="2349"/>
        <v>0.53943343647901432</v>
      </c>
      <c r="BM1878" s="14">
        <f t="shared" si="2350"/>
        <v>0.69194212864819693</v>
      </c>
      <c r="BN1878" s="14">
        <f t="shared" si="2351"/>
        <v>0.29759569980498846</v>
      </c>
    </row>
    <row r="1879" spans="1:66" x14ac:dyDescent="0.25">
      <c r="A1879" t="s">
        <v>10</v>
      </c>
      <c r="B1879" t="s">
        <v>499</v>
      </c>
      <c r="C1879" t="s">
        <v>493</v>
      </c>
      <c r="D1879" s="7" t="s">
        <v>566</v>
      </c>
      <c r="E1879" s="10">
        <v>1.56666666666667</v>
      </c>
      <c r="F1879" s="10">
        <v>1.1499999999999999</v>
      </c>
      <c r="G1879" s="10">
        <v>1.4</v>
      </c>
      <c r="H1879" s="10">
        <v>1.4666666666666699</v>
      </c>
      <c r="I1879" s="10">
        <v>0.38</v>
      </c>
      <c r="J1879" s="10">
        <v>0.55000000000000004</v>
      </c>
      <c r="K1879" s="12">
        <v>2.5223333333333384</v>
      </c>
      <c r="L1879" s="12">
        <v>0.30653333333333405</v>
      </c>
      <c r="M1879" s="13">
        <v>5.9079772817293832E-2</v>
      </c>
      <c r="N1879" s="13">
        <v>0.14901888030282109</v>
      </c>
      <c r="O1879" s="13">
        <v>1.8109919694261178E-2</v>
      </c>
      <c r="P1879" s="13">
        <v>4.5679254108824868E-2</v>
      </c>
      <c r="Q1879" s="13">
        <v>0.18793764454190828</v>
      </c>
      <c r="R1879" s="13">
        <v>2.7756470251404366E-3</v>
      </c>
      <c r="S1879" s="13">
        <v>8.8295627946617886E-3</v>
      </c>
      <c r="T1879" s="13">
        <v>5.7609152640246422E-2</v>
      </c>
      <c r="U1879" s="13">
        <v>7.0011070130792412E-3</v>
      </c>
      <c r="V1879" s="13">
        <v>7.5853718781682307E-4</v>
      </c>
      <c r="W1879" s="13">
        <v>0.15801379513873587</v>
      </c>
      <c r="X1879" s="13">
        <v>4.8436495336527281E-2</v>
      </c>
      <c r="Y1879" s="13">
        <v>7.423700185245098E-3</v>
      </c>
      <c r="Z1879" s="13">
        <v>2.8360944492435012E-4</v>
      </c>
      <c r="AA1879" s="13">
        <v>7.153575565808539E-4</v>
      </c>
      <c r="AB1879" s="13">
        <v>9.0218510510788876E-4</v>
      </c>
      <c r="AC1879" s="13">
        <v>3.6655325609951715E-5</v>
      </c>
      <c r="AD1879" s="13">
        <v>9.96408656512347E-2</v>
      </c>
      <c r="AE1879" s="13">
        <v>3.0543246684291883E-2</v>
      </c>
      <c r="AF1879" s="13">
        <v>4.6812616084791463E-3</v>
      </c>
      <c r="AG1879" s="13">
        <v>4.7832090835082589E-4</v>
      </c>
      <c r="AH1879" s="13">
        <v>2.1733937129369416E-5</v>
      </c>
      <c r="AI1879" s="13">
        <v>5.4820234085979564E-5</v>
      </c>
      <c r="AJ1879" s="13">
        <v>6.9137451888101373E-5</v>
      </c>
      <c r="AK1879" s="13">
        <v>5.8129233159696017E-5</v>
      </c>
      <c r="AL1879" s="13">
        <v>1.133645478398708E-6</v>
      </c>
      <c r="AM1879" s="13">
        <v>5.0265495358859637E-2</v>
      </c>
      <c r="AN1879" s="13">
        <v>1.5408049844002477E-2</v>
      </c>
      <c r="AO1879" s="13">
        <v>2.3615404394241183E-3</v>
      </c>
      <c r="AP1879" s="13">
        <v>2.4129695423271379E-4</v>
      </c>
      <c r="AQ1879" s="13">
        <v>1.8491389926033678E-5</v>
      </c>
      <c r="AR1879" s="13">
        <v>1.3324352389445447E-6</v>
      </c>
      <c r="AS1879" s="13">
        <v>3.3608458176977969E-6</v>
      </c>
      <c r="AT1879" s="13">
        <v>4.2385867170865468E-6</v>
      </c>
      <c r="AU1879" s="13">
        <v>3.5637095209104402E-6</v>
      </c>
      <c r="AV1879" s="13">
        <v>2.247215828727446E-6</v>
      </c>
      <c r="AW1879" s="13">
        <v>2.4347532068227141E-8</v>
      </c>
      <c r="AX1879" s="13">
        <v>2.1131055743360654E-2</v>
      </c>
      <c r="AY1879" s="13">
        <v>6.4773729538648338E-3</v>
      </c>
      <c r="AZ1879" s="13">
        <v>9.9276536139568578E-4</v>
      </c>
      <c r="BA1879" s="13">
        <v>1.0143855848216386E-4</v>
      </c>
      <c r="BB1879" s="13">
        <v>7.7735748650165089E-6</v>
      </c>
      <c r="BC1879" s="13">
        <v>4.7657196305794681E-7</v>
      </c>
      <c r="BD1879" s="13">
        <v>6.8072635874078077E-8</v>
      </c>
      <c r="BE1879" s="13">
        <v>1.7170187855304993E-7</v>
      </c>
      <c r="BF1879" s="13">
        <v>2.1654468583515525E-7</v>
      </c>
      <c r="BG1879" s="13">
        <v>1.8206595974606921E-7</v>
      </c>
      <c r="BH1879" s="13">
        <v>1.1480775978320902E-7</v>
      </c>
      <c r="BI1879" s="13">
        <v>5.7916687885302966E-8</v>
      </c>
      <c r="BJ1879" s="14">
        <v>0.84078911974821691</v>
      </c>
      <c r="BK1879" s="14">
        <v>0.12086228883355049</v>
      </c>
      <c r="BL1879" s="14">
        <v>2.9723591153163791E-2</v>
      </c>
      <c r="BM1879" s="14">
        <v>0.52258014208327308</v>
      </c>
      <c r="BN1879" s="14">
        <v>0.46260111849024976</v>
      </c>
    </row>
    <row r="1880" spans="1:66" x14ac:dyDescent="0.25">
      <c r="A1880" t="s">
        <v>10</v>
      </c>
      <c r="B1880" t="s">
        <v>43</v>
      </c>
      <c r="C1880" t="s">
        <v>242</v>
      </c>
      <c r="D1880" s="7" t="s">
        <v>566</v>
      </c>
      <c r="E1880" s="10">
        <f>VLOOKUP(A1880,home!$A$2:$E$405,3,FALSE)</f>
        <v>1.5425</v>
      </c>
      <c r="F1880" s="10">
        <f>VLOOKUP(B1880,home!$B$2:$E$405,3,FALSE)</f>
        <v>1.2585</v>
      </c>
      <c r="G1880" s="10">
        <f>VLOOKUP(C1880,away!$B$2:$E$405,4,FALSE)</f>
        <v>0.95340000000000003</v>
      </c>
      <c r="H1880" s="10">
        <f>VLOOKUP(A1880,away!$A$2:$E$405,3,FALSE)</f>
        <v>1.4443999999999999</v>
      </c>
      <c r="I1880" s="10">
        <f>VLOOKUP(C1880,away!$B$2:$E$405,3,FALSE)</f>
        <v>0.6109</v>
      </c>
      <c r="J1880" s="10">
        <f>VLOOKUP(B1880,home!$B$2:$E$405,4,FALSE)</f>
        <v>0.85519999999999996</v>
      </c>
      <c r="K1880" s="12">
        <f t="shared" si="2296"/>
        <v>1.8507746407500001</v>
      </c>
      <c r="L1880" s="12">
        <f t="shared" si="2297"/>
        <v>0.75461476259199989</v>
      </c>
      <c r="M1880" s="13">
        <f t="shared" si="2298"/>
        <v>7.3874364671369458E-2</v>
      </c>
      <c r="N1880" s="13">
        <f t="shared" si="2299"/>
        <v>0.13672480073528828</v>
      </c>
      <c r="O1880" s="13">
        <f t="shared" si="2300"/>
        <v>5.5746686158120277E-2</v>
      </c>
      <c r="P1880" s="13">
        <f t="shared" si="2301"/>
        <v>0.10317455304729804</v>
      </c>
      <c r="Q1880" s="13">
        <f t="shared" si="2302"/>
        <v>0.1265233969812343</v>
      </c>
      <c r="R1880" s="13">
        <f t="shared" si="2303"/>
        <v>2.1033636170250326E-2</v>
      </c>
      <c r="S1880" s="13">
        <f t="shared" si="2304"/>
        <v>3.602395920379152E-2</v>
      </c>
      <c r="T1880" s="13">
        <f t="shared" si="2305"/>
        <v>9.5476423175327466E-2</v>
      </c>
      <c r="U1880" s="13">
        <f t="shared" si="2306"/>
        <v>3.8928520426661249E-2</v>
      </c>
      <c r="V1880" s="13">
        <f t="shared" si="2307"/>
        <v>5.5902054587757075E-3</v>
      </c>
      <c r="W1880" s="13">
        <f t="shared" si="2308"/>
        <v>7.8055431531471195E-2</v>
      </c>
      <c r="X1880" s="13">
        <f t="shared" si="2309"/>
        <v>5.8901780934137227E-2</v>
      </c>
      <c r="Y1880" s="13">
        <f t="shared" si="2310"/>
        <v>2.2224076717929971E-2</v>
      </c>
      <c r="Z1880" s="13">
        <f t="shared" si="2311"/>
        <v>5.290764121686652E-3</v>
      </c>
      <c r="AA1880" s="13">
        <f t="shared" si="2312"/>
        <v>9.7920120666076024E-3</v>
      </c>
      <c r="AB1880" s="13">
        <f t="shared" si="2313"/>
        <v>9.0614038073976774E-3</v>
      </c>
      <c r="AC1880" s="13">
        <f t="shared" si="2314"/>
        <v>4.8796269874663254E-4</v>
      </c>
      <c r="AD1880" s="13">
        <f t="shared" si="2315"/>
        <v>3.6115753312811194E-2</v>
      </c>
      <c r="AE1880" s="13">
        <f t="shared" si="2316"/>
        <v>2.7253480611978249E-2</v>
      </c>
      <c r="AF1880" s="13">
        <f t="shared" si="2317"/>
        <v>1.028293940090682E-2</v>
      </c>
      <c r="AG1880" s="13">
        <f t="shared" si="2318"/>
        <v>2.5865526249210739E-3</v>
      </c>
      <c r="AH1880" s="13">
        <f t="shared" si="2319"/>
        <v>9.9812217790421062E-4</v>
      </c>
      <c r="AI1880" s="13">
        <f t="shared" si="2320"/>
        <v>1.8472992152352731E-3</v>
      </c>
      <c r="AJ1880" s="13">
        <f t="shared" si="2321"/>
        <v>1.7094672707174102E-3</v>
      </c>
      <c r="AK1880" s="13">
        <f t="shared" si="2322"/>
        <v>1.0546128912786328E-3</v>
      </c>
      <c r="AL1880" s="13">
        <f t="shared" si="2323"/>
        <v>2.7259974997225992E-5</v>
      </c>
      <c r="AM1880" s="13">
        <f t="shared" si="2324"/>
        <v>1.3368424072586748E-2</v>
      </c>
      <c r="AN1880" s="13">
        <f t="shared" si="2325"/>
        <v>1.0088010157764223E-2</v>
      </c>
      <c r="AO1880" s="13">
        <f t="shared" si="2326"/>
        <v>3.8062806951134663E-3</v>
      </c>
      <c r="AP1880" s="13">
        <f t="shared" si="2327"/>
        <v>9.5742520103385376E-4</v>
      </c>
      <c r="AQ1880" s="13">
        <f t="shared" si="2328"/>
        <v>1.806217976944398E-4</v>
      </c>
      <c r="AR1880" s="13">
        <f t="shared" si="2329"/>
        <v>1.5063954606339922E-4</v>
      </c>
      <c r="AS1880" s="13">
        <f t="shared" si="2330"/>
        <v>2.7879985174823074E-4</v>
      </c>
      <c r="AT1880" s="13">
        <f t="shared" si="2331"/>
        <v>2.579978477302426E-4</v>
      </c>
      <c r="AU1880" s="13">
        <f t="shared" si="2332"/>
        <v>1.5916529131573768E-4</v>
      </c>
      <c r="AV1880" s="13">
        <f t="shared" si="2333"/>
        <v>7.3644771213688358E-5</v>
      </c>
      <c r="AW1880" s="13">
        <f t="shared" si="2334"/>
        <v>1.0575521430994109E-6</v>
      </c>
      <c r="AX1880" s="13">
        <f t="shared" si="2335"/>
        <v>4.1236567100558976E-3</v>
      </c>
      <c r="AY1880" s="13">
        <f t="shared" si="2336"/>
        <v>3.1117722292697378E-3</v>
      </c>
      <c r="AZ1880" s="13">
        <f t="shared" si="2337"/>
        <v>1.1740946310153807E-3</v>
      </c>
      <c r="BA1880" s="13">
        <f t="shared" si="2338"/>
        <v>2.9532971374807111E-4</v>
      </c>
      <c r="BB1880" s="13">
        <f t="shared" si="2339"/>
        <v>5.5715040456590983E-5</v>
      </c>
      <c r="BC1880" s="13">
        <f t="shared" si="2340"/>
        <v>8.4086784053908167E-6</v>
      </c>
      <c r="BD1880" s="13">
        <f t="shared" si="2341"/>
        <v>1.8945804214933101E-5</v>
      </c>
      <c r="BE1880" s="13">
        <f t="shared" si="2342"/>
        <v>3.5064413989612639E-5</v>
      </c>
      <c r="BF1880" s="13">
        <f t="shared" si="2343"/>
        <v>3.2448164102367313E-5</v>
      </c>
      <c r="BG1880" s="13">
        <f t="shared" si="2344"/>
        <v>2.0018079753185308E-5</v>
      </c>
      <c r="BH1880" s="13">
        <f t="shared" si="2345"/>
        <v>9.2622385909265944E-6</v>
      </c>
      <c r="BI1880" s="13">
        <f t="shared" si="2346"/>
        <v>3.4284632601325899E-6</v>
      </c>
      <c r="BJ1880" s="14">
        <f t="shared" si="2347"/>
        <v>0.63131437495314924</v>
      </c>
      <c r="BK1880" s="14">
        <f t="shared" si="2348"/>
        <v>0.22229007728424829</v>
      </c>
      <c r="BL1880" s="14">
        <f t="shared" si="2349"/>
        <v>0.1412111746561551</v>
      </c>
      <c r="BM1880" s="14">
        <f t="shared" si="2350"/>
        <v>0.47991823857455229</v>
      </c>
      <c r="BN1880" s="14">
        <f t="shared" si="2351"/>
        <v>0.51707743776356074</v>
      </c>
    </row>
    <row r="1881" spans="1:66" x14ac:dyDescent="0.25">
      <c r="A1881" t="s">
        <v>10</v>
      </c>
      <c r="B1881" t="s">
        <v>48</v>
      </c>
      <c r="C1881" t="s">
        <v>241</v>
      </c>
      <c r="D1881" s="7" t="s">
        <v>566</v>
      </c>
      <c r="E1881" s="10">
        <f>VLOOKUP(A1881,home!$A$2:$E$405,3,FALSE)</f>
        <v>1.5425</v>
      </c>
      <c r="F1881" s="10">
        <f>VLOOKUP(B1881,home!$B$2:$E$405,3,FALSE)</f>
        <v>0.87709999999999999</v>
      </c>
      <c r="G1881" s="10">
        <f>VLOOKUP(C1881,away!$B$2:$E$405,4,FALSE)</f>
        <v>0.87709999999999999</v>
      </c>
      <c r="H1881" s="10">
        <f>VLOOKUP(A1881,away!$A$2:$E$405,3,FALSE)</f>
        <v>1.4443999999999999</v>
      </c>
      <c r="I1881" s="10">
        <f>VLOOKUP(C1881,away!$B$2:$E$405,3,FALSE)</f>
        <v>1.0995999999999999</v>
      </c>
      <c r="J1881" s="10">
        <f>VLOOKUP(B1881,home!$B$2:$E$405,4,FALSE)</f>
        <v>1.5476000000000001</v>
      </c>
      <c r="K1881" s="12">
        <f t="shared" si="2296"/>
        <v>1.1866520524249999</v>
      </c>
      <c r="L1881" s="12">
        <f t="shared" si="2297"/>
        <v>2.4579946426239996</v>
      </c>
      <c r="M1881" s="13">
        <f t="shared" si="2298"/>
        <v>2.6130640307833252E-2</v>
      </c>
      <c r="N1881" s="13">
        <f t="shared" si="2299"/>
        <v>3.1007977952469765E-2</v>
      </c>
      <c r="O1881" s="13">
        <f t="shared" si="2300"/>
        <v>6.4228973884988869E-2</v>
      </c>
      <c r="P1881" s="13">
        <f t="shared" si="2301"/>
        <v>7.6217443685773781E-2</v>
      </c>
      <c r="Q1881" s="13">
        <f t="shared" si="2302"/>
        <v>1.8397840339423696E-2</v>
      </c>
      <c r="R1881" s="13">
        <f t="shared" si="2303"/>
        <v>7.8937236855269738E-2</v>
      </c>
      <c r="S1881" s="13">
        <f t="shared" si="2304"/>
        <v>5.5577462449826476E-2</v>
      </c>
      <c r="T1881" s="13">
        <f t="shared" si="2305"/>
        <v>4.5221792990155156E-2</v>
      </c>
      <c r="U1881" s="13">
        <f t="shared" si="2306"/>
        <v>9.3671034127064193E-2</v>
      </c>
      <c r="V1881" s="13">
        <f t="shared" si="2307"/>
        <v>1.8011941641288991E-2</v>
      </c>
      <c r="W1881" s="13">
        <f t="shared" si="2308"/>
        <v>7.2772783329882003E-3</v>
      </c>
      <c r="X1881" s="13">
        <f t="shared" si="2309"/>
        <v>1.7887511155368706E-2</v>
      </c>
      <c r="Y1881" s="13">
        <f t="shared" si="2310"/>
        <v>2.1983703294886661E-2</v>
      </c>
      <c r="Z1881" s="13">
        <f t="shared" si="2311"/>
        <v>6.4675768431264907E-2</v>
      </c>
      <c r="AA1881" s="13">
        <f t="shared" si="2312"/>
        <v>7.6747633351124542E-2</v>
      </c>
      <c r="AB1881" s="13">
        <f t="shared" si="2313"/>
        <v>4.5536368317436654E-2</v>
      </c>
      <c r="AC1881" s="13">
        <f t="shared" si="2314"/>
        <v>3.2835593855139191E-3</v>
      </c>
      <c r="AD1881" s="13">
        <f t="shared" si="2315"/>
        <v>2.1588993174771064E-3</v>
      </c>
      <c r="AE1881" s="13">
        <f t="shared" si="2316"/>
        <v>5.3065629563233373E-3</v>
      </c>
      <c r="AF1881" s="13">
        <f t="shared" si="2317"/>
        <v>6.5217516586948705E-3</v>
      </c>
      <c r="AG1881" s="13">
        <f t="shared" si="2318"/>
        <v>5.343476879198724E-3</v>
      </c>
      <c r="AH1881" s="13">
        <f t="shared" si="2319"/>
        <v>3.97431730779099E-2</v>
      </c>
      <c r="AI1881" s="13">
        <f t="shared" si="2320"/>
        <v>4.7161317902783786E-2</v>
      </c>
      <c r="AJ1881" s="13">
        <f t="shared" si="2321"/>
        <v>2.7982037342203139E-2</v>
      </c>
      <c r="AK1881" s="13">
        <f t="shared" si="2322"/>
        <v>1.1068314014386122E-2</v>
      </c>
      <c r="AL1881" s="13">
        <f t="shared" si="2323"/>
        <v>3.8309739004639432E-4</v>
      </c>
      <c r="AM1881" s="13">
        <f t="shared" si="2324"/>
        <v>5.1237246121262796E-4</v>
      </c>
      <c r="AN1881" s="13">
        <f t="shared" si="2325"/>
        <v>1.2594087646887126E-3</v>
      </c>
      <c r="AO1881" s="13">
        <f t="shared" si="2326"/>
        <v>1.5478099982392829E-3</v>
      </c>
      <c r="AP1881" s="13">
        <f t="shared" si="2327"/>
        <v>1.2681695611573398E-3</v>
      </c>
      <c r="AQ1881" s="13">
        <f t="shared" si="2328"/>
        <v>7.7928849681589262E-4</v>
      </c>
      <c r="AR1881" s="13">
        <f t="shared" si="2329"/>
        <v>1.9537701301276158E-2</v>
      </c>
      <c r="AS1881" s="13">
        <f t="shared" si="2330"/>
        <v>2.3184453348825948E-2</v>
      </c>
      <c r="AT1881" s="13">
        <f t="shared" si="2331"/>
        <v>1.3755939575367988E-2</v>
      </c>
      <c r="AU1881" s="13">
        <f t="shared" si="2332"/>
        <v>5.4411713100482378E-3</v>
      </c>
      <c r="AV1881" s="13">
        <f t="shared" si="2333"/>
        <v>1.614194275666191E-3</v>
      </c>
      <c r="AW1881" s="13">
        <f t="shared" si="2334"/>
        <v>3.1039235727410084E-5</v>
      </c>
      <c r="AX1881" s="13">
        <f t="shared" si="2335"/>
        <v>1.0133463878400227E-4</v>
      </c>
      <c r="AY1881" s="13">
        <f t="shared" si="2336"/>
        <v>2.4907999924331578E-4</v>
      </c>
      <c r="AZ1881" s="13">
        <f t="shared" si="2337"/>
        <v>3.0611865186243011E-4</v>
      </c>
      <c r="BA1881" s="13">
        <f t="shared" si="2338"/>
        <v>2.5081266876171148E-4</v>
      </c>
      <c r="BB1881" s="13">
        <f t="shared" si="2339"/>
        <v>1.5412404902962867E-4</v>
      </c>
      <c r="BC1881" s="13">
        <f t="shared" si="2340"/>
        <v>7.5767217362869099E-5</v>
      </c>
      <c r="BD1881" s="13">
        <f t="shared" si="2341"/>
        <v>8.0039275212874638E-3</v>
      </c>
      <c r="BE1881" s="13">
        <f t="shared" si="2342"/>
        <v>9.4978770205967119E-3</v>
      </c>
      <c r="BF1881" s="13">
        <f t="shared" si="2343"/>
        <v>5.6353376300856666E-3</v>
      </c>
      <c r="BG1881" s="13">
        <f t="shared" si="2344"/>
        <v>2.2290616549496649E-3</v>
      </c>
      <c r="BH1881" s="13">
        <f t="shared" si="2345"/>
        <v>6.6128014695697142E-4</v>
      </c>
      <c r="BI1881" s="13">
        <f t="shared" si="2346"/>
        <v>1.5694188872287913E-4</v>
      </c>
      <c r="BJ1881" s="14">
        <f t="shared" si="2347"/>
        <v>0.16761108138414402</v>
      </c>
      <c r="BK1881" s="14">
        <f t="shared" si="2348"/>
        <v>0.17985322485952612</v>
      </c>
      <c r="BL1881" s="14">
        <f t="shared" si="2349"/>
        <v>0.57479397454695069</v>
      </c>
      <c r="BM1881" s="14">
        <f t="shared" si="2350"/>
        <v>0.69179589543261089</v>
      </c>
      <c r="BN1881" s="14">
        <f t="shared" si="2351"/>
        <v>0.29492011302575916</v>
      </c>
    </row>
    <row r="1882" spans="1:66" x14ac:dyDescent="0.25">
      <c r="A1882" t="s">
        <v>10</v>
      </c>
      <c r="B1882" t="s">
        <v>243</v>
      </c>
      <c r="C1882" t="s">
        <v>247</v>
      </c>
      <c r="D1882" s="7" t="s">
        <v>566</v>
      </c>
      <c r="E1882" s="10">
        <f>VLOOKUP(A1882,home!$A$2:$E$405,3,FALSE)</f>
        <v>1.5425</v>
      </c>
      <c r="F1882" s="10">
        <f>VLOOKUP(B1882,home!$B$2:$E$405,3,FALSE)</f>
        <v>0.99150000000000005</v>
      </c>
      <c r="G1882" s="10">
        <f>VLOOKUP(C1882,away!$B$2:$E$405,4,FALSE)</f>
        <v>1.3729</v>
      </c>
      <c r="H1882" s="10">
        <f>VLOOKUP(A1882,away!$A$2:$E$405,3,FALSE)</f>
        <v>1.4443999999999999</v>
      </c>
      <c r="I1882" s="10">
        <f>VLOOKUP(C1882,away!$B$2:$E$405,3,FALSE)</f>
        <v>1.2218</v>
      </c>
      <c r="J1882" s="10">
        <f>VLOOKUP(B1882,home!$B$2:$E$405,4,FALSE)</f>
        <v>0.8145</v>
      </c>
      <c r="K1882" s="12">
        <f t="shared" si="2296"/>
        <v>2.0996978148750003</v>
      </c>
      <c r="L1882" s="12">
        <f t="shared" si="2297"/>
        <v>1.4374034708399999</v>
      </c>
      <c r="M1882" s="13">
        <f t="shared" si="2298"/>
        <v>2.9097550438614582E-2</v>
      </c>
      <c r="N1882" s="13">
        <f t="shared" si="2299"/>
        <v>6.1096063074174145E-2</v>
      </c>
      <c r="O1882" s="13">
        <f t="shared" si="2300"/>
        <v>4.1824919993406554E-2</v>
      </c>
      <c r="P1882" s="13">
        <f t="shared" si="2301"/>
        <v>8.7819693117477463E-2</v>
      </c>
      <c r="Q1882" s="13">
        <f t="shared" si="2302"/>
        <v>6.414163506715434E-2</v>
      </c>
      <c r="R1882" s="13">
        <f t="shared" si="2303"/>
        <v>3.0059642583063949E-2</v>
      </c>
      <c r="S1882" s="13">
        <f t="shared" si="2304"/>
        <v>6.6262437756728965E-2</v>
      </c>
      <c r="T1882" s="13">
        <f t="shared" si="2305"/>
        <v>9.2197408870880293E-2</v>
      </c>
      <c r="U1882" s="13">
        <f t="shared" si="2306"/>
        <v>6.3116165847582881E-2</v>
      </c>
      <c r="V1882" s="13">
        <f t="shared" si="2307"/>
        <v>2.2220835550661854E-2</v>
      </c>
      <c r="W1882" s="13">
        <f t="shared" si="2308"/>
        <v>4.4892683664337886E-2</v>
      </c>
      <c r="X1882" s="13">
        <f t="shared" si="2309"/>
        <v>6.4528899314441432E-2</v>
      </c>
      <c r="Y1882" s="13">
        <f t="shared" si="2310"/>
        <v>4.6377031922031506E-2</v>
      </c>
      <c r="Z1882" s="13">
        <f t="shared" si="2311"/>
        <v>1.4402611527035326E-2</v>
      </c>
      <c r="AA1882" s="13">
        <f t="shared" si="2312"/>
        <v>3.0241131951809566E-2</v>
      </c>
      <c r="AB1882" s="13">
        <f t="shared" si="2313"/>
        <v>3.1748619339280561E-2</v>
      </c>
      <c r="AC1882" s="13">
        <f t="shared" si="2314"/>
        <v>4.1915619387572472E-3</v>
      </c>
      <c r="AD1882" s="13">
        <f t="shared" si="2315"/>
        <v>2.3565267448471212E-2</v>
      </c>
      <c r="AE1882" s="13">
        <f t="shared" si="2316"/>
        <v>3.3872797221705386E-2</v>
      </c>
      <c r="AF1882" s="13">
        <f t="shared" si="2317"/>
        <v>2.4344438146769416E-2</v>
      </c>
      <c r="AG1882" s="13">
        <f t="shared" si="2318"/>
        <v>1.1664259962605351E-2</v>
      </c>
      <c r="AH1882" s="13">
        <f t="shared" si="2319"/>
        <v>5.1755909495301948E-3</v>
      </c>
      <c r="AI1882" s="13">
        <f t="shared" si="2320"/>
        <v>1.086717700741538E-2</v>
      </c>
      <c r="AJ1882" s="13">
        <f t="shared" si="2321"/>
        <v>1.1408893908164961E-2</v>
      </c>
      <c r="AK1882" s="13">
        <f t="shared" si="2322"/>
        <v>7.9850765363715572E-3</v>
      </c>
      <c r="AL1882" s="13">
        <f t="shared" si="2323"/>
        <v>5.0602429083660935E-4</v>
      </c>
      <c r="AM1882" s="13">
        <f t="shared" si="2324"/>
        <v>9.895988113699997E-3</v>
      </c>
      <c r="AN1882" s="13">
        <f t="shared" si="2325"/>
        <v>1.4224527662023758E-2</v>
      </c>
      <c r="AO1882" s="13">
        <f t="shared" si="2326"/>
        <v>1.022319271622627E-2</v>
      </c>
      <c r="AP1882" s="13">
        <f t="shared" si="2327"/>
        <v>4.8982842311232821E-3</v>
      </c>
      <c r="AQ1882" s="13">
        <f t="shared" si="2328"/>
        <v>1.7602026887443625E-3</v>
      </c>
      <c r="AR1882" s="13">
        <f t="shared" si="2329"/>
        <v>1.4878824789005586E-3</v>
      </c>
      <c r="AS1882" s="13">
        <f t="shared" si="2330"/>
        <v>3.1241035897383016E-3</v>
      </c>
      <c r="AT1882" s="13">
        <f t="shared" si="2331"/>
        <v>3.2798367404083292E-3</v>
      </c>
      <c r="AU1882" s="13">
        <f t="shared" si="2332"/>
        <v>2.295555345660704E-3</v>
      </c>
      <c r="AV1882" s="13">
        <f t="shared" si="2333"/>
        <v>1.204993135802101E-3</v>
      </c>
      <c r="AW1882" s="13">
        <f t="shared" si="2334"/>
        <v>4.2423290373808776E-5</v>
      </c>
      <c r="AX1882" s="13">
        <f t="shared" si="2335"/>
        <v>3.4630974363941427E-3</v>
      </c>
      <c r="AY1882" s="13">
        <f t="shared" si="2336"/>
        <v>4.9778682749300456E-3</v>
      </c>
      <c r="AZ1882" s="13">
        <f t="shared" si="2337"/>
        <v>3.5776025678843858E-3</v>
      </c>
      <c r="BA1882" s="13">
        <f t="shared" si="2338"/>
        <v>1.7141527827877043E-3</v>
      </c>
      <c r="BB1882" s="13">
        <f t="shared" si="2339"/>
        <v>6.1598228988227297E-4</v>
      </c>
      <c r="BC1882" s="13">
        <f t="shared" si="2340"/>
        <v>1.7708301629055002E-4</v>
      </c>
      <c r="BD1882" s="13">
        <f t="shared" si="2341"/>
        <v>3.5644790656228073E-4</v>
      </c>
      <c r="BE1882" s="13">
        <f t="shared" si="2342"/>
        <v>7.4843289052558919E-4</v>
      </c>
      <c r="BF1882" s="13">
        <f t="shared" si="2343"/>
        <v>7.8574145240858017E-4</v>
      </c>
      <c r="BG1882" s="13">
        <f t="shared" si="2344"/>
        <v>5.4993987022633494E-4</v>
      </c>
      <c r="BH1882" s="13">
        <f t="shared" si="2345"/>
        <v>2.8867688595671904E-4</v>
      </c>
      <c r="BI1882" s="13">
        <f t="shared" si="2346"/>
        <v>1.2122684532964856E-4</v>
      </c>
      <c r="BJ1882" s="14">
        <f t="shared" si="2347"/>
        <v>0.52220846647255781</v>
      </c>
      <c r="BK1882" s="14">
        <f t="shared" si="2348"/>
        <v>0.21507597136800674</v>
      </c>
      <c r="BL1882" s="14">
        <f t="shared" si="2349"/>
        <v>0.2466700552581447</v>
      </c>
      <c r="BM1882" s="14">
        <f t="shared" si="2350"/>
        <v>0.67938215536729762</v>
      </c>
      <c r="BN1882" s="14">
        <f t="shared" si="2351"/>
        <v>0.31403950427389105</v>
      </c>
    </row>
    <row r="1883" spans="1:66" x14ac:dyDescent="0.25">
      <c r="A1883" t="s">
        <v>13</v>
      </c>
      <c r="B1883" t="s">
        <v>51</v>
      </c>
      <c r="C1883" t="s">
        <v>52</v>
      </c>
      <c r="D1883" s="7" t="s">
        <v>566</v>
      </c>
      <c r="E1883" s="10">
        <f>VLOOKUP(A1883,home!$A$2:$E$405,3,FALSE)</f>
        <v>1.4837</v>
      </c>
      <c r="F1883" s="10">
        <f>VLOOKUP(B1883,home!$B$2:$E$405,3,FALSE)</f>
        <v>1.3480000000000001</v>
      </c>
      <c r="G1883" s="10">
        <f>VLOOKUP(C1883,away!$B$2:$E$405,4,FALSE)</f>
        <v>1.0705</v>
      </c>
      <c r="H1883" s="10">
        <f>VLOOKUP(A1883,away!$A$2:$E$405,3,FALSE)</f>
        <v>1.2190000000000001</v>
      </c>
      <c r="I1883" s="10">
        <f>VLOOKUP(C1883,away!$B$2:$E$405,3,FALSE)</f>
        <v>0.91690000000000005</v>
      </c>
      <c r="J1883" s="10">
        <f>VLOOKUP(B1883,home!$B$2:$E$405,4,FALSE)</f>
        <v>0.82030000000000003</v>
      </c>
      <c r="K1883" s="12">
        <f t="shared" si="2296"/>
        <v>2.1410295457999999</v>
      </c>
      <c r="L1883" s="12">
        <f t="shared" si="2297"/>
        <v>0.91685021233000008</v>
      </c>
      <c r="M1883" s="13">
        <f t="shared" si="2298"/>
        <v>4.6987213939177763E-2</v>
      </c>
      <c r="N1883" s="13">
        <f t="shared" si="2299"/>
        <v>0.10060101331860521</v>
      </c>
      <c r="O1883" s="13">
        <f t="shared" si="2300"/>
        <v>4.3080237076930275E-2</v>
      </c>
      <c r="P1883" s="13">
        <f t="shared" si="2301"/>
        <v>9.2236060421776359E-2</v>
      </c>
      <c r="Q1883" s="13">
        <f t="shared" si="2302"/>
        <v>0.10769487092627654</v>
      </c>
      <c r="R1883" s="13">
        <f t="shared" si="2303"/>
        <v>1.9749062255605125E-2</v>
      </c>
      <c r="S1883" s="13">
        <f t="shared" si="2304"/>
        <v>4.5264924906709893E-2</v>
      </c>
      <c r="T1883" s="13">
        <f t="shared" si="2305"/>
        <v>9.8740065275608593E-2</v>
      </c>
      <c r="U1883" s="13">
        <f t="shared" si="2306"/>
        <v>4.2283325791094173E-2</v>
      </c>
      <c r="V1883" s="13">
        <f t="shared" si="2307"/>
        <v>9.8728001340176296E-3</v>
      </c>
      <c r="W1883" s="13">
        <f t="shared" si="2308"/>
        <v>7.6859300194758493E-2</v>
      </c>
      <c r="X1883" s="13">
        <f t="shared" si="2309"/>
        <v>7.0468465703099545E-2</v>
      </c>
      <c r="Y1883" s="13">
        <f t="shared" si="2310"/>
        <v>3.2304513871228062E-2</v>
      </c>
      <c r="Z1883" s="13">
        <f t="shared" si="2311"/>
        <v>6.0356439741233179E-3</v>
      </c>
      <c r="AA1883" s="13">
        <f t="shared" si="2312"/>
        <v>1.2922492076527755E-2</v>
      </c>
      <c r="AB1883" s="13">
        <f t="shared" si="2313"/>
        <v>1.3833718670606159E-2</v>
      </c>
      <c r="AC1883" s="13">
        <f t="shared" si="2314"/>
        <v>1.2112712605073358E-3</v>
      </c>
      <c r="AD1883" s="13">
        <f t="shared" si="2315"/>
        <v>4.11395081466224E-2</v>
      </c>
      <c r="AE1883" s="13">
        <f t="shared" si="2316"/>
        <v>3.7718766779382518E-2</v>
      </c>
      <c r="AF1883" s="13">
        <f t="shared" si="2317"/>
        <v>1.7291229665251304E-2</v>
      </c>
      <c r="AG1883" s="13">
        <f t="shared" si="2318"/>
        <v>5.2844891966774849E-3</v>
      </c>
      <c r="AH1883" s="13">
        <f t="shared" si="2319"/>
        <v>1.3834453648058122E-3</v>
      </c>
      <c r="AI1883" s="13">
        <f t="shared" si="2320"/>
        <v>2.9619974010493036E-3</v>
      </c>
      <c r="AJ1883" s="13">
        <f t="shared" si="2321"/>
        <v>3.1708619751146857E-3</v>
      </c>
      <c r="AK1883" s="13">
        <f t="shared" si="2322"/>
        <v>2.2629697247914288E-3</v>
      </c>
      <c r="AL1883" s="13">
        <f t="shared" si="2323"/>
        <v>9.5109183801307955E-5</v>
      </c>
      <c r="AM1883" s="13">
        <f t="shared" si="2324"/>
        <v>1.7616180488319682E-2</v>
      </c>
      <c r="AN1883" s="13">
        <f t="shared" si="2325"/>
        <v>1.6151398821159506E-2</v>
      </c>
      <c r="AO1883" s="13">
        <f t="shared" si="2326"/>
        <v>7.4042067193033001E-3</v>
      </c>
      <c r="AP1883" s="13">
        <f t="shared" si="2327"/>
        <v>2.2628495009094818E-3</v>
      </c>
      <c r="AQ1883" s="13">
        <f t="shared" si="2328"/>
        <v>5.186735113449232E-4</v>
      </c>
      <c r="AR1883" s="13">
        <f t="shared" si="2329"/>
        <v>2.536824352938328E-4</v>
      </c>
      <c r="AS1883" s="13">
        <f t="shared" si="2330"/>
        <v>5.4314158921459272E-4</v>
      </c>
      <c r="AT1883" s="13">
        <f t="shared" si="2331"/>
        <v>5.8144109503060484E-4</v>
      </c>
      <c r="AU1883" s="13">
        <f t="shared" si="2332"/>
        <v>4.1496085453427686E-4</v>
      </c>
      <c r="AV1883" s="13">
        <f t="shared" si="2333"/>
        <v>2.2211086247707562E-4</v>
      </c>
      <c r="AW1883" s="13">
        <f t="shared" si="2334"/>
        <v>5.1861014047582467E-6</v>
      </c>
      <c r="AX1883" s="13">
        <f t="shared" si="2335"/>
        <v>6.2861271516063124E-3</v>
      </c>
      <c r="AY1883" s="13">
        <f t="shared" si="2336"/>
        <v>5.7634370136836269E-3</v>
      </c>
      <c r="AZ1883" s="13">
        <f t="shared" si="2337"/>
        <v>2.6421042248732066E-3</v>
      </c>
      <c r="BA1883" s="13">
        <f t="shared" si="2338"/>
        <v>8.0747127319099666E-4</v>
      </c>
      <c r="BB1883" s="13">
        <f t="shared" si="2339"/>
        <v>1.850825520688852E-4</v>
      </c>
      <c r="BC1883" s="13">
        <f t="shared" si="2340"/>
        <v>3.3938595432587153E-5</v>
      </c>
      <c r="BD1883" s="13">
        <f t="shared" si="2341"/>
        <v>3.8764799110590318E-5</v>
      </c>
      <c r="BE1883" s="13">
        <f t="shared" si="2342"/>
        <v>8.2996580232775445E-5</v>
      </c>
      <c r="BF1883" s="13">
        <f t="shared" si="2343"/>
        <v>8.8849065239366239E-5</v>
      </c>
      <c r="BG1883" s="13">
        <f t="shared" si="2344"/>
        <v>6.3409491264731629E-5</v>
      </c>
      <c r="BH1883" s="13">
        <f t="shared" si="2345"/>
        <v>3.3940398570484353E-5</v>
      </c>
      <c r="BI1883" s="13">
        <f t="shared" si="2346"/>
        <v>1.4533479227127023E-5</v>
      </c>
      <c r="BJ1883" s="14">
        <f t="shared" si="2347"/>
        <v>0.64777369292940268</v>
      </c>
      <c r="BK1883" s="14">
        <f t="shared" si="2348"/>
        <v>0.20143081685967387</v>
      </c>
      <c r="BL1883" s="14">
        <f t="shared" si="2349"/>
        <v>0.14398594098672016</v>
      </c>
      <c r="BM1883" s="14">
        <f t="shared" si="2350"/>
        <v>0.5831193858992697</v>
      </c>
      <c r="BN1883" s="14">
        <f t="shared" si="2351"/>
        <v>0.41034845793837127</v>
      </c>
    </row>
    <row r="1884" spans="1:66" x14ac:dyDescent="0.25">
      <c r="A1884" t="s">
        <v>13</v>
      </c>
      <c r="B1884" t="s">
        <v>250</v>
      </c>
      <c r="C1884" t="s">
        <v>54</v>
      </c>
      <c r="D1884" s="7" t="s">
        <v>566</v>
      </c>
      <c r="E1884" s="10">
        <f>VLOOKUP(A1884,home!$A$2:$E$405,3,FALSE)</f>
        <v>1.4837</v>
      </c>
      <c r="F1884" s="10">
        <f>VLOOKUP(B1884,home!$B$2:$E$405,3,FALSE)</f>
        <v>1.3083</v>
      </c>
      <c r="G1884" s="10">
        <f>VLOOKUP(C1884,away!$B$2:$E$405,4,FALSE)</f>
        <v>0.87219999999999998</v>
      </c>
      <c r="H1884" s="10">
        <f>VLOOKUP(A1884,away!$A$2:$E$405,3,FALSE)</f>
        <v>1.2190000000000001</v>
      </c>
      <c r="I1884" s="10">
        <f>VLOOKUP(C1884,away!$B$2:$E$405,3,FALSE)</f>
        <v>0.77210000000000001</v>
      </c>
      <c r="J1884" s="10">
        <f>VLOOKUP(B1884,home!$B$2:$E$405,4,FALSE)</f>
        <v>0.86860000000000004</v>
      </c>
      <c r="K1884" s="12">
        <f t="shared" si="2296"/>
        <v>1.6930489720619999</v>
      </c>
      <c r="L1884" s="12">
        <f t="shared" si="2297"/>
        <v>0.81751754714000002</v>
      </c>
      <c r="M1884" s="13">
        <f t="shared" si="2298"/>
        <v>8.1222212261663776E-2</v>
      </c>
      <c r="N1884" s="13">
        <f t="shared" si="2299"/>
        <v>0.13751318297821141</v>
      </c>
      <c r="O1884" s="13">
        <f t="shared" si="2300"/>
        <v>6.6400583741439811E-2</v>
      </c>
      <c r="P1884" s="13">
        <f t="shared" si="2301"/>
        <v>0.1124194400477614</v>
      </c>
      <c r="Q1884" s="13">
        <f t="shared" si="2302"/>
        <v>0.11640827654311728</v>
      </c>
      <c r="R1884" s="13">
        <f t="shared" si="2303"/>
        <v>2.7141821174483011E-2</v>
      </c>
      <c r="S1884" s="13">
        <f t="shared" si="2304"/>
        <v>3.8899859252594239E-2</v>
      </c>
      <c r="T1884" s="13">
        <f t="shared" si="2305"/>
        <v>9.5165808706324045E-2</v>
      </c>
      <c r="U1884" s="13">
        <f t="shared" si="2306"/>
        <v>4.5952432439349079E-2</v>
      </c>
      <c r="V1884" s="13">
        <f t="shared" si="2307"/>
        <v>5.9823542153237697E-3</v>
      </c>
      <c r="W1884" s="13">
        <f t="shared" si="2308"/>
        <v>6.569497098027792E-2</v>
      </c>
      <c r="X1884" s="13">
        <f t="shared" si="2309"/>
        <v>5.3706791535230294E-2</v>
      </c>
      <c r="Y1884" s="13">
        <f t="shared" si="2310"/>
        <v>2.1953122240320387E-2</v>
      </c>
      <c r="Z1884" s="13">
        <f t="shared" si="2311"/>
        <v>7.3963050238252896E-3</v>
      </c>
      <c r="AA1884" s="13">
        <f t="shared" si="2312"/>
        <v>1.2522306617644412E-2</v>
      </c>
      <c r="AB1884" s="13">
        <f t="shared" si="2313"/>
        <v>1.0600439173424027E-2</v>
      </c>
      <c r="AC1884" s="13">
        <f t="shared" si="2314"/>
        <v>5.1750999844064004E-4</v>
      </c>
      <c r="AD1884" s="13">
        <f t="shared" si="2315"/>
        <v>2.7806200771950618E-2</v>
      </c>
      <c r="AE1884" s="13">
        <f t="shared" si="2316"/>
        <v>2.2732057050367446E-2</v>
      </c>
      <c r="AF1884" s="13">
        <f t="shared" si="2317"/>
        <v>9.291927760631466E-3</v>
      </c>
      <c r="AG1884" s="13">
        <f t="shared" si="2318"/>
        <v>2.53210466369117E-3</v>
      </c>
      <c r="AH1884" s="13">
        <f t="shared" si="2319"/>
        <v>1.5116522852442276E-3</v>
      </c>
      <c r="AI1884" s="13">
        <f t="shared" si="2320"/>
        <v>2.5593013476479121E-3</v>
      </c>
      <c r="AJ1884" s="13">
        <f t="shared" si="2321"/>
        <v>2.1665112579160946E-3</v>
      </c>
      <c r="AK1884" s="13">
        <f t="shared" si="2322"/>
        <v>1.2226698860585319E-3</v>
      </c>
      <c r="AL1884" s="13">
        <f t="shared" si="2323"/>
        <v>2.8651366479105005E-5</v>
      </c>
      <c r="AM1884" s="13">
        <f t="shared" si="2324"/>
        <v>9.4154519267801128E-3</v>
      </c>
      <c r="AN1884" s="13">
        <f t="shared" si="2325"/>
        <v>7.6972971643958646E-3</v>
      </c>
      <c r="AO1884" s="13">
        <f t="shared" si="2326"/>
        <v>3.1463377487222915E-3</v>
      </c>
      <c r="AP1884" s="13">
        <f t="shared" si="2327"/>
        <v>8.5739543960314604E-4</v>
      </c>
      <c r="AQ1884" s="13">
        <f t="shared" si="2328"/>
        <v>1.7523395417834648E-4</v>
      </c>
      <c r="AR1884" s="13">
        <f t="shared" si="2329"/>
        <v>2.4716045367228741E-4</v>
      </c>
      <c r="AS1884" s="13">
        <f t="shared" si="2330"/>
        <v>4.1845475202424367E-4</v>
      </c>
      <c r="AT1884" s="13">
        <f t="shared" si="2331"/>
        <v>3.5423219388455246E-4</v>
      </c>
      <c r="AU1884" s="13">
        <f t="shared" si="2332"/>
        <v>1.9991081724250292E-4</v>
      </c>
      <c r="AV1884" s="13">
        <f t="shared" si="2333"/>
        <v>8.4614700909123479E-5</v>
      </c>
      <c r="AW1884" s="13">
        <f t="shared" si="2334"/>
        <v>1.1015632596384578E-6</v>
      </c>
      <c r="AX1884" s="13">
        <f t="shared" si="2335"/>
        <v>2.6568035343557065E-3</v>
      </c>
      <c r="AY1884" s="13">
        <f t="shared" si="2336"/>
        <v>2.1719835086393604E-3</v>
      </c>
      <c r="AZ1884" s="13">
        <f t="shared" si="2337"/>
        <v>8.8781731520569016E-4</v>
      </c>
      <c r="BA1884" s="13">
        <f t="shared" si="2338"/>
        <v>2.4193541127845872E-4</v>
      </c>
      <c r="BB1884" s="13">
        <f t="shared" si="2339"/>
        <v>4.9446610998668165E-5</v>
      </c>
      <c r="BC1884" s="13">
        <f t="shared" si="2340"/>
        <v>8.0846944276033916E-6</v>
      </c>
      <c r="BD1884" s="13">
        <f t="shared" si="2341"/>
        <v>3.367633463936298E-5</v>
      </c>
      <c r="BE1884" s="13">
        <f t="shared" si="2342"/>
        <v>5.7015683743989408E-5</v>
      </c>
      <c r="BF1884" s="13">
        <f t="shared" si="2343"/>
        <v>4.8265172377086678E-5</v>
      </c>
      <c r="BG1884" s="13">
        <f t="shared" si="2344"/>
        <v>2.7238433493140617E-5</v>
      </c>
      <c r="BH1884" s="13">
        <f t="shared" si="2345"/>
        <v>1.152900045653522E-5</v>
      </c>
      <c r="BI1884" s="13">
        <f t="shared" si="2346"/>
        <v>3.9038324743678542E-6</v>
      </c>
      <c r="BJ1884" s="14">
        <f t="shared" si="2347"/>
        <v>0.58011223053870731</v>
      </c>
      <c r="BK1884" s="14">
        <f t="shared" si="2348"/>
        <v>0.24124201065090231</v>
      </c>
      <c r="BL1884" s="14">
        <f t="shared" si="2349"/>
        <v>0.17156371929812428</v>
      </c>
      <c r="BM1884" s="14">
        <f t="shared" si="2350"/>
        <v>0.45703786681950287</v>
      </c>
      <c r="BN1884" s="14">
        <f t="shared" si="2351"/>
        <v>0.54110551674667673</v>
      </c>
    </row>
    <row r="1885" spans="1:66" x14ac:dyDescent="0.25">
      <c r="A1885" t="s">
        <v>13</v>
      </c>
      <c r="B1885" t="s">
        <v>249</v>
      </c>
      <c r="C1885" t="s">
        <v>60</v>
      </c>
      <c r="D1885" s="7" t="s">
        <v>566</v>
      </c>
      <c r="E1885" s="10">
        <f>VLOOKUP(A1885,home!$A$2:$E$405,3,FALSE)</f>
        <v>1.4837</v>
      </c>
      <c r="F1885" s="10">
        <f>VLOOKUP(B1885,home!$B$2:$E$405,3,FALSE)</f>
        <v>1.2290000000000001</v>
      </c>
      <c r="G1885" s="10">
        <f>VLOOKUP(C1885,away!$B$2:$E$405,4,FALSE)</f>
        <v>0.55510000000000004</v>
      </c>
      <c r="H1885" s="10">
        <f>VLOOKUP(A1885,away!$A$2:$E$405,3,FALSE)</f>
        <v>1.2190000000000001</v>
      </c>
      <c r="I1885" s="10">
        <f>VLOOKUP(C1885,away!$B$2:$E$405,3,FALSE)</f>
        <v>1.3512</v>
      </c>
      <c r="J1885" s="10">
        <f>VLOOKUP(B1885,home!$B$2:$E$405,4,FALSE)</f>
        <v>1.0134000000000001</v>
      </c>
      <c r="K1885" s="12">
        <f t="shared" si="2296"/>
        <v>1.0122066982300002</v>
      </c>
      <c r="L1885" s="12">
        <f t="shared" si="2297"/>
        <v>1.6691841115200003</v>
      </c>
      <c r="M1885" s="13">
        <f t="shared" si="2298"/>
        <v>6.8467862132886276E-2</v>
      </c>
      <c r="N1885" s="13">
        <f t="shared" si="2299"/>
        <v>6.9303628664395669E-2</v>
      </c>
      <c r="O1885" s="13">
        <f t="shared" si="2300"/>
        <v>0.11428546762195563</v>
      </c>
      <c r="P1885" s="13">
        <f t="shared" si="2301"/>
        <v>0.1156805158372913</v>
      </c>
      <c r="Q1885" s="13">
        <f t="shared" si="2302"/>
        <v>3.5074798572872969E-2</v>
      </c>
      <c r="R1885" s="13">
        <f t="shared" si="2303"/>
        <v>9.5381743366100918E-2</v>
      </c>
      <c r="S1885" s="13">
        <f t="shared" si="2304"/>
        <v>4.8862273946896823E-2</v>
      </c>
      <c r="T1885" s="13">
        <f t="shared" si="2305"/>
        <v>5.8546296492603934E-2</v>
      </c>
      <c r="U1885" s="13">
        <f t="shared" si="2306"/>
        <v>9.6546039524022229E-2</v>
      </c>
      <c r="V1885" s="13">
        <f t="shared" si="2307"/>
        <v>9.1728568039533397E-3</v>
      </c>
      <c r="W1885" s="13">
        <f t="shared" si="2308"/>
        <v>1.1834315351510024E-2</v>
      </c>
      <c r="X1885" s="13">
        <f t="shared" si="2309"/>
        <v>1.9753651155457755E-2</v>
      </c>
      <c r="Y1885" s="13">
        <f t="shared" si="2310"/>
        <v>1.6486240326599396E-2</v>
      </c>
      <c r="Z1885" s="13">
        <f t="shared" si="2311"/>
        <v>5.3069896851924626E-2</v>
      </c>
      <c r="AA1885" s="13">
        <f t="shared" si="2312"/>
        <v>5.3717705067893307E-2</v>
      </c>
      <c r="AB1885" s="13">
        <f t="shared" si="2313"/>
        <v>2.7186710441632615E-2</v>
      </c>
      <c r="AC1885" s="13">
        <f t="shared" si="2314"/>
        <v>9.686303669773624E-4</v>
      </c>
      <c r="AD1885" s="13">
        <f t="shared" si="2315"/>
        <v>2.9946933169411414E-3</v>
      </c>
      <c r="AE1885" s="13">
        <f t="shared" si="2316"/>
        <v>4.9986945035132811E-3</v>
      </c>
      <c r="AF1885" s="13">
        <f t="shared" si="2317"/>
        <v>4.1718707218033639E-3</v>
      </c>
      <c r="AG1885" s="13">
        <f t="shared" si="2318"/>
        <v>2.3212067747165506E-3</v>
      </c>
      <c r="AH1885" s="13">
        <f t="shared" si="2319"/>
        <v>2.214585715630946E-2</v>
      </c>
      <c r="AI1885" s="13">
        <f t="shared" si="2320"/>
        <v>2.2416184951661217E-2</v>
      </c>
      <c r="AJ1885" s="13">
        <f t="shared" si="2321"/>
        <v>1.1344906278417008E-2</v>
      </c>
      <c r="AK1885" s="13">
        <f t="shared" si="2322"/>
        <v>3.8277967086017598E-3</v>
      </c>
      <c r="AL1885" s="13">
        <f t="shared" si="2323"/>
        <v>6.546233927393847E-5</v>
      </c>
      <c r="AM1885" s="13">
        <f t="shared" si="2324"/>
        <v>6.0624972691048818E-4</v>
      </c>
      <c r="AN1885" s="13">
        <f t="shared" si="2325"/>
        <v>1.0119424117723259E-3</v>
      </c>
      <c r="AO1885" s="13">
        <f t="shared" si="2326"/>
        <v>8.4455909775179834E-4</v>
      </c>
      <c r="AP1885" s="13">
        <f t="shared" si="2327"/>
        <v>4.6990820906898961E-4</v>
      </c>
      <c r="AQ1885" s="13">
        <f t="shared" si="2328"/>
        <v>1.9609082911269392E-4</v>
      </c>
      <c r="AR1885" s="13">
        <f t="shared" si="2329"/>
        <v>7.3931025802606515E-3</v>
      </c>
      <c r="AS1885" s="13">
        <f t="shared" si="2330"/>
        <v>7.4833479524413294E-3</v>
      </c>
      <c r="AT1885" s="13">
        <f t="shared" si="2331"/>
        <v>3.7873474613234351E-3</v>
      </c>
      <c r="AU1885" s="13">
        <f t="shared" si="2332"/>
        <v>1.2778594896253224E-3</v>
      </c>
      <c r="AV1885" s="13">
        <f t="shared" si="2333"/>
        <v>3.2336448369888024E-4</v>
      </c>
      <c r="AW1885" s="13">
        <f t="shared" si="2334"/>
        <v>3.0722918506834257E-6</v>
      </c>
      <c r="AX1885" s="13">
        <f t="shared" si="2335"/>
        <v>1.0227500572981737E-4</v>
      </c>
      <c r="AY1885" s="13">
        <f t="shared" si="2336"/>
        <v>1.7071581456982811E-4</v>
      </c>
      <c r="AZ1885" s="13">
        <f t="shared" si="2337"/>
        <v>1.4247806263257588E-4</v>
      </c>
      <c r="BA1885" s="13">
        <f t="shared" si="2338"/>
        <v>7.9274039462149057E-5</v>
      </c>
      <c r="BB1885" s="13">
        <f t="shared" si="2339"/>
        <v>3.3080741781557167E-5</v>
      </c>
      <c r="BC1885" s="13">
        <f t="shared" si="2340"/>
        <v>1.1043569715814215E-5</v>
      </c>
      <c r="BD1885" s="13">
        <f t="shared" si="2341"/>
        <v>2.0567415603014354E-3</v>
      </c>
      <c r="BE1885" s="13">
        <f t="shared" si="2342"/>
        <v>2.0818475838651346E-3</v>
      </c>
      <c r="BF1885" s="13">
        <f t="shared" si="2343"/>
        <v>1.0536300345411157E-3</v>
      </c>
      <c r="BG1885" s="13">
        <f t="shared" si="2344"/>
        <v>3.554971261396079E-4</v>
      </c>
      <c r="BH1885" s="13">
        <f t="shared" si="2345"/>
        <v>8.9959143070006617E-5</v>
      </c>
      <c r="BI1885" s="13">
        <f t="shared" si="2346"/>
        <v>1.8211449436498321E-5</v>
      </c>
      <c r="BJ1885" s="14">
        <f t="shared" si="2347"/>
        <v>0.22915301338892213</v>
      </c>
      <c r="BK1885" s="14">
        <f t="shared" si="2348"/>
        <v>0.24338831724184884</v>
      </c>
      <c r="BL1885" s="14">
        <f t="shared" si="2349"/>
        <v>0.47277331998129757</v>
      </c>
      <c r="BM1885" s="14">
        <f t="shared" si="2350"/>
        <v>0.50002288774577131</v>
      </c>
      <c r="BN1885" s="14">
        <f t="shared" si="2351"/>
        <v>0.49819401619550285</v>
      </c>
    </row>
    <row r="1886" spans="1:66" x14ac:dyDescent="0.25">
      <c r="A1886" t="s">
        <v>13</v>
      </c>
      <c r="B1886" t="s">
        <v>17</v>
      </c>
      <c r="C1886" t="s">
        <v>63</v>
      </c>
      <c r="D1886" s="7" t="s">
        <v>566</v>
      </c>
      <c r="E1886" s="10">
        <f>VLOOKUP(A1886,home!$A$2:$E$405,3,FALSE)</f>
        <v>1.4837</v>
      </c>
      <c r="F1886" s="10">
        <f>VLOOKUP(B1886,home!$B$2:$E$405,3,FALSE)</f>
        <v>1.2215</v>
      </c>
      <c r="G1886" s="10">
        <f>VLOOKUP(C1886,away!$B$2:$E$405,4,FALSE)</f>
        <v>0.82630000000000003</v>
      </c>
      <c r="H1886" s="10">
        <f>VLOOKUP(A1886,away!$A$2:$E$405,3,FALSE)</f>
        <v>1.2190000000000001</v>
      </c>
      <c r="I1886" s="10">
        <f>VLOOKUP(C1886,away!$B$2:$E$405,3,FALSE)</f>
        <v>1.1497999999999999</v>
      </c>
      <c r="J1886" s="10">
        <f>VLOOKUP(B1886,home!$B$2:$E$405,4,FALSE)</f>
        <v>1.0172000000000001</v>
      </c>
      <c r="K1886" s="12">
        <f t="shared" si="2296"/>
        <v>1.4975361701650001</v>
      </c>
      <c r="L1886" s="12">
        <f t="shared" si="2297"/>
        <v>1.4257138266400002</v>
      </c>
      <c r="M1886" s="13">
        <f t="shared" si="2298"/>
        <v>5.375868751735173E-2</v>
      </c>
      <c r="N1886" s="13">
        <f t="shared" si="2299"/>
        <v>8.0505579017831924E-2</v>
      </c>
      <c r="O1886" s="13">
        <f t="shared" si="2300"/>
        <v>7.6644504095507535E-2</v>
      </c>
      <c r="P1886" s="13">
        <f t="shared" si="2301"/>
        <v>0.11477791712738203</v>
      </c>
      <c r="Q1886" s="13">
        <f t="shared" si="2302"/>
        <v>6.0280008239639901E-2</v>
      </c>
      <c r="R1886" s="13">
        <f t="shared" si="2303"/>
        <v>5.4636564612465632E-2</v>
      </c>
      <c r="S1886" s="13">
        <f t="shared" si="2304"/>
        <v>6.1264378226533203E-2</v>
      </c>
      <c r="T1886" s="13">
        <f t="shared" si="2305"/>
        <v>8.5942041217227733E-2</v>
      </c>
      <c r="U1886" s="13">
        <f t="shared" si="2306"/>
        <v>8.1820231720724362E-2</v>
      </c>
      <c r="V1886" s="13">
        <f t="shared" si="2307"/>
        <v>1.4533666922157075E-2</v>
      </c>
      <c r="W1886" s="13">
        <f t="shared" si="2308"/>
        <v>3.0090497558901665E-2</v>
      </c>
      <c r="X1886" s="13">
        <f t="shared" si="2309"/>
        <v>4.2900438420203267E-2</v>
      </c>
      <c r="Y1886" s="13">
        <f t="shared" si="2310"/>
        <v>3.0581874112300855E-2</v>
      </c>
      <c r="Z1886" s="13">
        <f t="shared" si="2311"/>
        <v>2.5965368536034008E-2</v>
      </c>
      <c r="AA1886" s="13">
        <f t="shared" si="2312"/>
        <v>3.8884078554375166E-2</v>
      </c>
      <c r="AB1886" s="13">
        <f t="shared" si="2313"/>
        <v>2.9115157039356999E-2</v>
      </c>
      <c r="AC1886" s="13">
        <f t="shared" si="2314"/>
        <v>1.9393888859938798E-3</v>
      </c>
      <c r="AD1886" s="13">
        <f t="shared" si="2315"/>
        <v>1.1265402118179219E-2</v>
      </c>
      <c r="AE1886" s="13">
        <f t="shared" si="2316"/>
        <v>1.6061239562547656E-2</v>
      </c>
      <c r="AF1886" s="13">
        <f t="shared" si="2317"/>
        <v>1.1449365658650793E-2</v>
      </c>
      <c r="AG1886" s="13">
        <f t="shared" si="2318"/>
        <v>5.4411729752652117E-3</v>
      </c>
      <c r="AH1886" s="13">
        <f t="shared" si="2319"/>
        <v>9.2547962339067247E-3</v>
      </c>
      <c r="AI1886" s="13">
        <f t="shared" si="2320"/>
        <v>1.3859392107782144E-2</v>
      </c>
      <c r="AJ1886" s="13">
        <f t="shared" si="2321"/>
        <v>1.0377470488951549E-2</v>
      </c>
      <c r="AK1886" s="13">
        <f t="shared" si="2322"/>
        <v>5.1802124706749383E-3</v>
      </c>
      <c r="AL1886" s="13">
        <f t="shared" si="2323"/>
        <v>1.6562831208445923E-4</v>
      </c>
      <c r="AM1886" s="13">
        <f t="shared" si="2324"/>
        <v>3.3740694286853597E-3</v>
      </c>
      <c r="AN1886" s="13">
        <f t="shared" si="2325"/>
        <v>4.810457436520043E-3</v>
      </c>
      <c r="AO1886" s="13">
        <f t="shared" si="2326"/>
        <v>3.429167839854919E-3</v>
      </c>
      <c r="AP1886" s="13">
        <f t="shared" si="2327"/>
        <v>1.6296706677167939E-3</v>
      </c>
      <c r="AQ1886" s="13">
        <f t="shared" si="2328"/>
        <v>5.8086100095836848E-4</v>
      </c>
      <c r="AR1886" s="13">
        <f t="shared" si="2329"/>
        <v>2.6389381906833228E-3</v>
      </c>
      <c r="AS1886" s="13">
        <f t="shared" si="2330"/>
        <v>3.9519053913780588E-3</v>
      </c>
      <c r="AT1886" s="13">
        <f t="shared" si="2331"/>
        <v>2.9590606323293567E-3</v>
      </c>
      <c r="AU1886" s="13">
        <f t="shared" si="2332"/>
        <v>1.477100108874843E-3</v>
      </c>
      <c r="AV1886" s="13">
        <f t="shared" si="2333"/>
        <v>5.5300270999868411E-4</v>
      </c>
      <c r="AW1886" s="13">
        <f t="shared" si="2334"/>
        <v>9.8229460185399973E-6</v>
      </c>
      <c r="AX1886" s="13">
        <f t="shared" si="2335"/>
        <v>8.4213183501737998E-4</v>
      </c>
      <c r="AY1886" s="13">
        <f t="shared" si="2336"/>
        <v>1.200639001037994E-3</v>
      </c>
      <c r="AZ1886" s="13">
        <f t="shared" si="2337"/>
        <v>8.5588381229155302E-4</v>
      </c>
      <c r="BA1886" s="13">
        <f t="shared" si="2338"/>
        <v>4.067484617271407E-4</v>
      </c>
      <c r="BB1886" s="13">
        <f t="shared" si="2339"/>
        <v>1.4497672646223385E-4</v>
      </c>
      <c r="BC1886" s="13">
        <f t="shared" si="2340"/>
        <v>4.1339064691642388E-5</v>
      </c>
      <c r="BD1886" s="13">
        <f t="shared" si="2341"/>
        <v>6.2706177768425981E-4</v>
      </c>
      <c r="BE1886" s="13">
        <f t="shared" si="2342"/>
        <v>9.3904769301014323E-4</v>
      </c>
      <c r="BF1886" s="13">
        <f t="shared" si="2343"/>
        <v>7.0312894289634436E-4</v>
      </c>
      <c r="BG1886" s="13">
        <f t="shared" si="2344"/>
        <v>3.5098700809238552E-4</v>
      </c>
      <c r="BH1886" s="13">
        <f t="shared" si="2345"/>
        <v>1.314039349690857E-4</v>
      </c>
      <c r="BI1886" s="13">
        <f t="shared" si="2346"/>
        <v>3.9356429103643095E-5</v>
      </c>
      <c r="BJ1886" s="14">
        <f t="shared" si="2347"/>
        <v>0.39183356415571163</v>
      </c>
      <c r="BK1886" s="14">
        <f t="shared" si="2348"/>
        <v>0.24764030599254036</v>
      </c>
      <c r="BL1886" s="14">
        <f t="shared" si="2349"/>
        <v>0.33414340014276528</v>
      </c>
      <c r="BM1886" s="14">
        <f t="shared" si="2350"/>
        <v>0.5577885621618528</v>
      </c>
      <c r="BN1886" s="14">
        <f t="shared" si="2351"/>
        <v>0.44060326061017874</v>
      </c>
    </row>
    <row r="1887" spans="1:66" x14ac:dyDescent="0.25">
      <c r="A1887" t="s">
        <v>13</v>
      </c>
      <c r="B1887" t="s">
        <v>14</v>
      </c>
      <c r="C1887" t="s">
        <v>59</v>
      </c>
      <c r="D1887" s="7" t="s">
        <v>566</v>
      </c>
      <c r="E1887" s="10">
        <f>VLOOKUP(A1887,home!$A$2:$E$405,3,FALSE)</f>
        <v>1.4837</v>
      </c>
      <c r="F1887" s="10">
        <f>VLOOKUP(B1887,home!$B$2:$E$405,3,FALSE)</f>
        <v>1.1894</v>
      </c>
      <c r="G1887" s="10">
        <f>VLOOKUP(C1887,away!$B$2:$E$405,4,FALSE)</f>
        <v>0.75329999999999997</v>
      </c>
      <c r="H1887" s="10">
        <f>VLOOKUP(A1887,away!$A$2:$E$405,3,FALSE)</f>
        <v>1.2190000000000001</v>
      </c>
      <c r="I1887" s="10">
        <f>VLOOKUP(C1887,away!$B$2:$E$405,3,FALSE)</f>
        <v>1.3028999999999999</v>
      </c>
      <c r="J1887" s="10">
        <f>VLOOKUP(B1887,home!$B$2:$E$405,4,FALSE)</f>
        <v>0.82030000000000003</v>
      </c>
      <c r="K1887" s="12">
        <f t="shared" si="2296"/>
        <v>1.329358137174</v>
      </c>
      <c r="L1887" s="12">
        <f t="shared" si="2297"/>
        <v>1.30282925253</v>
      </c>
      <c r="M1887" s="13">
        <f t="shared" si="2298"/>
        <v>7.192097086288729E-2</v>
      </c>
      <c r="N1887" s="13">
        <f t="shared" si="2299"/>
        <v>9.5608727850033368E-2</v>
      </c>
      <c r="O1887" s="13">
        <f t="shared" si="2300"/>
        <v>9.3700744710527376E-2</v>
      </c>
      <c r="P1887" s="13">
        <f t="shared" si="2301"/>
        <v>0.1245618474402032</v>
      </c>
      <c r="Q1887" s="13">
        <f t="shared" si="2302"/>
        <v>6.354912017614818E-2</v>
      </c>
      <c r="R1887" s="13">
        <f t="shared" si="2303"/>
        <v>6.1038035596360368E-2</v>
      </c>
      <c r="S1887" s="13">
        <f t="shared" si="2304"/>
        <v>5.3932996355458195E-2</v>
      </c>
      <c r="T1887" s="13">
        <f t="shared" si="2305"/>
        <v>8.2793652738030285E-2</v>
      </c>
      <c r="U1887" s="13">
        <f t="shared" si="2306"/>
        <v>8.1141409297137909E-2</v>
      </c>
      <c r="V1887" s="13">
        <f t="shared" si="2307"/>
        <v>1.0378666075989066E-2</v>
      </c>
      <c r="W1887" s="13">
        <f t="shared" si="2308"/>
        <v>2.8159846672136994E-2</v>
      </c>
      <c r="X1887" s="13">
        <f t="shared" si="2309"/>
        <v>3.6687471991219654E-2</v>
      </c>
      <c r="Y1887" s="13">
        <f t="shared" si="2310"/>
        <v>2.3898755855768006E-2</v>
      </c>
      <c r="Z1887" s="13">
        <f t="shared" si="2311"/>
        <v>2.650737943063524E-2</v>
      </c>
      <c r="AA1887" s="13">
        <f t="shared" si="2312"/>
        <v>3.5237800541273664E-2</v>
      </c>
      <c r="AB1887" s="13">
        <f t="shared" si="2313"/>
        <v>2.3421828442828273E-2</v>
      </c>
      <c r="AC1887" s="13">
        <f t="shared" si="2314"/>
        <v>1.1234430348336568E-3</v>
      </c>
      <c r="AD1887" s="13">
        <f t="shared" si="2315"/>
        <v>9.3586303287943751E-3</v>
      </c>
      <c r="AE1887" s="13">
        <f t="shared" si="2316"/>
        <v>1.2192697355967766E-2</v>
      </c>
      <c r="AF1887" s="13">
        <f t="shared" si="2317"/>
        <v>7.942501391299997E-3</v>
      </c>
      <c r="AG1887" s="13">
        <f t="shared" si="2318"/>
        <v>3.4492410502819535E-3</v>
      </c>
      <c r="AH1887" s="13">
        <f t="shared" si="2319"/>
        <v>8.6336473325358976E-3</v>
      </c>
      <c r="AI1887" s="13">
        <f t="shared" si="2320"/>
        <v>1.1477209334997194E-2</v>
      </c>
      <c r="AJ1887" s="13">
        <f t="shared" si="2321"/>
        <v>7.6286608107639592E-3</v>
      </c>
      <c r="AK1887" s="13">
        <f t="shared" si="2322"/>
        <v>3.3804074415098241E-3</v>
      </c>
      <c r="AL1887" s="13">
        <f t="shared" si="2323"/>
        <v>7.7828838089236534E-5</v>
      </c>
      <c r="AM1887" s="13">
        <f t="shared" si="2324"/>
        <v>2.4881942760772366E-3</v>
      </c>
      <c r="AN1887" s="13">
        <f t="shared" si="2325"/>
        <v>3.2416922888511314E-3</v>
      </c>
      <c r="AO1887" s="13">
        <f t="shared" si="2326"/>
        <v>2.1116857708080921E-3</v>
      </c>
      <c r="AP1887" s="13">
        <f t="shared" si="2327"/>
        <v>9.170553314533813E-4</v>
      </c>
      <c r="AQ1887" s="13">
        <f t="shared" si="2328"/>
        <v>2.986916280015149E-4</v>
      </c>
      <c r="AR1887" s="13">
        <f t="shared" si="2329"/>
        <v>2.2496336601710754E-3</v>
      </c>
      <c r="AS1887" s="13">
        <f t="shared" si="2330"/>
        <v>2.9905688118089481E-3</v>
      </c>
      <c r="AT1887" s="13">
        <f t="shared" si="2331"/>
        <v>1.9877684923785034E-3</v>
      </c>
      <c r="AU1887" s="13">
        <f t="shared" si="2332"/>
        <v>8.8081874005381912E-4</v>
      </c>
      <c r="AV1887" s="13">
        <f t="shared" si="2333"/>
        <v>2.9273088986647375E-4</v>
      </c>
      <c r="AW1887" s="13">
        <f t="shared" si="2334"/>
        <v>3.744273340047132E-6</v>
      </c>
      <c r="AX1887" s="13">
        <f t="shared" si="2335"/>
        <v>5.5128355129550693E-4</v>
      </c>
      <c r="AY1887" s="13">
        <f t="shared" si="2336"/>
        <v>7.182283370664093E-4</v>
      </c>
      <c r="AZ1887" s="13">
        <f t="shared" si="2337"/>
        <v>4.6786444376304749E-4</v>
      </c>
      <c r="BA1887" s="13">
        <f t="shared" si="2338"/>
        <v>2.0318249451772513E-4</v>
      </c>
      <c r="BB1887" s="13">
        <f t="shared" si="2339"/>
        <v>6.6178024364927138E-5</v>
      </c>
      <c r="BC1887" s="13">
        <f t="shared" si="2340"/>
        <v>1.7243733203454037E-5</v>
      </c>
      <c r="BD1887" s="13">
        <f t="shared" si="2341"/>
        <v>4.8848142332450232E-4</v>
      </c>
      <c r="BE1887" s="13">
        <f t="shared" si="2342"/>
        <v>6.4936675495476436E-4</v>
      </c>
      <c r="BF1887" s="13">
        <f t="shared" si="2343"/>
        <v>4.3162048985469562E-4</v>
      </c>
      <c r="BG1887" s="13">
        <f t="shared" si="2344"/>
        <v>1.9125940345312247E-4</v>
      </c>
      <c r="BH1887" s="13">
        <f t="shared" si="2345"/>
        <v>6.3563061072863361E-5</v>
      </c>
      <c r="BI1887" s="13">
        <f t="shared" si="2346"/>
        <v>1.6899614492179758E-5</v>
      </c>
      <c r="BJ1887" s="14">
        <f t="shared" si="2347"/>
        <v>0.37472194528908298</v>
      </c>
      <c r="BK1887" s="14">
        <f t="shared" si="2348"/>
        <v>0.26271398094452703</v>
      </c>
      <c r="BL1887" s="14">
        <f t="shared" si="2349"/>
        <v>0.33590245484936537</v>
      </c>
      <c r="BM1887" s="14">
        <f t="shared" si="2350"/>
        <v>0.48875182981372439</v>
      </c>
      <c r="BN1887" s="14">
        <f t="shared" si="2351"/>
        <v>0.51037944663615975</v>
      </c>
    </row>
    <row r="1888" spans="1:66" x14ac:dyDescent="0.25">
      <c r="A1888" t="s">
        <v>13</v>
      </c>
      <c r="B1888" t="s">
        <v>62</v>
      </c>
      <c r="C1888" t="s">
        <v>61</v>
      </c>
      <c r="D1888" s="7" t="s">
        <v>566</v>
      </c>
      <c r="E1888" s="10">
        <f>VLOOKUP(A1888,home!$A$2:$E$405,3,FALSE)</f>
        <v>1.4837</v>
      </c>
      <c r="F1888" s="10">
        <f>VLOOKUP(B1888,home!$B$2:$E$405,3,FALSE)</f>
        <v>1.2290000000000001</v>
      </c>
      <c r="G1888" s="10">
        <f>VLOOKUP(C1888,away!$B$2:$E$405,4,FALSE)</f>
        <v>1.1101000000000001</v>
      </c>
      <c r="H1888" s="10">
        <f>VLOOKUP(A1888,away!$A$2:$E$405,3,FALSE)</f>
        <v>1.2190000000000001</v>
      </c>
      <c r="I1888" s="10">
        <f>VLOOKUP(C1888,away!$B$2:$E$405,3,FALSE)</f>
        <v>1.3028999999999999</v>
      </c>
      <c r="J1888" s="10">
        <f>VLOOKUP(B1888,home!$B$2:$E$405,4,FALSE)</f>
        <v>0.82030000000000003</v>
      </c>
      <c r="K1888" s="12">
        <f t="shared" si="2296"/>
        <v>2.0242310497300005</v>
      </c>
      <c r="L1888" s="12">
        <f t="shared" si="2297"/>
        <v>1.30282925253</v>
      </c>
      <c r="M1888" s="13">
        <f t="shared" si="2298"/>
        <v>3.5898480788227549E-2</v>
      </c>
      <c r="N1888" s="13">
        <f t="shared" si="2299"/>
        <v>7.2666819449666104E-2</v>
      </c>
      <c r="O1888" s="13">
        <f t="shared" si="2300"/>
        <v>4.6769590892289069E-2</v>
      </c>
      <c r="P1888" s="13">
        <f t="shared" si="2301"/>
        <v>9.4672458067340967E-2</v>
      </c>
      <c r="Q1888" s="13">
        <f t="shared" si="2302"/>
        <v>7.3547216107569022E-2</v>
      </c>
      <c r="R1888" s="13">
        <f t="shared" si="2303"/>
        <v>3.0466395571667432E-2</v>
      </c>
      <c r="S1888" s="13">
        <f t="shared" si="2304"/>
        <v>6.2418200712909384E-2</v>
      </c>
      <c r="T1888" s="13">
        <f t="shared" si="2305"/>
        <v>9.5819464587086539E-2</v>
      </c>
      <c r="U1888" s="13">
        <f t="shared" si="2306"/>
        <v>6.1671023889525806E-2</v>
      </c>
      <c r="V1888" s="13">
        <f t="shared" si="2307"/>
        <v>1.8290110085381728E-2</v>
      </c>
      <c r="W1888" s="13">
        <f t="shared" si="2308"/>
        <v>4.9625519488714555E-2</v>
      </c>
      <c r="X1888" s="13">
        <f t="shared" si="2309"/>
        <v>6.4653578461894942E-2</v>
      </c>
      <c r="Y1888" s="13">
        <f t="shared" si="2310"/>
        <v>4.2116286650450148E-2</v>
      </c>
      <c r="Z1888" s="13">
        <f t="shared" si="2311"/>
        <v>1.3230837123306262E-2</v>
      </c>
      <c r="AA1888" s="13">
        <f t="shared" si="2312"/>
        <v>2.6782271318916893E-2</v>
      </c>
      <c r="AB1888" s="13">
        <f t="shared" si="2313"/>
        <v>2.7106752593022417E-2</v>
      </c>
      <c r="AC1888" s="13">
        <f t="shared" si="2314"/>
        <v>3.0146987457495646E-3</v>
      </c>
      <c r="AD1888" s="13">
        <f t="shared" si="2315"/>
        <v>2.5113379352009316E-2</v>
      </c>
      <c r="AE1888" s="13">
        <f t="shared" si="2316"/>
        <v>3.2718445249680636E-2</v>
      </c>
      <c r="AF1888" s="13">
        <f t="shared" si="2317"/>
        <v>2.1313273784292576E-2</v>
      </c>
      <c r="AG1888" s="13">
        <f t="shared" si="2318"/>
        <v>9.2558521844523824E-3</v>
      </c>
      <c r="AH1888" s="13">
        <f t="shared" si="2319"/>
        <v>4.3093804099258162E-3</v>
      </c>
      <c r="AI1888" s="13">
        <f t="shared" si="2320"/>
        <v>8.723181630870035E-3</v>
      </c>
      <c r="AJ1888" s="13">
        <f t="shared" si="2321"/>
        <v>8.828867554820756E-3</v>
      </c>
      <c r="AK1888" s="13">
        <f t="shared" si="2322"/>
        <v>5.9572226128073204E-3</v>
      </c>
      <c r="AL1888" s="13">
        <f t="shared" si="2323"/>
        <v>3.1801784847255982E-4</v>
      </c>
      <c r="AM1888" s="13">
        <f t="shared" si="2324"/>
        <v>1.0167056449597107E-2</v>
      </c>
      <c r="AN1888" s="13">
        <f t="shared" si="2325"/>
        <v>1.3245938554658917E-2</v>
      </c>
      <c r="AO1888" s="13">
        <f t="shared" si="2326"/>
        <v>8.6285981131122933E-3</v>
      </c>
      <c r="AP1888" s="13">
        <f t="shared" si="2327"/>
        <v>3.7471966766959527E-3</v>
      </c>
      <c r="AQ1888" s="13">
        <f t="shared" si="2328"/>
        <v>1.2204893613456714E-3</v>
      </c>
      <c r="AR1888" s="13">
        <f t="shared" si="2329"/>
        <v>1.1228773716662158E-3</v>
      </c>
      <c r="AS1888" s="13">
        <f t="shared" si="2330"/>
        <v>2.2729632407659677E-3</v>
      </c>
      <c r="AT1888" s="13">
        <f t="shared" si="2331"/>
        <v>2.3005013834266996E-3</v>
      </c>
      <c r="AU1888" s="13">
        <f t="shared" si="2332"/>
        <v>1.5522487767597156E-3</v>
      </c>
      <c r="AV1888" s="13">
        <f t="shared" si="2333"/>
        <v>7.8552754270560718E-4</v>
      </c>
      <c r="AW1888" s="13">
        <f t="shared" si="2334"/>
        <v>2.3296816438335672E-5</v>
      </c>
      <c r="AX1888" s="13">
        <f t="shared" si="2335"/>
        <v>3.4300785582720211E-3</v>
      </c>
      <c r="AY1888" s="13">
        <f t="shared" si="2336"/>
        <v>4.4688066841927178E-3</v>
      </c>
      <c r="AZ1888" s="13">
        <f t="shared" si="2337"/>
        <v>2.9110460360339337E-3</v>
      </c>
      <c r="BA1888" s="13">
        <f t="shared" si="2338"/>
        <v>1.2641986437355031E-3</v>
      </c>
      <c r="BB1888" s="13">
        <f t="shared" si="2339"/>
        <v>4.1175874351684111E-4</v>
      </c>
      <c r="BC1888" s="13">
        <f t="shared" si="2340"/>
        <v>1.0729026720774767E-4</v>
      </c>
      <c r="BD1888" s="13">
        <f t="shared" si="2341"/>
        <v>2.4381958113512477E-4</v>
      </c>
      <c r="BE1888" s="13">
        <f t="shared" si="2342"/>
        <v>4.9354716666588259E-4</v>
      </c>
      <c r="BF1888" s="13">
        <f t="shared" si="2343"/>
        <v>4.9952674963567355E-4</v>
      </c>
      <c r="BG1888" s="13">
        <f t="shared" si="2344"/>
        <v>3.3705251892774492E-4</v>
      </c>
      <c r="BH1888" s="13">
        <f t="shared" si="2345"/>
        <v>1.7056804355081249E-4</v>
      </c>
      <c r="BI1888" s="13">
        <f t="shared" si="2346"/>
        <v>6.9053825969450731E-5</v>
      </c>
      <c r="BJ1888" s="14">
        <f t="shared" si="2347"/>
        <v>0.53643229340418508</v>
      </c>
      <c r="BK1888" s="14">
        <f t="shared" si="2348"/>
        <v>0.21908077293227446</v>
      </c>
      <c r="BL1888" s="14">
        <f t="shared" si="2349"/>
        <v>0.23046237267505446</v>
      </c>
      <c r="BM1888" s="14">
        <f t="shared" si="2350"/>
        <v>0.64073980539030573</v>
      </c>
      <c r="BN1888" s="14">
        <f t="shared" si="2351"/>
        <v>0.35402096087676016</v>
      </c>
    </row>
    <row r="1889" spans="1:66" x14ac:dyDescent="0.25">
      <c r="A1889" t="s">
        <v>16</v>
      </c>
      <c r="B1889" t="s">
        <v>252</v>
      </c>
      <c r="C1889" t="s">
        <v>68</v>
      </c>
      <c r="D1889" s="7" t="s">
        <v>566</v>
      </c>
      <c r="E1889" s="10">
        <f>VLOOKUP(A1889,home!$A$2:$E$405,3,FALSE)</f>
        <v>1.6373</v>
      </c>
      <c r="F1889" s="10">
        <f>VLOOKUP(B1889,home!$B$2:$E$405,3,FALSE)</f>
        <v>1.006</v>
      </c>
      <c r="G1889" s="10">
        <f>VLOOKUP(C1889,away!$B$2:$E$405,4,FALSE)</f>
        <v>1.1136999999999999</v>
      </c>
      <c r="H1889" s="10">
        <f>VLOOKUP(A1889,away!$A$2:$E$405,3,FALSE)</f>
        <v>1.3301000000000001</v>
      </c>
      <c r="I1889" s="10">
        <f>VLOOKUP(C1889,away!$B$2:$E$405,3,FALSE)</f>
        <v>1.0172000000000001</v>
      </c>
      <c r="J1889" s="10">
        <f>VLOOKUP(B1889,home!$B$2:$E$405,4,FALSE)</f>
        <v>0.70760000000000001</v>
      </c>
      <c r="K1889" s="12">
        <f t="shared" si="2296"/>
        <v>1.8344017760599998</v>
      </c>
      <c r="L1889" s="12">
        <f t="shared" si="2297"/>
        <v>0.95736703467200013</v>
      </c>
      <c r="M1889" s="13">
        <f t="shared" si="2298"/>
        <v>6.1312667440040429E-2</v>
      </c>
      <c r="N1889" s="13">
        <f t="shared" si="2299"/>
        <v>0.11247206604698626</v>
      </c>
      <c r="O1889" s="13">
        <f t="shared" si="2300"/>
        <v>5.8698726614902004E-2</v>
      </c>
      <c r="P1889" s="13">
        <f t="shared" si="2301"/>
        <v>0.10767704835483659</v>
      </c>
      <c r="Q1889" s="13">
        <f t="shared" si="2302"/>
        <v>0.10315947885686463</v>
      </c>
      <c r="R1889" s="13">
        <f t="shared" si="2303"/>
        <v>2.8098112919165568E-2</v>
      </c>
      <c r="S1889" s="13">
        <f t="shared" si="2304"/>
        <v>4.7275494716276595E-2</v>
      </c>
      <c r="T1889" s="13">
        <f t="shared" si="2305"/>
        <v>9.8761484371505392E-2</v>
      </c>
      <c r="U1889" s="13">
        <f t="shared" si="2306"/>
        <v>5.1543228242851735E-2</v>
      </c>
      <c r="V1889" s="13">
        <f t="shared" si="2307"/>
        <v>9.2250027479439823E-3</v>
      </c>
      <c r="W1889" s="13">
        <f t="shared" si="2308"/>
        <v>6.3078643744152146E-2</v>
      </c>
      <c r="X1889" s="13">
        <f t="shared" si="2309"/>
        <v>6.0389414112470452E-2</v>
      </c>
      <c r="Y1889" s="13">
        <f t="shared" si="2310"/>
        <v>2.8907417157217632E-2</v>
      </c>
      <c r="Z1889" s="13">
        <f t="shared" si="2311"/>
        <v>8.966735681766853E-3</v>
      </c>
      <c r="AA1889" s="13">
        <f t="shared" si="2312"/>
        <v>1.6448595860093684E-2</v>
      </c>
      <c r="AB1889" s="13">
        <f t="shared" si="2313"/>
        <v>1.5086666729724512E-2</v>
      </c>
      <c r="AC1889" s="13">
        <f t="shared" si="2314"/>
        <v>1.0125569360679668E-3</v>
      </c>
      <c r="AD1889" s="13">
        <f t="shared" si="2315"/>
        <v>2.8927894028932168E-2</v>
      </c>
      <c r="AE1889" s="13">
        <f t="shared" si="2316"/>
        <v>2.769461212578465E-2</v>
      </c>
      <c r="AF1889" s="13">
        <f t="shared" si="2317"/>
        <v>1.3256954343626833E-2</v>
      </c>
      <c r="AG1889" s="13">
        <f t="shared" si="2318"/>
        <v>4.2305903562467042E-3</v>
      </c>
      <c r="AH1889" s="13">
        <f t="shared" si="2319"/>
        <v>2.1461142875851867E-3</v>
      </c>
      <c r="AI1889" s="13">
        <f t="shared" si="2320"/>
        <v>3.9368358607740064E-3</v>
      </c>
      <c r="AJ1889" s="13">
        <f t="shared" si="2321"/>
        <v>3.6108693475302694E-3</v>
      </c>
      <c r="AK1889" s="13">
        <f t="shared" si="2322"/>
        <v>2.2079283814100455E-3</v>
      </c>
      <c r="AL1889" s="13">
        <f t="shared" si="2323"/>
        <v>7.1129929079427951E-5</v>
      </c>
      <c r="AM1889" s="13">
        <f t="shared" si="2324"/>
        <v>1.0613076036869723E-2</v>
      </c>
      <c r="AN1889" s="13">
        <f t="shared" si="2325"/>
        <v>1.0160609134166431E-2</v>
      </c>
      <c r="AO1889" s="13">
        <f t="shared" si="2326"/>
        <v>4.8637161186190769E-3</v>
      </c>
      <c r="AP1889" s="13">
        <f t="shared" si="2327"/>
        <v>1.5521204926562519E-3</v>
      </c>
      <c r="AQ1889" s="13">
        <f t="shared" si="2328"/>
        <v>3.7148724837698992E-4</v>
      </c>
      <c r="AR1889" s="13">
        <f t="shared" si="2329"/>
        <v>4.1092381431452856E-4</v>
      </c>
      <c r="AS1889" s="13">
        <f t="shared" si="2330"/>
        <v>7.5379937480392063E-4</v>
      </c>
      <c r="AT1889" s="13">
        <f t="shared" si="2331"/>
        <v>6.9138545596661492E-4</v>
      </c>
      <c r="AU1889" s="13">
        <f t="shared" si="2332"/>
        <v>4.22759569455737E-4</v>
      </c>
      <c r="AV1889" s="13">
        <f t="shared" si="2333"/>
        <v>1.9387772626399115E-4</v>
      </c>
      <c r="AW1889" s="13">
        <f t="shared" si="2334"/>
        <v>3.4699467195256422E-6</v>
      </c>
      <c r="AX1889" s="13">
        <f t="shared" si="2335"/>
        <v>3.2447742552489407E-3</v>
      </c>
      <c r="AY1889" s="13">
        <f t="shared" si="2336"/>
        <v>3.106439906927726E-3</v>
      </c>
      <c r="AZ1889" s="13">
        <f t="shared" si="2337"/>
        <v>1.4870015810410804E-3</v>
      </c>
      <c r="BA1889" s="13">
        <f t="shared" si="2338"/>
        <v>4.7453543139795837E-4</v>
      </c>
      <c r="BB1889" s="13">
        <f t="shared" si="2339"/>
        <v>1.1357614470106543E-4</v>
      </c>
      <c r="BC1889" s="13">
        <f t="shared" si="2340"/>
        <v>2.174681137238741E-5</v>
      </c>
      <c r="BD1889" s="13">
        <f t="shared" si="2341"/>
        <v>6.5567485597734608E-5</v>
      </c>
      <c r="BE1889" s="13">
        <f t="shared" si="2342"/>
        <v>1.202771120322728E-4</v>
      </c>
      <c r="BF1889" s="13">
        <f t="shared" si="2343"/>
        <v>1.1031827396568443E-4</v>
      </c>
      <c r="BG1889" s="13">
        <f t="shared" si="2344"/>
        <v>6.745601256484169E-5</v>
      </c>
      <c r="BH1889" s="13">
        <f t="shared" si="2345"/>
        <v>3.0935357313717813E-5</v>
      </c>
      <c r="BI1889" s="13">
        <f t="shared" si="2346"/>
        <v>1.1349574879866929E-5</v>
      </c>
      <c r="BJ1889" s="14">
        <f t="shared" si="2347"/>
        <v>0.57688763830516454</v>
      </c>
      <c r="BK1889" s="14">
        <f t="shared" si="2348"/>
        <v>0.22968034003117271</v>
      </c>
      <c r="BL1889" s="14">
        <f t="shared" si="2349"/>
        <v>0.1846557280011959</v>
      </c>
      <c r="BM1889" s="14">
        <f t="shared" si="2350"/>
        <v>0.52566937182629614</v>
      </c>
      <c r="BN1889" s="14">
        <f t="shared" si="2351"/>
        <v>0.47141810023279546</v>
      </c>
    </row>
    <row r="1890" spans="1:66" x14ac:dyDescent="0.25">
      <c r="A1890" t="s">
        <v>16</v>
      </c>
      <c r="B1890" t="s">
        <v>495</v>
      </c>
      <c r="C1890" t="s">
        <v>254</v>
      </c>
      <c r="D1890" s="7" t="s">
        <v>566</v>
      </c>
      <c r="E1890" s="10">
        <v>1.4567901234567899</v>
      </c>
      <c r="F1890" s="10">
        <v>0.34</v>
      </c>
      <c r="G1890" s="10">
        <v>1.37</v>
      </c>
      <c r="H1890" s="10">
        <v>1.4074074074074101</v>
      </c>
      <c r="I1890" s="10">
        <v>1.03</v>
      </c>
      <c r="J1890" s="10">
        <v>1.24</v>
      </c>
      <c r="K1890" s="12">
        <v>0.67857283950617286</v>
      </c>
      <c r="L1890" s="12">
        <v>1.7975407407407442</v>
      </c>
      <c r="M1890" s="13">
        <v>8.4069320178093057E-2</v>
      </c>
      <c r="N1890" s="13">
        <v>5.7047157308602194E-2</v>
      </c>
      <c r="O1890" s="13">
        <v>0.15111802806650018</v>
      </c>
      <c r="P1890" s="13">
        <v>0.10254458940565854</v>
      </c>
      <c r="Q1890" s="13">
        <v>1.9355325760326756E-2</v>
      </c>
      <c r="R1890" s="13">
        <v>0.13582040605496867</v>
      </c>
      <c r="S1890" s="13">
        <v>3.127000668644405E-2</v>
      </c>
      <c r="T1890" s="13">
        <v>3.4791986604496165E-2</v>
      </c>
      <c r="U1890" s="13">
        <v>9.2164038599601483E-2</v>
      </c>
      <c r="V1890" s="13">
        <v>4.2379973383615396E-3</v>
      </c>
      <c r="W1890" s="13">
        <v>4.3779994535839669E-3</v>
      </c>
      <c r="X1890" s="13">
        <v>7.8696323807578971E-3</v>
      </c>
      <c r="Y1890" s="13">
        <v>7.0729924095324498E-3</v>
      </c>
      <c r="Z1890" s="13">
        <v>8.1380904435918999E-2</v>
      </c>
      <c r="AA1890" s="13">
        <v>5.5222871404662054E-2</v>
      </c>
      <c r="AB1890" s="13">
        <v>1.8736370327372881E-2</v>
      </c>
      <c r="AC1890" s="13">
        <v>3.2308434281074004E-4</v>
      </c>
      <c r="AD1890" s="13">
        <v>7.4269788014373638E-4</v>
      </c>
      <c r="AE1890" s="13">
        <v>1.3350296976201523E-3</v>
      </c>
      <c r="AF1890" s="13">
        <v>1.1998851357855106E-3</v>
      </c>
      <c r="AG1890" s="13">
        <v>7.1894747192789818E-4</v>
      </c>
      <c r="AH1890" s="13">
        <v>3.6571372810473408E-2</v>
      </c>
      <c r="AI1890" s="13">
        <v>2.4816340292641785E-2</v>
      </c>
      <c r="AJ1890" s="13">
        <v>8.4198472492646916E-3</v>
      </c>
      <c r="AK1890" s="13">
        <v>1.9044932187139269E-3</v>
      </c>
      <c r="AL1890" s="13">
        <v>1.5763444360791965E-5</v>
      </c>
      <c r="AM1890" s="13">
        <v>1.0079492188487012E-4</v>
      </c>
      <c r="AN1890" s="13">
        <v>1.8118297854783489E-4</v>
      </c>
      <c r="AO1890" s="13">
        <v>1.6284189273424479E-4</v>
      </c>
      <c r="AP1890" s="13">
        <v>9.75716454963797E-5</v>
      </c>
      <c r="AQ1890" s="13">
        <v>4.3847251980213939E-5</v>
      </c>
      <c r="AR1890" s="13">
        <v>1.3147706514328856E-2</v>
      </c>
      <c r="AS1890" s="13">
        <v>8.9216765424219371E-3</v>
      </c>
      <c r="AT1890" s="13">
        <v>3.0270036922734342E-3</v>
      </c>
      <c r="AU1890" s="13">
        <v>6.8468083022055128E-4</v>
      </c>
      <c r="AV1890" s="13">
        <v>1.1615145377955083E-4</v>
      </c>
      <c r="AW1890" s="13">
        <v>5.3410154268856894E-7</v>
      </c>
      <c r="AX1890" s="13">
        <v>1.1399449391869859E-5</v>
      </c>
      <c r="AY1890" s="13">
        <v>2.0490974703898372E-5</v>
      </c>
      <c r="AZ1890" s="13">
        <v>1.8416680923872671E-5</v>
      </c>
      <c r="BA1890" s="13">
        <v>1.1034911423294668E-5</v>
      </c>
      <c r="BB1890" s="13">
        <v>4.9589257134594024E-6</v>
      </c>
      <c r="BC1890" s="13">
        <v>1.7827742000500274E-6</v>
      </c>
      <c r="BD1890" s="13">
        <v>3.9389230178014335E-3</v>
      </c>
      <c r="BE1890" s="13">
        <v>2.6728461767857419E-3</v>
      </c>
      <c r="BF1890" s="13">
        <v>9.0686040987235947E-4</v>
      </c>
      <c r="BG1890" s="13">
        <v>2.051236144542729E-4</v>
      </c>
      <c r="BH1890" s="13">
        <v>3.4797828377501352E-5</v>
      </c>
      <c r="BI1890" s="13">
        <v>4.7225722421539163E-6</v>
      </c>
      <c r="BJ1890" s="14">
        <v>0.13516597650977666</v>
      </c>
      <c r="BK1890" s="14">
        <v>0.22248125237043262</v>
      </c>
      <c r="BL1890" s="14">
        <v>0.55843426067675672</v>
      </c>
      <c r="BM1890" s="14">
        <v>0.44748761034557466</v>
      </c>
      <c r="BN1890" s="14">
        <v>0.54995482677414942</v>
      </c>
    </row>
    <row r="1891" spans="1:66" x14ac:dyDescent="0.25">
      <c r="A1891" t="s">
        <v>16</v>
      </c>
      <c r="B1891" t="s">
        <v>255</v>
      </c>
      <c r="C1891" t="s">
        <v>65</v>
      </c>
      <c r="D1891" s="7" t="s">
        <v>566</v>
      </c>
      <c r="E1891" s="10">
        <f>VLOOKUP(A1891,home!$A$2:$E$405,3,FALSE)</f>
        <v>1.6373</v>
      </c>
      <c r="F1891" s="10">
        <f>VLOOKUP(B1891,home!$B$2:$E$405,3,FALSE)</f>
        <v>0.68259999999999998</v>
      </c>
      <c r="G1891" s="10">
        <f>VLOOKUP(C1891,away!$B$2:$E$405,4,FALSE)</f>
        <v>0.8982</v>
      </c>
      <c r="H1891" s="10">
        <f>VLOOKUP(A1891,away!$A$2:$E$405,3,FALSE)</f>
        <v>1.3301000000000001</v>
      </c>
      <c r="I1891" s="10">
        <f>VLOOKUP(C1891,away!$B$2:$E$405,3,FALSE)</f>
        <v>0.66339999999999999</v>
      </c>
      <c r="J1891" s="10">
        <f>VLOOKUP(B1891,home!$B$2:$E$405,4,FALSE)</f>
        <v>0.79600000000000004</v>
      </c>
      <c r="K1891" s="12">
        <f t="shared" si="2296"/>
        <v>1.0038471642359998</v>
      </c>
      <c r="L1891" s="12">
        <f t="shared" si="2297"/>
        <v>0.70238111864000008</v>
      </c>
      <c r="M1891" s="13">
        <f t="shared" si="2298"/>
        <v>0.18154925532805083</v>
      </c>
      <c r="N1891" s="13">
        <f t="shared" si="2299"/>
        <v>0.18224770513022129</v>
      </c>
      <c r="O1891" s="13">
        <f t="shared" si="2300"/>
        <v>0.12751676904557535</v>
      </c>
      <c r="P1891" s="13">
        <f t="shared" si="2301"/>
        <v>0.1280073469989377</v>
      </c>
      <c r="Q1891" s="13">
        <f t="shared" si="2302"/>
        <v>9.1474420991745659E-2</v>
      </c>
      <c r="R1891" s="13">
        <f t="shared" si="2303"/>
        <v>4.4782685443794872E-2</v>
      </c>
      <c r="S1891" s="13">
        <f t="shared" si="2304"/>
        <v>2.2563960474662845E-2</v>
      </c>
      <c r="T1891" s="13">
        <f t="shared" si="2305"/>
        <v>6.4249906143128616E-2</v>
      </c>
      <c r="U1891" s="13">
        <f t="shared" si="2306"/>
        <v>4.4954971789626264E-2</v>
      </c>
      <c r="V1891" s="13">
        <f t="shared" si="2307"/>
        <v>1.7677190645293281E-3</v>
      </c>
      <c r="W1891" s="13">
        <f t="shared" si="2308"/>
        <v>3.0608779370897971E-2</v>
      </c>
      <c r="X1891" s="13">
        <f t="shared" si="2309"/>
        <v>2.1499028694736275E-2</v>
      </c>
      <c r="Y1891" s="13">
        <f t="shared" si="2310"/>
        <v>7.5502559121411617E-3</v>
      </c>
      <c r="Z1891" s="13">
        <f t="shared" si="2311"/>
        <v>1.0484837565905297E-2</v>
      </c>
      <c r="AA1891" s="13">
        <f t="shared" si="2312"/>
        <v>1.0525174458009115E-2</v>
      </c>
      <c r="AB1891" s="13">
        <f t="shared" si="2313"/>
        <v>5.2828332663808122E-3</v>
      </c>
      <c r="AC1891" s="13">
        <f t="shared" si="2314"/>
        <v>7.7899323822949637E-5</v>
      </c>
      <c r="AD1891" s="13">
        <f t="shared" si="2315"/>
        <v>7.6816340930503223E-3</v>
      </c>
      <c r="AE1891" s="13">
        <f t="shared" si="2316"/>
        <v>5.3954347472598479E-3</v>
      </c>
      <c r="AF1891" s="13">
        <f t="shared" si="2317"/>
        <v>1.8948257466647488E-3</v>
      </c>
      <c r="AG1891" s="13">
        <f t="shared" si="2318"/>
        <v>4.4362994252341995E-4</v>
      </c>
      <c r="AH1891" s="13">
        <f t="shared" si="2319"/>
        <v>1.8410879845748142E-3</v>
      </c>
      <c r="AI1891" s="13">
        <f t="shared" si="2320"/>
        <v>1.8481709524243992E-3</v>
      </c>
      <c r="AJ1891" s="13">
        <f t="shared" si="2321"/>
        <v>9.2764058480728992E-4</v>
      </c>
      <c r="AK1891" s="13">
        <f t="shared" si="2322"/>
        <v>3.1040312349634092E-4</v>
      </c>
      <c r="AL1891" s="13">
        <f t="shared" si="2323"/>
        <v>2.1970204741558607E-6</v>
      </c>
      <c r="AM1891" s="13">
        <f t="shared" si="2324"/>
        <v>1.5422373202014293E-3</v>
      </c>
      <c r="AN1891" s="13">
        <f t="shared" si="2325"/>
        <v>1.0832383741714358E-3</v>
      </c>
      <c r="AO1891" s="13">
        <f t="shared" si="2326"/>
        <v>3.8042309050215402E-4</v>
      </c>
      <c r="AP1891" s="13">
        <f t="shared" si="2327"/>
        <v>8.9067331954462988E-5</v>
      </c>
      <c r="AQ1891" s="13">
        <f t="shared" si="2328"/>
        <v>1.5639803063113981E-5</v>
      </c>
      <c r="AR1891" s="13">
        <f t="shared" si="2329"/>
        <v>2.5862908762406433E-4</v>
      </c>
      <c r="AS1891" s="13">
        <f t="shared" si="2330"/>
        <v>2.5962407620036087E-4</v>
      </c>
      <c r="AT1891" s="13">
        <f t="shared" si="2331"/>
        <v>1.3031144633056168E-4</v>
      </c>
      <c r="AU1891" s="13">
        <f t="shared" si="2332"/>
        <v>4.3604258622142024E-5</v>
      </c>
      <c r="AV1891" s="13">
        <f t="shared" si="2333"/>
        <v>1.0943002841612601E-5</v>
      </c>
      <c r="AW1891" s="13">
        <f t="shared" si="2334"/>
        <v>4.3030067590390567E-8</v>
      </c>
      <c r="AX1891" s="13">
        <f t="shared" si="2335"/>
        <v>2.580284267438553E-4</v>
      </c>
      <c r="AY1891" s="13">
        <f t="shared" si="2336"/>
        <v>1.8123429501726841E-4</v>
      </c>
      <c r="AZ1891" s="13">
        <f t="shared" si="2337"/>
        <v>6.3647773435080381E-5</v>
      </c>
      <c r="BA1891" s="13">
        <f t="shared" si="2338"/>
        <v>1.4901664768092348E-5</v>
      </c>
      <c r="BB1891" s="13">
        <f t="shared" si="2339"/>
        <v>2.6166619923527444E-6</v>
      </c>
      <c r="BC1891" s="13">
        <f t="shared" si="2340"/>
        <v>3.6757879545829859E-7</v>
      </c>
      <c r="BD1891" s="13">
        <f t="shared" si="2341"/>
        <v>3.0276031313038804E-5</v>
      </c>
      <c r="BE1891" s="13">
        <f t="shared" si="2342"/>
        <v>3.0392508177914337E-5</v>
      </c>
      <c r="BF1891" s="13">
        <f t="shared" si="2343"/>
        <v>1.5254716574209368E-5</v>
      </c>
      <c r="BG1891" s="13">
        <f t="shared" si="2344"/>
        <v>5.1044679914146612E-6</v>
      </c>
      <c r="BH1891" s="13">
        <f t="shared" si="2345"/>
        <v>1.281026429528759E-6</v>
      </c>
      <c r="BI1891" s="13">
        <f t="shared" si="2346"/>
        <v>2.5719094971876266E-7</v>
      </c>
      <c r="BJ1891" s="14">
        <f t="shared" si="2347"/>
        <v>0.41667702309301402</v>
      </c>
      <c r="BK1891" s="14">
        <f t="shared" si="2348"/>
        <v>0.33414961250549513</v>
      </c>
      <c r="BL1891" s="14">
        <f t="shared" si="2349"/>
        <v>0.23877541446174377</v>
      </c>
      <c r="BM1891" s="14">
        <f t="shared" si="2350"/>
        <v>0.24432751342288281</v>
      </c>
      <c r="BN1891" s="14">
        <f t="shared" si="2351"/>
        <v>0.75557818293832568</v>
      </c>
    </row>
    <row r="1892" spans="1:66" x14ac:dyDescent="0.25">
      <c r="A1892" t="s">
        <v>16</v>
      </c>
      <c r="B1892" t="s">
        <v>322</v>
      </c>
      <c r="C1892" t="s">
        <v>66</v>
      </c>
      <c r="D1892" s="7" t="s">
        <v>566</v>
      </c>
      <c r="E1892" s="10">
        <f>VLOOKUP(A1892,home!$A$2:$E$405,3,FALSE)</f>
        <v>1.6373</v>
      </c>
      <c r="F1892" s="10">
        <f>VLOOKUP(B1892,home!$B$2:$E$405,3,FALSE)</f>
        <v>1.4371</v>
      </c>
      <c r="G1892" s="10">
        <f>VLOOKUP(C1892,away!$B$2:$E$405,4,FALSE)</f>
        <v>0.93410000000000004</v>
      </c>
      <c r="H1892" s="10">
        <f>VLOOKUP(A1892,away!$A$2:$E$405,3,FALSE)</f>
        <v>1.3301000000000001</v>
      </c>
      <c r="I1892" s="10">
        <f>VLOOKUP(C1892,away!$B$2:$E$405,3,FALSE)</f>
        <v>1.0172000000000001</v>
      </c>
      <c r="J1892" s="10">
        <f>VLOOKUP(B1892,home!$B$2:$E$405,4,FALSE)</f>
        <v>0.70760000000000001</v>
      </c>
      <c r="K1892" s="12">
        <f t="shared" si="2296"/>
        <v>2.1979035136030003</v>
      </c>
      <c r="L1892" s="12">
        <f t="shared" si="2297"/>
        <v>0.95736703467200013</v>
      </c>
      <c r="M1892" s="13">
        <f t="shared" si="2298"/>
        <v>4.2626866807163009E-2</v>
      </c>
      <c r="N1892" s="13">
        <f t="shared" si="2299"/>
        <v>9.3689740329350679E-2</v>
      </c>
      <c r="O1892" s="13">
        <f t="shared" si="2300"/>
        <v>4.0809557072531963E-2</v>
      </c>
      <c r="P1892" s="13">
        <f t="shared" si="2301"/>
        <v>8.9695468878300169E-2</v>
      </c>
      <c r="Q1892" s="13">
        <f t="shared" si="2302"/>
        <v>0.10296050472921632</v>
      </c>
      <c r="R1892" s="13">
        <f t="shared" si="2303"/>
        <v>1.9534862320403835E-2</v>
      </c>
      <c r="S1892" s="13">
        <f t="shared" si="2304"/>
        <v>4.718430968486164E-2</v>
      </c>
      <c r="T1892" s="13">
        <f t="shared" si="2305"/>
        <v>9.8570993100942278E-2</v>
      </c>
      <c r="U1892" s="13">
        <f t="shared" si="2306"/>
        <v>4.2935742531766449E-2</v>
      </c>
      <c r="V1892" s="13">
        <f t="shared" si="2307"/>
        <v>1.1031693540519751E-2</v>
      </c>
      <c r="W1892" s="13">
        <f t="shared" si="2308"/>
        <v>7.5432418368894277E-2</v>
      </c>
      <c r="X1892" s="13">
        <f t="shared" si="2309"/>
        <v>7.2216510691966024E-2</v>
      </c>
      <c r="Y1892" s="13">
        <f t="shared" si="2310"/>
        <v>3.4568853347763148E-2</v>
      </c>
      <c r="Z1892" s="13">
        <f t="shared" si="2311"/>
        <v>6.2340110708036028E-3</v>
      </c>
      <c r="AA1892" s="13">
        <f t="shared" si="2312"/>
        <v>1.3701754836359241E-2</v>
      </c>
      <c r="AB1892" s="13">
        <f t="shared" si="2313"/>
        <v>1.5057567548680442E-2</v>
      </c>
      <c r="AC1892" s="13">
        <f t="shared" si="2314"/>
        <v>1.4508058513820331E-3</v>
      </c>
      <c r="AD1892" s="13">
        <f t="shared" si="2315"/>
        <v>4.1448294343141068E-2</v>
      </c>
      <c r="AE1892" s="13">
        <f t="shared" si="2316"/>
        <v>3.9681230647505207E-2</v>
      </c>
      <c r="AF1892" s="13">
        <f t="shared" si="2317"/>
        <v>1.8994751058568873E-2</v>
      </c>
      <c r="AG1892" s="13">
        <f t="shared" si="2318"/>
        <v>6.0616494984249729E-3</v>
      </c>
      <c r="AH1892" s="13">
        <f t="shared" si="2319"/>
        <v>1.4920591732419163E-3</v>
      </c>
      <c r="AI1892" s="13">
        <f t="shared" si="2320"/>
        <v>3.2794020993719953E-3</v>
      </c>
      <c r="AJ1892" s="13">
        <f t="shared" si="2321"/>
        <v>3.603904698363383E-3</v>
      </c>
      <c r="AK1892" s="13">
        <f t="shared" si="2322"/>
        <v>2.6403449330744131E-3</v>
      </c>
      <c r="AL1892" s="13">
        <f t="shared" si="2323"/>
        <v>1.2211144833119728E-4</v>
      </c>
      <c r="AM1892" s="13">
        <f t="shared" si="2324"/>
        <v>1.8219870353928209E-2</v>
      </c>
      <c r="AN1892" s="13">
        <f t="shared" si="2325"/>
        <v>1.7443103252848535E-2</v>
      </c>
      <c r="AO1892" s="13">
        <f t="shared" si="2326"/>
        <v>8.3497260183285592E-3</v>
      </c>
      <c r="AP1892" s="13">
        <f t="shared" si="2327"/>
        <v>2.6645841461636201E-3</v>
      </c>
      <c r="AQ1892" s="13">
        <f t="shared" si="2328"/>
        <v>6.3774625566167208E-4</v>
      </c>
      <c r="AR1892" s="13">
        <f t="shared" si="2329"/>
        <v>2.8568965324835401E-4</v>
      </c>
      <c r="AS1892" s="13">
        <f t="shared" si="2330"/>
        <v>6.2791829267458009E-4</v>
      </c>
      <c r="AT1892" s="13">
        <f t="shared" si="2331"/>
        <v>6.9005191086252843E-4</v>
      </c>
      <c r="AU1892" s="13">
        <f t="shared" si="2332"/>
        <v>5.0555583981773844E-4</v>
      </c>
      <c r="AV1892" s="13">
        <f t="shared" si="2333"/>
        <v>2.777907391644808E-4</v>
      </c>
      <c r="AW1892" s="13">
        <f t="shared" si="2334"/>
        <v>7.1374154076634531E-6</v>
      </c>
      <c r="AX1892" s="13">
        <f t="shared" si="2335"/>
        <v>6.6742528447149988E-3</v>
      </c>
      <c r="AY1892" s="13">
        <f t="shared" si="2336"/>
        <v>6.3897096545959594E-3</v>
      </c>
      <c r="AZ1892" s="13">
        <f t="shared" si="2337"/>
        <v>3.0586486922177919E-3</v>
      </c>
      <c r="BA1892" s="13">
        <f t="shared" si="2338"/>
        <v>9.7608314285731288E-4</v>
      </c>
      <c r="BB1892" s="13">
        <f t="shared" si="2339"/>
        <v>2.3361745601765797E-4</v>
      </c>
      <c r="BC1892" s="13">
        <f t="shared" si="2340"/>
        <v>4.4731530223048338E-5</v>
      </c>
      <c r="BD1892" s="13">
        <f t="shared" si="2341"/>
        <v>4.5584976027808077E-5</v>
      </c>
      <c r="BE1892" s="13">
        <f t="shared" si="2342"/>
        <v>1.0019137897902792E-4</v>
      </c>
      <c r="BF1892" s="13">
        <f t="shared" si="2343"/>
        <v>1.1010549194536764E-4</v>
      </c>
      <c r="BG1892" s="13">
        <f t="shared" si="2344"/>
        <v>8.0667082537903451E-5</v>
      </c>
      <c r="BH1892" s="13">
        <f t="shared" si="2345"/>
        <v>4.432461603554032E-5</v>
      </c>
      <c r="BI1892" s="13">
        <f t="shared" si="2346"/>
        <v>1.9484245864723575E-5</v>
      </c>
      <c r="BJ1892" s="14">
        <f t="shared" si="2347"/>
        <v>0.64831701946333031</v>
      </c>
      <c r="BK1892" s="14">
        <f t="shared" si="2348"/>
        <v>0.19850096586515373</v>
      </c>
      <c r="BL1892" s="14">
        <f t="shared" si="2349"/>
        <v>0.14584255944095167</v>
      </c>
      <c r="BM1892" s="14">
        <f t="shared" si="2350"/>
        <v>0.60319498346408518</v>
      </c>
      <c r="BN1892" s="14">
        <f t="shared" si="2351"/>
        <v>0.38931700013696596</v>
      </c>
    </row>
    <row r="1893" spans="1:66" x14ac:dyDescent="0.25">
      <c r="A1893" t="s">
        <v>69</v>
      </c>
      <c r="B1893" t="s">
        <v>95</v>
      </c>
      <c r="C1893" t="s">
        <v>260</v>
      </c>
      <c r="D1893" s="7" t="s">
        <v>566</v>
      </c>
      <c r="E1893" s="10">
        <f>VLOOKUP(A1893,home!$A$2:$E$405,3,FALSE)</f>
        <v>1.3526</v>
      </c>
      <c r="F1893" s="10">
        <f>VLOOKUP(B1893,home!$B$2:$E$405,3,FALSE)</f>
        <v>1.5282</v>
      </c>
      <c r="G1893" s="10">
        <f>VLOOKUP(C1893,away!$B$2:$E$405,4,FALSE)</f>
        <v>0.85609999999999997</v>
      </c>
      <c r="H1893" s="10">
        <f>VLOOKUP(A1893,away!$A$2:$E$405,3,FALSE)</f>
        <v>1.3421000000000001</v>
      </c>
      <c r="I1893" s="10">
        <f>VLOOKUP(C1893,away!$B$2:$E$405,3,FALSE)</f>
        <v>1.5294000000000001</v>
      </c>
      <c r="J1893" s="10">
        <f>VLOOKUP(B1893,home!$B$2:$E$405,4,FALSE)</f>
        <v>0.49399999999999999</v>
      </c>
      <c r="K1893" s="12">
        <f t="shared" si="2296"/>
        <v>1.7695957862520002</v>
      </c>
      <c r="L1893" s="12">
        <f t="shared" si="2297"/>
        <v>1.01398822356</v>
      </c>
      <c r="M1893" s="13">
        <f t="shared" si="2298"/>
        <v>6.1816558728842841E-2</v>
      </c>
      <c r="N1893" s="13">
        <f t="shared" si="2299"/>
        <v>0.10939032184715959</v>
      </c>
      <c r="O1893" s="13">
        <f t="shared" si="2300"/>
        <v>6.2681262572051769E-2</v>
      </c>
      <c r="P1893" s="13">
        <f t="shared" si="2301"/>
        <v>0.11092049812445801</v>
      </c>
      <c r="Q1893" s="13">
        <f t="shared" si="2302"/>
        <v>9.67883262987419E-2</v>
      </c>
      <c r="R1893" s="13">
        <f t="shared" si="2303"/>
        <v>3.1779031042966338E-2</v>
      </c>
      <c r="S1893" s="13">
        <f t="shared" si="2304"/>
        <v>4.9757529200817927E-2</v>
      </c>
      <c r="T1893" s="13">
        <f t="shared" si="2305"/>
        <v>9.8142223045006929E-2</v>
      </c>
      <c r="U1893" s="13">
        <f t="shared" si="2306"/>
        <v>5.6236039424804735E-2</v>
      </c>
      <c r="V1893" s="13">
        <f t="shared" si="2307"/>
        <v>9.9202652311378755E-3</v>
      </c>
      <c r="W1893" s="13">
        <f t="shared" si="2308"/>
        <v>5.709207145887911E-2</v>
      </c>
      <c r="X1893" s="13">
        <f t="shared" si="2309"/>
        <v>5.789068811794941E-2</v>
      </c>
      <c r="Y1893" s="13">
        <f t="shared" si="2310"/>
        <v>2.9350238002692756E-2</v>
      </c>
      <c r="Z1893" s="13">
        <f t="shared" si="2311"/>
        <v>1.0741187744571843E-2</v>
      </c>
      <c r="AA1893" s="13">
        <f t="shared" si="2312"/>
        <v>1.900756057213596E-2</v>
      </c>
      <c r="AB1893" s="13">
        <f t="shared" si="2313"/>
        <v>1.6817849547690729E-2</v>
      </c>
      <c r="AC1893" s="13">
        <f t="shared" si="2314"/>
        <v>1.1125263032184328E-3</v>
      </c>
      <c r="AD1893" s="13">
        <f t="shared" si="2315"/>
        <v>2.525747227050764E-2</v>
      </c>
      <c r="AE1893" s="13">
        <f t="shared" si="2316"/>
        <v>2.5610779439188002E-2</v>
      </c>
      <c r="AF1893" s="13">
        <f t="shared" si="2317"/>
        <v>1.2984514373764605E-2</v>
      </c>
      <c r="AG1893" s="13">
        <f t="shared" si="2318"/>
        <v>4.3887148878809521E-3</v>
      </c>
      <c r="AH1893" s="13">
        <f t="shared" si="2319"/>
        <v>2.7228594700107116E-3</v>
      </c>
      <c r="AI1893" s="13">
        <f t="shared" si="2320"/>
        <v>4.8183606446873094E-3</v>
      </c>
      <c r="AJ1893" s="13">
        <f t="shared" si="2321"/>
        <v>4.2632753467405681E-3</v>
      </c>
      <c r="AK1893" s="13">
        <f t="shared" si="2322"/>
        <v>2.5147580297413819E-3</v>
      </c>
      <c r="AL1893" s="13">
        <f t="shared" si="2323"/>
        <v>7.9850431190031681E-5</v>
      </c>
      <c r="AM1893" s="13">
        <f t="shared" si="2324"/>
        <v>8.9391033002534127E-3</v>
      </c>
      <c r="AN1893" s="13">
        <f t="shared" si="2325"/>
        <v>9.0641454756432913E-3</v>
      </c>
      <c r="AO1893" s="13">
        <f t="shared" si="2326"/>
        <v>4.5954683844684754E-3</v>
      </c>
      <c r="AP1893" s="13">
        <f t="shared" si="2327"/>
        <v>1.5532502745311107E-3</v>
      </c>
      <c r="AQ1893" s="13">
        <f t="shared" si="2328"/>
        <v>3.937443716539708E-4</v>
      </c>
      <c r="AR1893" s="13">
        <f t="shared" si="2329"/>
        <v>5.5218948739993706E-4</v>
      </c>
      <c r="AS1893" s="13">
        <f t="shared" si="2330"/>
        <v>9.7715219011558063E-4</v>
      </c>
      <c r="AT1893" s="13">
        <f t="shared" si="2331"/>
        <v>8.6458219907772265E-4</v>
      </c>
      <c r="AU1893" s="13">
        <f t="shared" si="2332"/>
        <v>5.0998700545214204E-4</v>
      </c>
      <c r="AV1893" s="13">
        <f t="shared" si="2333"/>
        <v>2.2561771397284662E-4</v>
      </c>
      <c r="AW1893" s="13">
        <f t="shared" si="2334"/>
        <v>3.9799878980567283E-6</v>
      </c>
      <c r="AX1893" s="13">
        <f t="shared" si="2335"/>
        <v>2.636433255499965E-3</v>
      </c>
      <c r="AY1893" s="13">
        <f t="shared" si="2336"/>
        <v>2.673312273278917E-3</v>
      </c>
      <c r="AZ1893" s="13">
        <f t="shared" si="2337"/>
        <v>1.3553535815016169E-3</v>
      </c>
      <c r="BA1893" s="13">
        <f t="shared" si="2338"/>
        <v>4.581041901341694E-4</v>
      </c>
      <c r="BB1893" s="13">
        <f t="shared" si="2339"/>
        <v>1.1612806348988472E-4</v>
      </c>
      <c r="BC1893" s="13">
        <f t="shared" si="2340"/>
        <v>2.3550497760714231E-5</v>
      </c>
      <c r="BD1893" s="13">
        <f t="shared" si="2341"/>
        <v>9.3318939566194815E-5</v>
      </c>
      <c r="BE1893" s="13">
        <f t="shared" si="2342"/>
        <v>1.651368022338434E-4</v>
      </c>
      <c r="BF1893" s="13">
        <f t="shared" si="2343"/>
        <v>1.4611269469406963E-4</v>
      </c>
      <c r="BG1893" s="13">
        <f t="shared" si="2344"/>
        <v>8.6186802949516885E-5</v>
      </c>
      <c r="BH1893" s="13">
        <f t="shared" si="2345"/>
        <v>3.8128950832499133E-5</v>
      </c>
      <c r="BI1893" s="13">
        <f t="shared" si="2346"/>
        <v>1.3494566145480033E-5</v>
      </c>
      <c r="BJ1893" s="14">
        <f t="shared" si="2347"/>
        <v>0.54870394340998641</v>
      </c>
      <c r="BK1893" s="14">
        <f t="shared" si="2348"/>
        <v>0.23628054029294399</v>
      </c>
      <c r="BL1893" s="14">
        <f t="shared" si="2349"/>
        <v>0.20451290400326924</v>
      </c>
      <c r="BM1893" s="14">
        <f t="shared" si="2350"/>
        <v>0.52419324455117056</v>
      </c>
      <c r="BN1893" s="14">
        <f t="shared" si="2351"/>
        <v>0.47337599861422042</v>
      </c>
    </row>
    <row r="1894" spans="1:66" x14ac:dyDescent="0.25">
      <c r="A1894" t="s">
        <v>69</v>
      </c>
      <c r="B1894" t="s">
        <v>351</v>
      </c>
      <c r="C1894" t="s">
        <v>70</v>
      </c>
      <c r="D1894" s="7" t="s">
        <v>566</v>
      </c>
      <c r="E1894" s="10">
        <f>VLOOKUP(A1894,home!$A$2:$E$405,3,FALSE)</f>
        <v>1.3526</v>
      </c>
      <c r="F1894" s="10">
        <f>VLOOKUP(B1894,home!$B$2:$E$405,3,FALSE)</f>
        <v>1.1284000000000001</v>
      </c>
      <c r="G1894" s="10">
        <f>VLOOKUP(C1894,away!$B$2:$E$405,4,FALSE)</f>
        <v>1.0506</v>
      </c>
      <c r="H1894" s="10">
        <f>VLOOKUP(A1894,away!$A$2:$E$405,3,FALSE)</f>
        <v>1.3421000000000001</v>
      </c>
      <c r="I1894" s="10">
        <f>VLOOKUP(C1894,away!$B$2:$E$405,3,FALSE)</f>
        <v>0.58819999999999995</v>
      </c>
      <c r="J1894" s="10">
        <f>VLOOKUP(B1894,home!$B$2:$E$405,4,FALSE)</f>
        <v>1.0588</v>
      </c>
      <c r="K1894" s="12">
        <f t="shared" si="2296"/>
        <v>1.6035032963040001</v>
      </c>
      <c r="L1894" s="12">
        <f t="shared" si="2297"/>
        <v>0.83584130533599998</v>
      </c>
      <c r="M1894" s="13">
        <f t="shared" si="2298"/>
        <v>8.721799526501757E-2</v>
      </c>
      <c r="N1894" s="13">
        <f t="shared" si="2299"/>
        <v>0.13985434290448234</v>
      </c>
      <c r="O1894" s="13">
        <f t="shared" si="2300"/>
        <v>7.2900403011101358E-2</v>
      </c>
      <c r="P1894" s="13">
        <f t="shared" si="2301"/>
        <v>0.11689603653019107</v>
      </c>
      <c r="Q1894" s="13">
        <f t="shared" si="2302"/>
        <v>0.11212844992488372</v>
      </c>
      <c r="R1894" s="13">
        <f t="shared" si="2303"/>
        <v>3.0466584006159703E-2</v>
      </c>
      <c r="S1894" s="13">
        <f t="shared" si="2304"/>
        <v>3.9168188041202777E-2</v>
      </c>
      <c r="T1894" s="13">
        <f t="shared" si="2305"/>
        <v>9.3721589950517117E-2</v>
      </c>
      <c r="U1894" s="13">
        <f t="shared" si="2306"/>
        <v>4.8853267880999807E-2</v>
      </c>
      <c r="V1894" s="13">
        <f t="shared" si="2307"/>
        <v>5.8329017056290844E-3</v>
      </c>
      <c r="W1894" s="13">
        <f t="shared" si="2308"/>
        <v>5.9932779688003014E-2</v>
      </c>
      <c r="X1894" s="13">
        <f t="shared" si="2309"/>
        <v>5.0094292806835347E-2</v>
      </c>
      <c r="Y1894" s="13">
        <f t="shared" si="2310"/>
        <v>2.0935439544774521E-2</v>
      </c>
      <c r="Z1894" s="13">
        <f t="shared" si="2311"/>
        <v>8.4884097816124784E-3</v>
      </c>
      <c r="AA1894" s="13">
        <f t="shared" si="2312"/>
        <v>1.3611193065194723E-2</v>
      </c>
      <c r="AB1894" s="13">
        <f t="shared" si="2313"/>
        <v>1.0912796473334947E-2</v>
      </c>
      <c r="AC1894" s="13">
        <f t="shared" si="2314"/>
        <v>4.8860551138730514E-4</v>
      </c>
      <c r="AD1894" s="13">
        <f t="shared" si="2315"/>
        <v>2.4025602446593575E-2</v>
      </c>
      <c r="AE1894" s="13">
        <f t="shared" si="2316"/>
        <v>2.008159091044457E-2</v>
      </c>
      <c r="AF1894" s="13">
        <f t="shared" si="2317"/>
        <v>8.3925115799047684E-3</v>
      </c>
      <c r="AG1894" s="13">
        <f t="shared" si="2318"/>
        <v>2.3382692779983665E-3</v>
      </c>
      <c r="AH1894" s="13">
        <f t="shared" si="2319"/>
        <v>1.7737408780224607E-3</v>
      </c>
      <c r="AI1894" s="13">
        <f t="shared" si="2320"/>
        <v>2.8441993446981667E-3</v>
      </c>
      <c r="AJ1894" s="13">
        <f t="shared" si="2321"/>
        <v>2.2803415122845945E-3</v>
      </c>
      <c r="AK1894" s="13">
        <f t="shared" si="2322"/>
        <v>1.2188450438823985E-3</v>
      </c>
      <c r="AL1894" s="13">
        <f t="shared" si="2323"/>
        <v>2.6194616161232449E-5</v>
      </c>
      <c r="AM1894" s="13">
        <f t="shared" si="2324"/>
        <v>7.7050265437604466E-3</v>
      </c>
      <c r="AN1894" s="13">
        <f t="shared" si="2325"/>
        <v>6.4401794439852608E-3</v>
      </c>
      <c r="AO1894" s="13">
        <f t="shared" si="2326"/>
        <v>2.6914839965293566E-3</v>
      </c>
      <c r="AP1894" s="13">
        <f t="shared" si="2327"/>
        <v>7.4988449898335076E-4</v>
      </c>
      <c r="AQ1894" s="13">
        <f t="shared" si="2328"/>
        <v>1.5669610962036905E-4</v>
      </c>
      <c r="AR1894" s="13">
        <f t="shared" si="2329"/>
        <v>2.9651317816282335E-4</v>
      </c>
      <c r="AS1894" s="13">
        <f t="shared" si="2330"/>
        <v>4.7545985858166249E-4</v>
      </c>
      <c r="AT1894" s="13">
        <f t="shared" si="2331"/>
        <v>3.8120072524796487E-4</v>
      </c>
      <c r="AU1894" s="13">
        <f t="shared" si="2332"/>
        <v>2.0375220649619571E-4</v>
      </c>
      <c r="AV1894" s="13">
        <f t="shared" si="2333"/>
        <v>8.1679333686465817E-5</v>
      </c>
      <c r="AW1894" s="13">
        <f t="shared" si="2334"/>
        <v>9.7522140368367589E-7</v>
      </c>
      <c r="AX1894" s="13">
        <f t="shared" si="2335"/>
        <v>2.0591725768382813E-3</v>
      </c>
      <c r="AY1894" s="13">
        <f t="shared" si="2336"/>
        <v>1.721141494536604E-3</v>
      </c>
      <c r="AZ1894" s="13">
        <f t="shared" si="2337"/>
        <v>7.1930057673071427E-4</v>
      </c>
      <c r="BA1894" s="13">
        <f t="shared" si="2338"/>
        <v>2.0040704432784602E-4</v>
      </c>
      <c r="BB1894" s="13">
        <f t="shared" si="2339"/>
        <v>4.1877121382379095E-5</v>
      </c>
      <c r="BC1894" s="13">
        <f t="shared" si="2340"/>
        <v>7.0005255599923747E-6</v>
      </c>
      <c r="BD1894" s="13">
        <f t="shared" si="2341"/>
        <v>4.1306326980823338E-5</v>
      </c>
      <c r="BE1894" s="13">
        <f t="shared" si="2342"/>
        <v>6.6234831471961069E-5</v>
      </c>
      <c r="BF1894" s="13">
        <f t="shared" si="2343"/>
        <v>5.3103885297714772E-5</v>
      </c>
      <c r="BG1894" s="13">
        <f t="shared" si="2344"/>
        <v>2.8384085040478387E-5</v>
      </c>
      <c r="BH1894" s="13">
        <f t="shared" si="2345"/>
        <v>1.1378493481245042E-5</v>
      </c>
      <c r="BI1894" s="13">
        <f t="shared" si="2346"/>
        <v>3.6490903608299996E-6</v>
      </c>
      <c r="BJ1894" s="14">
        <f t="shared" si="2347"/>
        <v>0.55399703896669217</v>
      </c>
      <c r="BK1894" s="14">
        <f t="shared" si="2348"/>
        <v>0.25135106316412564</v>
      </c>
      <c r="BL1894" s="14">
        <f t="shared" si="2349"/>
        <v>0.18650403323048631</v>
      </c>
      <c r="BM1894" s="14">
        <f t="shared" si="2350"/>
        <v>0.4391565672279476</v>
      </c>
      <c r="BN1894" s="14">
        <f t="shared" si="2351"/>
        <v>0.55946381164183578</v>
      </c>
    </row>
    <row r="1895" spans="1:66" x14ac:dyDescent="0.25">
      <c r="A1895" t="s">
        <v>69</v>
      </c>
      <c r="B1895" t="s">
        <v>78</v>
      </c>
      <c r="C1895" t="s">
        <v>261</v>
      </c>
      <c r="D1895" s="7" t="s">
        <v>566</v>
      </c>
      <c r="E1895" s="10">
        <f>VLOOKUP(A1895,home!$A$2:$E$405,3,FALSE)</f>
        <v>1.3526</v>
      </c>
      <c r="F1895" s="10">
        <f>VLOOKUP(B1895,home!$B$2:$E$405,3,FALSE)</f>
        <v>1.323</v>
      </c>
      <c r="G1895" s="10">
        <f>VLOOKUP(C1895,away!$B$2:$E$405,4,FALSE)</f>
        <v>0.62260000000000004</v>
      </c>
      <c r="H1895" s="10">
        <f>VLOOKUP(A1895,away!$A$2:$E$405,3,FALSE)</f>
        <v>1.3421000000000001</v>
      </c>
      <c r="I1895" s="10">
        <f>VLOOKUP(C1895,away!$B$2:$E$405,3,FALSE)</f>
        <v>1.3726</v>
      </c>
      <c r="J1895" s="10">
        <f>VLOOKUP(B1895,home!$B$2:$E$405,4,FALSE)</f>
        <v>1.1765000000000001</v>
      </c>
      <c r="K1895" s="12">
        <f t="shared" si="2296"/>
        <v>1.1141363494800001</v>
      </c>
      <c r="L1895" s="12">
        <f t="shared" si="2297"/>
        <v>2.1673088401900005</v>
      </c>
      <c r="M1895" s="13">
        <f t="shared" si="2298"/>
        <v>3.7573916114899797E-2</v>
      </c>
      <c r="N1895" s="13">
        <f t="shared" si="2299"/>
        <v>4.1862465735922214E-2</v>
      </c>
      <c r="O1895" s="13">
        <f t="shared" si="2300"/>
        <v>8.1434280556379843E-2</v>
      </c>
      <c r="P1895" s="13">
        <f t="shared" si="2301"/>
        <v>9.0728892061615204E-2</v>
      </c>
      <c r="Q1895" s="13">
        <f t="shared" si="2302"/>
        <v>2.3320247377625981E-2</v>
      </c>
      <c r="R1895" s="13">
        <f t="shared" si="2303"/>
        <v>8.8246618072177388E-2</v>
      </c>
      <c r="S1895" s="13">
        <f t="shared" si="2304"/>
        <v>5.4770254912715644E-2</v>
      </c>
      <c r="T1895" s="13">
        <f t="shared" si="2305"/>
        <v>5.0542178296946468E-2</v>
      </c>
      <c r="U1895" s="13">
        <f t="shared" si="2306"/>
        <v>9.8318764912891515E-2</v>
      </c>
      <c r="V1895" s="13">
        <f t="shared" si="2307"/>
        <v>1.4694722828958551E-2</v>
      </c>
      <c r="W1895" s="13">
        <f t="shared" si="2308"/>
        <v>8.6606450940929156E-3</v>
      </c>
      <c r="X1895" s="13">
        <f t="shared" si="2309"/>
        <v>1.8770292674175734E-2</v>
      </c>
      <c r="Y1895" s="13">
        <f t="shared" si="2310"/>
        <v>2.0340510622847342E-2</v>
      </c>
      <c r="Z1895" s="13">
        <f t="shared" si="2311"/>
        <v>6.3752558488233566E-2</v>
      </c>
      <c r="AA1895" s="13">
        <f t="shared" si="2312"/>
        <v>7.1029042784090737E-2</v>
      </c>
      <c r="AB1895" s="13">
        <f t="shared" si="2313"/>
        <v>3.9568019217262808E-2</v>
      </c>
      <c r="AC1895" s="13">
        <f t="shared" si="2314"/>
        <v>2.2176885910476811E-3</v>
      </c>
      <c r="AD1895" s="13">
        <f t="shared" si="2315"/>
        <v>2.4122848773186403E-3</v>
      </c>
      <c r="AE1895" s="13">
        <f t="shared" si="2316"/>
        <v>5.2281663396693398E-3</v>
      </c>
      <c r="AF1895" s="13">
        <f t="shared" si="2317"/>
        <v>5.6655255629745804E-3</v>
      </c>
      <c r="AG1895" s="13">
        <f t="shared" si="2318"/>
        <v>4.0929812123190789E-3</v>
      </c>
      <c r="AH1895" s="13">
        <f t="shared" si="2319"/>
        <v>3.4542870899069662E-2</v>
      </c>
      <c r="AI1895" s="13">
        <f t="shared" si="2320"/>
        <v>3.8485468084048402E-2</v>
      </c>
      <c r="AJ1895" s="13">
        <f t="shared" si="2321"/>
        <v>2.1439029459595374E-2</v>
      </c>
      <c r="AK1895" s="13">
        <f t="shared" si="2322"/>
        <v>7.9620006728359193E-3</v>
      </c>
      <c r="AL1895" s="13">
        <f t="shared" si="2323"/>
        <v>2.1420011498205442E-4</v>
      </c>
      <c r="AM1895" s="13">
        <f t="shared" si="2324"/>
        <v>5.3752285342431919E-4</v>
      </c>
      <c r="AN1895" s="13">
        <f t="shared" si="2325"/>
        <v>1.1649780320306807E-3</v>
      </c>
      <c r="AO1895" s="13">
        <f t="shared" si="2326"/>
        <v>1.2624335937236224E-3</v>
      </c>
      <c r="AP1895" s="13">
        <f t="shared" si="2327"/>
        <v>9.1202782927667938E-4</v>
      </c>
      <c r="AQ1895" s="13">
        <f t="shared" si="2328"/>
        <v>4.9416149422266086E-4</v>
      </c>
      <c r="AR1895" s="13">
        <f t="shared" si="2329"/>
        <v>1.4973013893019107E-2</v>
      </c>
      <c r="AS1895" s="13">
        <f t="shared" si="2330"/>
        <v>1.6681979039481633E-2</v>
      </c>
      <c r="AT1895" s="13">
        <f t="shared" si="2331"/>
        <v>9.2929996145749739E-3</v>
      </c>
      <c r="AU1895" s="13">
        <f t="shared" si="2332"/>
        <v>3.4512228887672016E-3</v>
      </c>
      <c r="AV1895" s="13">
        <f t="shared" si="2333"/>
        <v>9.6128321763322856E-4</v>
      </c>
      <c r="AW1895" s="13">
        <f t="shared" si="2334"/>
        <v>1.4367339190809515E-5</v>
      </c>
      <c r="AX1895" s="13">
        <f t="shared" si="2335"/>
        <v>9.9812291612707396E-5</v>
      </c>
      <c r="AY1895" s="13">
        <f t="shared" si="2336"/>
        <v>2.1632406197184299E-4</v>
      </c>
      <c r="AZ1895" s="13">
        <f t="shared" si="2337"/>
        <v>2.3442052592869246E-4</v>
      </c>
      <c r="BA1895" s="13">
        <f t="shared" si="2338"/>
        <v>1.6935389272241481E-4</v>
      </c>
      <c r="BB1895" s="13">
        <f t="shared" si="2339"/>
        <v>9.1760547204469632E-5</v>
      </c>
      <c r="BC1895" s="13">
        <f t="shared" si="2340"/>
        <v>3.9774689027383749E-5</v>
      </c>
      <c r="BD1895" s="13">
        <f t="shared" si="2341"/>
        <v>5.4085242291046732E-3</v>
      </c>
      <c r="BE1895" s="13">
        <f t="shared" si="2342"/>
        <v>6.0258334406888122E-3</v>
      </c>
      <c r="BF1895" s="13">
        <f t="shared" si="2343"/>
        <v>3.3568000360917716E-3</v>
      </c>
      <c r="BG1895" s="13">
        <f t="shared" si="2344"/>
        <v>1.2466443127152058E-3</v>
      </c>
      <c r="BH1895" s="13">
        <f t="shared" si="2345"/>
        <v>3.4723293591713107E-4</v>
      </c>
      <c r="BI1895" s="13">
        <f t="shared" si="2346"/>
        <v>7.7372967128386928E-5</v>
      </c>
      <c r="BJ1895" s="14">
        <f t="shared" si="2347"/>
        <v>0.18611786760503776</v>
      </c>
      <c r="BK1895" s="14">
        <f t="shared" si="2348"/>
        <v>0.20041599868619078</v>
      </c>
      <c r="BL1895" s="14">
        <f t="shared" si="2349"/>
        <v>0.54284900123347368</v>
      </c>
      <c r="BM1895" s="14">
        <f t="shared" si="2350"/>
        <v>0.62976704937153438</v>
      </c>
      <c r="BN1895" s="14">
        <f t="shared" si="2351"/>
        <v>0.36316641991862042</v>
      </c>
    </row>
    <row r="1896" spans="1:66" x14ac:dyDescent="0.25">
      <c r="A1896" t="s">
        <v>69</v>
      </c>
      <c r="B1896" t="s">
        <v>262</v>
      </c>
      <c r="C1896" t="s">
        <v>75</v>
      </c>
      <c r="D1896" s="7" t="s">
        <v>566</v>
      </c>
      <c r="E1896" s="10">
        <f>VLOOKUP(A1896,home!$A$2:$E$405,3,FALSE)</f>
        <v>1.3526</v>
      </c>
      <c r="F1896" s="10">
        <f>VLOOKUP(B1896,home!$B$2:$E$405,3,FALSE)</f>
        <v>1.6732</v>
      </c>
      <c r="G1896" s="10">
        <f>VLOOKUP(C1896,away!$B$2:$E$405,4,FALSE)</f>
        <v>1.0894999999999999</v>
      </c>
      <c r="H1896" s="10">
        <f>VLOOKUP(A1896,away!$A$2:$E$405,3,FALSE)</f>
        <v>1.3421000000000001</v>
      </c>
      <c r="I1896" s="10">
        <f>VLOOKUP(C1896,away!$B$2:$E$405,3,FALSE)</f>
        <v>0.74509999999999998</v>
      </c>
      <c r="J1896" s="10">
        <f>VLOOKUP(B1896,home!$B$2:$E$405,4,FALSE)</f>
        <v>0.66669999999999996</v>
      </c>
      <c r="K1896" s="12">
        <f t="shared" si="2296"/>
        <v>2.4657240636399997</v>
      </c>
      <c r="L1896" s="12">
        <f t="shared" si="2297"/>
        <v>0.66669913995700003</v>
      </c>
      <c r="M1896" s="13">
        <f t="shared" si="2298"/>
        <v>4.3611988379191731E-2</v>
      </c>
      <c r="N1896" s="13">
        <f t="shared" si="2299"/>
        <v>0.10753512920976108</v>
      </c>
      <c r="O1896" s="13">
        <f t="shared" si="2300"/>
        <v>2.9076075144221804E-2</v>
      </c>
      <c r="P1896" s="13">
        <f t="shared" si="2301"/>
        <v>7.1693578159312585E-2</v>
      </c>
      <c r="Q1896" s="13">
        <f t="shared" si="2302"/>
        <v>0.13257597788957226</v>
      </c>
      <c r="R1896" s="13">
        <f t="shared" si="2303"/>
        <v>9.6924971459888907E-3</v>
      </c>
      <c r="S1896" s="13">
        <f t="shared" si="2304"/>
        <v>2.9464198608620755E-2</v>
      </c>
      <c r="T1896" s="13">
        <f t="shared" si="2305"/>
        <v>8.8388290437936085E-2</v>
      </c>
      <c r="U1896" s="13">
        <f t="shared" si="2306"/>
        <v>2.3899023449626827E-2</v>
      </c>
      <c r="V1896" s="13">
        <f t="shared" si="2307"/>
        <v>5.3817868392875513E-3</v>
      </c>
      <c r="W1896" s="13">
        <f t="shared" si="2308"/>
        <v>0.10896525964764096</v>
      </c>
      <c r="X1896" s="13">
        <f t="shared" si="2309"/>
        <v>7.264704489227343E-2</v>
      </c>
      <c r="Y1896" s="13">
        <f t="shared" si="2310"/>
        <v>2.4216861175048131E-2</v>
      </c>
      <c r="Z1896" s="13">
        <f t="shared" si="2311"/>
        <v>2.1539931704221567E-3</v>
      </c>
      <c r="AA1896" s="13">
        <f t="shared" si="2312"/>
        <v>5.3111527932261276E-3</v>
      </c>
      <c r="AB1896" s="13">
        <f t="shared" si="2313"/>
        <v>6.5479186239632316E-3</v>
      </c>
      <c r="AC1896" s="13">
        <f t="shared" si="2314"/>
        <v>5.5294365399668804E-4</v>
      </c>
      <c r="AD1896" s="13">
        <f t="shared" si="2315"/>
        <v>6.7169565703492265E-2</v>
      </c>
      <c r="AE1896" s="13">
        <f t="shared" si="2316"/>
        <v>4.4781891685803495E-2</v>
      </c>
      <c r="AF1896" s="13">
        <f t="shared" si="2317"/>
        <v>1.492802433628636E-2</v>
      </c>
      <c r="AG1896" s="13">
        <f t="shared" si="2318"/>
        <v>3.3175003287530939E-3</v>
      </c>
      <c r="AH1896" s="13">
        <f t="shared" si="2319"/>
        <v>3.5901634854842589E-4</v>
      </c>
      <c r="AI1896" s="13">
        <f t="shared" si="2320"/>
        <v>8.8523524985601918E-4</v>
      </c>
      <c r="AJ1896" s="13">
        <f t="shared" si="2321"/>
        <v>1.0913729287761772E-3</v>
      </c>
      <c r="AK1896" s="13">
        <f t="shared" si="2322"/>
        <v>8.970081642962278E-4</v>
      </c>
      <c r="AL1896" s="13">
        <f t="shared" si="2323"/>
        <v>3.6359276931681283E-5</v>
      </c>
      <c r="AM1896" s="13">
        <f t="shared" si="2324"/>
        <v>3.3124322899869774E-2</v>
      </c>
      <c r="AN1896" s="13">
        <f t="shared" si="2325"/>
        <v>2.2083957589001141E-2</v>
      </c>
      <c r="AO1896" s="13">
        <f t="shared" si="2326"/>
        <v>7.3616777657169608E-3</v>
      </c>
      <c r="AP1896" s="13">
        <f t="shared" si="2327"/>
        <v>1.6360080783480225E-3</v>
      </c>
      <c r="AQ1896" s="13">
        <f t="shared" si="2328"/>
        <v>2.7268129469933269E-4</v>
      </c>
      <c r="AR1896" s="13">
        <f t="shared" si="2329"/>
        <v>4.7871178161547631E-5</v>
      </c>
      <c r="AS1896" s="13">
        <f t="shared" si="2330"/>
        <v>1.1803711594772565E-4</v>
      </c>
      <c r="AT1896" s="13">
        <f t="shared" si="2331"/>
        <v>1.4552347859748594E-4</v>
      </c>
      <c r="AU1896" s="13">
        <f t="shared" si="2332"/>
        <v>1.1960691433414052E-4</v>
      </c>
      <c r="AV1896" s="13">
        <f t="shared" si="2333"/>
        <v>7.3729411712854603E-5</v>
      </c>
      <c r="AW1896" s="13">
        <f t="shared" si="2334"/>
        <v>1.6603020556927814E-6</v>
      </c>
      <c r="AX1896" s="13">
        <f t="shared" si="2335"/>
        <v>1.3612573344331733E-2</v>
      </c>
      <c r="AY1896" s="13">
        <f t="shared" si="2336"/>
        <v>9.0754909412675486E-3</v>
      </c>
      <c r="AZ1896" s="13">
        <f t="shared" si="2337"/>
        <v>3.0253110026153096E-3</v>
      </c>
      <c r="BA1896" s="13">
        <f t="shared" si="2338"/>
        <v>6.7232408118202548E-4</v>
      </c>
      <c r="BB1896" s="13">
        <f t="shared" si="2339"/>
        <v>1.1205947167410913E-4</v>
      </c>
      <c r="BC1896" s="13">
        <f t="shared" si="2340"/>
        <v>1.4941990677832878E-5</v>
      </c>
      <c r="BD1896" s="13">
        <f t="shared" si="2341"/>
        <v>5.3192788848386864E-6</v>
      </c>
      <c r="BE1896" s="13">
        <f t="shared" si="2342"/>
        <v>1.3115873947558891E-5</v>
      </c>
      <c r="BF1896" s="13">
        <f t="shared" si="2343"/>
        <v>1.617006300408246E-5</v>
      </c>
      <c r="BG1896" s="13">
        <f t="shared" si="2344"/>
        <v>1.329030448658034E-5</v>
      </c>
      <c r="BH1896" s="13">
        <f t="shared" si="2345"/>
        <v>8.1925558964159527E-6</v>
      </c>
      <c r="BI1896" s="13">
        <f t="shared" si="2346"/>
        <v>4.0401164433017158E-6</v>
      </c>
      <c r="BJ1896" s="14">
        <f t="shared" si="2347"/>
        <v>0.75551689376595121</v>
      </c>
      <c r="BK1896" s="14">
        <f t="shared" si="2348"/>
        <v>0.15981634585860857</v>
      </c>
      <c r="BL1896" s="14">
        <f t="shared" si="2349"/>
        <v>7.8324196139920255E-2</v>
      </c>
      <c r="BM1896" s="14">
        <f t="shared" si="2350"/>
        <v>0.59255235236764192</v>
      </c>
      <c r="BN1896" s="14">
        <f t="shared" si="2351"/>
        <v>0.39418524592804838</v>
      </c>
    </row>
    <row r="1897" spans="1:66" x14ac:dyDescent="0.25">
      <c r="A1897" t="s">
        <v>69</v>
      </c>
      <c r="B1897" t="s">
        <v>90</v>
      </c>
      <c r="C1897" t="s">
        <v>73</v>
      </c>
      <c r="D1897" s="7" t="s">
        <v>566</v>
      </c>
      <c r="E1897" s="10">
        <f>VLOOKUP(A1897,home!$A$2:$E$405,3,FALSE)</f>
        <v>1.3526</v>
      </c>
      <c r="F1897" s="10">
        <f>VLOOKUP(B1897,home!$B$2:$E$405,3,FALSE)</f>
        <v>1.3546</v>
      </c>
      <c r="G1897" s="10">
        <f>VLOOKUP(C1897,away!$B$2:$E$405,4,FALSE)</f>
        <v>0.93389999999999995</v>
      </c>
      <c r="H1897" s="10">
        <f>VLOOKUP(A1897,away!$A$2:$E$405,3,FALSE)</f>
        <v>1.3421000000000001</v>
      </c>
      <c r="I1897" s="10">
        <f>VLOOKUP(C1897,away!$B$2:$E$405,3,FALSE)</f>
        <v>0.70589999999999997</v>
      </c>
      <c r="J1897" s="10">
        <f>VLOOKUP(B1897,home!$B$2:$E$405,4,FALSE)</f>
        <v>0.61750000000000005</v>
      </c>
      <c r="K1897" s="12">
        <f t="shared" si="2296"/>
        <v>1.7111214274440001</v>
      </c>
      <c r="L1897" s="12">
        <f t="shared" si="2297"/>
        <v>0.58501233082500004</v>
      </c>
      <c r="M1897" s="13">
        <f t="shared" si="2298"/>
        <v>0.10064721894076384</v>
      </c>
      <c r="N1897" s="13">
        <f t="shared" si="2299"/>
        <v>0.17221961294218863</v>
      </c>
      <c r="O1897" s="13">
        <f t="shared" si="2300"/>
        <v>5.8879864143590338E-2</v>
      </c>
      <c r="P1897" s="13">
        <f t="shared" si="2301"/>
        <v>0.1007505971810891</v>
      </c>
      <c r="Q1897" s="13">
        <f t="shared" si="2302"/>
        <v>0.1473443349657455</v>
      </c>
      <c r="R1897" s="13">
        <f t="shared" si="2303"/>
        <v>1.7222723280650564E-2</v>
      </c>
      <c r="S1897" s="13">
        <f t="shared" si="2304"/>
        <v>2.5213520401195309E-2</v>
      </c>
      <c r="T1897" s="13">
        <f t="shared" si="2305"/>
        <v>8.6198252832170336E-2</v>
      </c>
      <c r="U1897" s="13">
        <f t="shared" si="2306"/>
        <v>2.9470170844459805E-2</v>
      </c>
      <c r="V1897" s="13">
        <f t="shared" si="2307"/>
        <v>2.8043797866918012E-3</v>
      </c>
      <c r="W1897" s="13">
        <f t="shared" si="2308"/>
        <v>8.4041349590791112E-2</v>
      </c>
      <c r="X1897" s="13">
        <f t="shared" si="2309"/>
        <v>4.9165225809787369E-2</v>
      </c>
      <c r="Y1897" s="13">
        <f t="shared" si="2310"/>
        <v>1.4381131673260578E-2</v>
      </c>
      <c r="Z1897" s="13">
        <f t="shared" si="2311"/>
        <v>3.358501829855792E-3</v>
      </c>
      <c r="AA1897" s="13">
        <f t="shared" si="2312"/>
        <v>5.7468044451761298E-3</v>
      </c>
      <c r="AB1897" s="13">
        <f t="shared" si="2313"/>
        <v>4.9167401127356526E-3</v>
      </c>
      <c r="AC1897" s="13">
        <f t="shared" si="2314"/>
        <v>1.7545376638652177E-4</v>
      </c>
      <c r="AD1897" s="13">
        <f t="shared" si="2315"/>
        <v>3.5951238519028671E-2</v>
      </c>
      <c r="AE1897" s="13">
        <f t="shared" si="2316"/>
        <v>2.1031917842062486E-2</v>
      </c>
      <c r="AF1897" s="13">
        <f t="shared" si="2317"/>
        <v>6.1519656392524389E-3</v>
      </c>
      <c r="AG1897" s="13">
        <f t="shared" si="2318"/>
        <v>1.1996585859247936E-3</v>
      </c>
      <c r="AH1897" s="13">
        <f t="shared" si="2319"/>
        <v>4.9119124589099114E-4</v>
      </c>
      <c r="AI1897" s="13">
        <f t="shared" si="2320"/>
        <v>8.4048786581698961E-4</v>
      </c>
      <c r="AJ1897" s="13">
        <f t="shared" si="2321"/>
        <v>7.190883983530644E-4</v>
      </c>
      <c r="AK1897" s="13">
        <f t="shared" si="2322"/>
        <v>4.1014918888277173E-4</v>
      </c>
      <c r="AL1897" s="13">
        <f t="shared" si="2323"/>
        <v>7.0253592407823053E-6</v>
      </c>
      <c r="AM1897" s="13">
        <f t="shared" si="2324"/>
        <v>1.2303386914612016E-2</v>
      </c>
      <c r="AN1897" s="13">
        <f t="shared" si="2325"/>
        <v>7.1976330559589807E-3</v>
      </c>
      <c r="AO1897" s="13">
        <f t="shared" si="2326"/>
        <v>2.1053520452448153E-3</v>
      </c>
      <c r="AP1897" s="13">
        <f t="shared" si="2327"/>
        <v>4.1055230239861674E-4</v>
      </c>
      <c r="AQ1897" s="13">
        <f t="shared" si="2328"/>
        <v>6.004453983794626E-5</v>
      </c>
      <c r="AR1897" s="13">
        <f t="shared" si="2329"/>
        <v>5.7470587127904912E-5</v>
      </c>
      <c r="AS1897" s="13">
        <f t="shared" si="2330"/>
        <v>9.8339153082345433E-5</v>
      </c>
      <c r="AT1897" s="13">
        <f t="shared" si="2331"/>
        <v>8.413511599794849E-5</v>
      </c>
      <c r="AU1897" s="13">
        <f t="shared" si="2332"/>
        <v>4.798846659485872E-5</v>
      </c>
      <c r="AV1897" s="13">
        <f t="shared" si="2333"/>
        <v>2.0528523365160835E-5</v>
      </c>
      <c r="AW1897" s="13">
        <f t="shared" si="2334"/>
        <v>1.9534931195253008E-7</v>
      </c>
      <c r="AX1897" s="13">
        <f t="shared" si="2335"/>
        <v>3.5087648299544564E-3</v>
      </c>
      <c r="AY1897" s="13">
        <f t="shared" si="2336"/>
        <v>2.0526706914884415E-3</v>
      </c>
      <c r="AZ1897" s="13">
        <f t="shared" si="2337"/>
        <v>6.0041883282190879E-4</v>
      </c>
      <c r="BA1897" s="13">
        <f t="shared" si="2338"/>
        <v>1.1708414028679029E-4</v>
      </c>
      <c r="BB1897" s="13">
        <f t="shared" si="2339"/>
        <v>1.7123916452954119E-5</v>
      </c>
      <c r="BC1897" s="13">
        <f t="shared" si="2340"/>
        <v>2.0035404553990519E-6</v>
      </c>
      <c r="BD1897" s="13">
        <f t="shared" si="2341"/>
        <v>5.6035003549294789E-6</v>
      </c>
      <c r="BE1897" s="13">
        <f t="shared" si="2342"/>
        <v>9.5882695260098908E-6</v>
      </c>
      <c r="BF1897" s="13">
        <f t="shared" si="2343"/>
        <v>8.2033467190319277E-6</v>
      </c>
      <c r="BG1897" s="13">
        <f t="shared" si="2344"/>
        <v>4.6789741158959887E-6</v>
      </c>
      <c r="BH1897" s="13">
        <f t="shared" si="2345"/>
        <v>2.0015732170413676E-6</v>
      </c>
      <c r="BI1897" s="13">
        <f t="shared" si="2346"/>
        <v>6.8498696405550093E-7</v>
      </c>
      <c r="BJ1897" s="14">
        <f t="shared" si="2347"/>
        <v>0.64605972320972427</v>
      </c>
      <c r="BK1897" s="14">
        <f t="shared" si="2348"/>
        <v>0.23165086612685576</v>
      </c>
      <c r="BL1897" s="14">
        <f t="shared" si="2349"/>
        <v>0.11903644202262148</v>
      </c>
      <c r="BM1897" s="14">
        <f t="shared" si="2350"/>
        <v>0.40098870639285283</v>
      </c>
      <c r="BN1897" s="14">
        <f t="shared" si="2351"/>
        <v>0.59706435145402792</v>
      </c>
    </row>
    <row r="1898" spans="1:66" x14ac:dyDescent="0.25">
      <c r="A1898" t="s">
        <v>69</v>
      </c>
      <c r="B1898" t="s">
        <v>79</v>
      </c>
      <c r="C1898" t="s">
        <v>72</v>
      </c>
      <c r="D1898" s="7" t="s">
        <v>566</v>
      </c>
      <c r="E1898" s="10">
        <f>VLOOKUP(A1898,home!$A$2:$E$405,3,FALSE)</f>
        <v>1.3526</v>
      </c>
      <c r="F1898" s="10">
        <f>VLOOKUP(B1898,home!$B$2:$E$405,3,FALSE)</f>
        <v>1.0894999999999999</v>
      </c>
      <c r="G1898" s="10">
        <f>VLOOKUP(C1898,away!$B$2:$E$405,4,FALSE)</f>
        <v>1.2841</v>
      </c>
      <c r="H1898" s="10">
        <f>VLOOKUP(A1898,away!$A$2:$E$405,3,FALSE)</f>
        <v>1.3421000000000001</v>
      </c>
      <c r="I1898" s="10">
        <f>VLOOKUP(C1898,away!$B$2:$E$405,3,FALSE)</f>
        <v>1.3332999999999999</v>
      </c>
      <c r="J1898" s="10">
        <f>VLOOKUP(B1898,home!$B$2:$E$405,4,FALSE)</f>
        <v>0.98040000000000005</v>
      </c>
      <c r="K1898" s="12">
        <f t="shared" si="2296"/>
        <v>1.8923238525699999</v>
      </c>
      <c r="L1898" s="12">
        <f t="shared" si="2297"/>
        <v>1.7543492601720001</v>
      </c>
      <c r="M1898" s="13">
        <f t="shared" si="2298"/>
        <v>2.6077742330783884E-2</v>
      </c>
      <c r="N1898" s="13">
        <f t="shared" si="2299"/>
        <v>4.934753383371672E-2</v>
      </c>
      <c r="O1898" s="13">
        <f t="shared" si="2300"/>
        <v>4.5749467964966754E-2</v>
      </c>
      <c r="P1898" s="13">
        <f t="shared" si="2301"/>
        <v>8.6572809472493656E-2</v>
      </c>
      <c r="Q1898" s="13">
        <f t="shared" si="2302"/>
        <v>4.6690757669523637E-2</v>
      </c>
      <c r="R1898" s="13">
        <f t="shared" si="2303"/>
        <v>4.0130272638801041E-2</v>
      </c>
      <c r="S1898" s="13">
        <f t="shared" si="2304"/>
        <v>7.1851037226421249E-2</v>
      </c>
      <c r="T1898" s="13">
        <f t="shared" si="2305"/>
        <v>8.1911896174398924E-2</v>
      </c>
      <c r="U1898" s="13">
        <f t="shared" si="2306"/>
        <v>7.5939472124540428E-2</v>
      </c>
      <c r="V1898" s="13">
        <f t="shared" si="2307"/>
        <v>2.650342825481786E-2</v>
      </c>
      <c r="W1898" s="13">
        <f t="shared" si="2308"/>
        <v>2.9451344810868411E-2</v>
      </c>
      <c r="X1898" s="13">
        <f t="shared" si="2309"/>
        <v>5.1667944980017463E-2</v>
      </c>
      <c r="Y1898" s="13">
        <f t="shared" si="2310"/>
        <v>4.5321810525150642E-2</v>
      </c>
      <c r="Z1898" s="13">
        <f t="shared" si="2311"/>
        <v>2.3467504704793748E-2</v>
      </c>
      <c r="AA1898" s="13">
        <f t="shared" si="2312"/>
        <v>4.4408118913179896E-2</v>
      </c>
      <c r="AB1898" s="13">
        <f t="shared" si="2313"/>
        <v>4.2017271333587645E-2</v>
      </c>
      <c r="AC1898" s="13">
        <f t="shared" si="2314"/>
        <v>5.4991250190677531E-3</v>
      </c>
      <c r="AD1898" s="13">
        <f t="shared" si="2315"/>
        <v>1.39328705689675E-2</v>
      </c>
      <c r="AE1898" s="13">
        <f t="shared" si="2316"/>
        <v>2.4443121174740363E-2</v>
      </c>
      <c r="AF1898" s="13">
        <f t="shared" si="2317"/>
        <v>2.1440885774600165E-2</v>
      </c>
      <c r="AG1898" s="13">
        <f t="shared" si="2318"/>
        <v>1.2538267365367384E-2</v>
      </c>
      <c r="AH1898" s="13">
        <f t="shared" si="2319"/>
        <v>1.0292549879234466E-2</v>
      </c>
      <c r="AI1898" s="13">
        <f t="shared" si="2320"/>
        <v>1.9476837640241849E-2</v>
      </c>
      <c r="AJ1898" s="13">
        <f t="shared" si="2321"/>
        <v>1.8428242219631429E-2</v>
      </c>
      <c r="AK1898" s="13">
        <f t="shared" si="2322"/>
        <v>1.1624067437715355E-2</v>
      </c>
      <c r="AL1898" s="13">
        <f t="shared" si="2323"/>
        <v>7.3023913880640727E-4</v>
      </c>
      <c r="AM1898" s="13">
        <f t="shared" si="2324"/>
        <v>5.2731006624855449E-3</v>
      </c>
      <c r="AN1898" s="13">
        <f t="shared" si="2325"/>
        <v>9.250860246043999E-3</v>
      </c>
      <c r="AO1898" s="13">
        <f t="shared" si="2326"/>
        <v>8.1146199143009318E-3</v>
      </c>
      <c r="AP1898" s="13">
        <f t="shared" si="2327"/>
        <v>4.7452924810769386E-3</v>
      </c>
      <c r="AQ1898" s="13">
        <f t="shared" si="2328"/>
        <v>2.0812250883692715E-3</v>
      </c>
      <c r="AR1898" s="13">
        <f t="shared" si="2329"/>
        <v>3.6113454531836783E-3</v>
      </c>
      <c r="AS1898" s="13">
        <f t="shared" si="2330"/>
        <v>6.8338351409296897E-3</v>
      </c>
      <c r="AT1898" s="13">
        <f t="shared" si="2331"/>
        <v>6.4659146208561613E-3</v>
      </c>
      <c r="AU1898" s="13">
        <f t="shared" si="2332"/>
        <v>4.0785348219090729E-3</v>
      </c>
      <c r="AV1898" s="13">
        <f t="shared" si="2333"/>
        <v>1.9294771817589694E-3</v>
      </c>
      <c r="AW1898" s="13">
        <f t="shared" si="2334"/>
        <v>6.7340157398238475E-5</v>
      </c>
      <c r="AX1898" s="13">
        <f t="shared" si="2335"/>
        <v>1.6630690267706793E-3</v>
      </c>
      <c r="AY1898" s="13">
        <f t="shared" si="2336"/>
        <v>2.9176039167301089E-3</v>
      </c>
      <c r="AZ1898" s="13">
        <f t="shared" si="2337"/>
        <v>2.5592481363951995E-3</v>
      </c>
      <c r="BA1898" s="13">
        <f t="shared" si="2338"/>
        <v>1.496605024893829E-3</v>
      </c>
      <c r="BB1898" s="13">
        <f t="shared" si="2339"/>
        <v>6.5639197954804704E-4</v>
      </c>
      <c r="BC1898" s="13">
        <f t="shared" si="2340"/>
        <v>2.3030815674059013E-4</v>
      </c>
      <c r="BD1898" s="13">
        <f t="shared" si="2341"/>
        <v>1.0559268706697158E-3</v>
      </c>
      <c r="BE1898" s="13">
        <f t="shared" si="2342"/>
        <v>1.9981556039379003E-3</v>
      </c>
      <c r="BF1898" s="13">
        <f t="shared" si="2343"/>
        <v>1.890578755239052E-3</v>
      </c>
      <c r="BG1898" s="13">
        <f t="shared" si="2344"/>
        <v>1.1925290912336525E-3</v>
      </c>
      <c r="BH1898" s="13">
        <f t="shared" si="2345"/>
        <v>5.6416281105626663E-4</v>
      </c>
      <c r="BI1898" s="13">
        <f t="shared" si="2346"/>
        <v>2.1351574881894292E-4</v>
      </c>
      <c r="BJ1898" s="14">
        <f t="shared" si="2347"/>
        <v>0.41573475751070638</v>
      </c>
      <c r="BK1898" s="14">
        <f t="shared" si="2348"/>
        <v>0.22015198535912089</v>
      </c>
      <c r="BL1898" s="14">
        <f t="shared" si="2349"/>
        <v>0.33790027625149194</v>
      </c>
      <c r="BM1898" s="14">
        <f t="shared" si="2350"/>
        <v>0.69983567615649567</v>
      </c>
      <c r="BN1898" s="14">
        <f t="shared" si="2351"/>
        <v>0.29456858391028568</v>
      </c>
    </row>
    <row r="1899" spans="1:66" x14ac:dyDescent="0.25">
      <c r="A1899" t="s">
        <v>69</v>
      </c>
      <c r="B1899" t="s">
        <v>359</v>
      </c>
      <c r="C1899" t="s">
        <v>77</v>
      </c>
      <c r="D1899" s="7" t="s">
        <v>566</v>
      </c>
      <c r="E1899" s="10">
        <f>VLOOKUP(A1899,home!$A$2:$E$405,3,FALSE)</f>
        <v>1.3526</v>
      </c>
      <c r="F1899" s="10">
        <f>VLOOKUP(B1899,home!$B$2:$E$405,3,FALSE)</f>
        <v>1.3546</v>
      </c>
      <c r="G1899" s="10">
        <f>VLOOKUP(C1899,away!$B$2:$E$405,4,FALSE)</f>
        <v>0.70040000000000002</v>
      </c>
      <c r="H1899" s="10">
        <f>VLOOKUP(A1899,away!$A$2:$E$405,3,FALSE)</f>
        <v>1.3421000000000001</v>
      </c>
      <c r="I1899" s="10">
        <f>VLOOKUP(C1899,away!$B$2:$E$405,3,FALSE)</f>
        <v>1.0588</v>
      </c>
      <c r="J1899" s="10">
        <f>VLOOKUP(B1899,home!$B$2:$E$405,4,FALSE)</f>
        <v>0.82330000000000003</v>
      </c>
      <c r="K1899" s="12">
        <f t="shared" si="2296"/>
        <v>1.2832952647840001</v>
      </c>
      <c r="L1899" s="12">
        <f t="shared" si="2297"/>
        <v>1.1699220446840002</v>
      </c>
      <c r="M1899" s="13">
        <f t="shared" si="2298"/>
        <v>8.601639946383402E-2</v>
      </c>
      <c r="N1899" s="13">
        <f t="shared" si="2299"/>
        <v>0.11038443812570722</v>
      </c>
      <c r="O1899" s="13">
        <f t="shared" si="2300"/>
        <v>0.10063248193708443</v>
      </c>
      <c r="P1899" s="13">
        <f t="shared" si="2301"/>
        <v>0.12914118755332191</v>
      </c>
      <c r="Q1899" s="13">
        <f t="shared" si="2302"/>
        <v>7.082791337628129E-2</v>
      </c>
      <c r="R1899" s="13">
        <f t="shared" si="2303"/>
        <v>5.8866079514729781E-2</v>
      </c>
      <c r="S1899" s="13">
        <f t="shared" si="2304"/>
        <v>4.8471705473135895E-2</v>
      </c>
      <c r="T1899" s="13">
        <f t="shared" si="2305"/>
        <v>8.2863137237880247E-2</v>
      </c>
      <c r="U1899" s="13">
        <f t="shared" si="2306"/>
        <v>7.5542561097651159E-2</v>
      </c>
      <c r="V1899" s="13">
        <f t="shared" si="2307"/>
        <v>8.0859175260042989E-3</v>
      </c>
      <c r="W1899" s="13">
        <f t="shared" si="2308"/>
        <v>3.029770861677104E-2</v>
      </c>
      <c r="X1899" s="13">
        <f t="shared" si="2309"/>
        <v>3.5445957214172825E-2</v>
      </c>
      <c r="Y1899" s="13">
        <f t="shared" si="2310"/>
        <v>2.0734503369893333E-2</v>
      </c>
      <c r="Z1899" s="13">
        <f t="shared" si="2311"/>
        <v>2.2956241369467865E-2</v>
      </c>
      <c r="AA1899" s="13">
        <f t="shared" si="2312"/>
        <v>2.9459635846676682E-2</v>
      </c>
      <c r="AB1899" s="13">
        <f t="shared" si="2313"/>
        <v>1.8902705592150595E-2</v>
      </c>
      <c r="AC1899" s="13">
        <f t="shared" si="2314"/>
        <v>7.5873975651400576E-4</v>
      </c>
      <c r="AD1899" s="13">
        <f t="shared" si="2315"/>
        <v>9.7202265004269206E-3</v>
      </c>
      <c r="AE1899" s="13">
        <f t="shared" si="2316"/>
        <v>1.1371907262171067E-2</v>
      </c>
      <c r="AF1899" s="13">
        <f t="shared" si="2317"/>
        <v>6.6521224980580036E-3</v>
      </c>
      <c r="AG1899" s="13">
        <f t="shared" si="2318"/>
        <v>2.5941549181388193E-3</v>
      </c>
      <c r="AH1899" s="13">
        <f t="shared" si="2319"/>
        <v>6.7142532103068196E-3</v>
      </c>
      <c r="AI1899" s="13">
        <f t="shared" si="2320"/>
        <v>8.616369351347514E-3</v>
      </c>
      <c r="AJ1899" s="13">
        <f t="shared" si="2321"/>
        <v>5.5286729941071274E-3</v>
      </c>
      <c r="AK1899" s="13">
        <f t="shared" si="2322"/>
        <v>2.3649732912922857E-3</v>
      </c>
      <c r="AL1899" s="13">
        <f t="shared" si="2323"/>
        <v>4.5565521835791282E-5</v>
      </c>
      <c r="AM1899" s="13">
        <f t="shared" si="2324"/>
        <v>2.4947841281251627E-3</v>
      </c>
      <c r="AN1899" s="13">
        <f t="shared" si="2325"/>
        <v>2.9187029482213808E-3</v>
      </c>
      <c r="AO1899" s="13">
        <f t="shared" si="2326"/>
        <v>1.7073274605041891E-3</v>
      </c>
      <c r="AP1899" s="13">
        <f t="shared" si="2327"/>
        <v>6.65813344512734E-4</v>
      </c>
      <c r="AQ1899" s="13">
        <f t="shared" si="2328"/>
        <v>1.9473742734755763E-4</v>
      </c>
      <c r="AR1899" s="13">
        <f t="shared" si="2329"/>
        <v>1.5710305688656522E-3</v>
      </c>
      <c r="AS1899" s="13">
        <f t="shared" si="2330"/>
        <v>2.0160960898562056E-3</v>
      </c>
      <c r="AT1899" s="13">
        <f t="shared" si="2331"/>
        <v>1.2936232827310038E-3</v>
      </c>
      <c r="AU1899" s="13">
        <f t="shared" si="2332"/>
        <v>5.5336687771434371E-4</v>
      </c>
      <c r="AV1899" s="13">
        <f t="shared" si="2333"/>
        <v>1.7753327346478108E-4</v>
      </c>
      <c r="AW1899" s="13">
        <f t="shared" si="2334"/>
        <v>1.900278977174394E-6</v>
      </c>
      <c r="AX1899" s="13">
        <f t="shared" si="2335"/>
        <v>5.3359077638021675E-4</v>
      </c>
      <c r="AY1899" s="13">
        <f t="shared" si="2336"/>
        <v>6.2425961212726625E-4</v>
      </c>
      <c r="AZ1899" s="13">
        <f t="shared" si="2337"/>
        <v>3.6516754091678614E-4</v>
      </c>
      <c r="BA1899" s="13">
        <f t="shared" si="2338"/>
        <v>1.4240585204053157E-4</v>
      </c>
      <c r="BB1899" s="13">
        <f t="shared" si="2339"/>
        <v>4.1650936398556476E-5</v>
      </c>
      <c r="BC1899" s="13">
        <f t="shared" si="2340"/>
        <v>9.7456697348804817E-6</v>
      </c>
      <c r="BD1899" s="13">
        <f t="shared" si="2341"/>
        <v>3.0633054923139566E-4</v>
      </c>
      <c r="BE1899" s="13">
        <f t="shared" si="2342"/>
        <v>3.9311254328733215E-4</v>
      </c>
      <c r="BF1899" s="13">
        <f t="shared" si="2343"/>
        <v>2.5223973266391437E-4</v>
      </c>
      <c r="BG1899" s="13">
        <f t="shared" si="2344"/>
        <v>1.0789935150599447E-4</v>
      </c>
      <c r="BH1899" s="13">
        <f t="shared" si="2345"/>
        <v>3.4616681715226779E-5</v>
      </c>
      <c r="BI1899" s="13">
        <f t="shared" si="2346"/>
        <v>8.8846847455370763E-6</v>
      </c>
      <c r="BJ1899" s="14">
        <f t="shared" si="2347"/>
        <v>0.39059025481581</v>
      </c>
      <c r="BK1899" s="14">
        <f t="shared" si="2348"/>
        <v>0.27314377490677316</v>
      </c>
      <c r="BL1899" s="14">
        <f t="shared" si="2349"/>
        <v>0.31334246647112773</v>
      </c>
      <c r="BM1899" s="14">
        <f t="shared" si="2350"/>
        <v>0.4435418782590701</v>
      </c>
      <c r="BN1899" s="14">
        <f t="shared" si="2351"/>
        <v>0.55586849997095877</v>
      </c>
    </row>
    <row r="1900" spans="1:66" x14ac:dyDescent="0.25">
      <c r="A1900" t="s">
        <v>80</v>
      </c>
      <c r="B1900" t="s">
        <v>76</v>
      </c>
      <c r="C1900" t="s">
        <v>410</v>
      </c>
      <c r="D1900" s="7" t="s">
        <v>566</v>
      </c>
      <c r="E1900" s="10">
        <f>VLOOKUP(A1900,home!$A$2:$E$405,3,FALSE)</f>
        <v>1.2518</v>
      </c>
      <c r="F1900" s="10">
        <f>VLOOKUP(B1900,home!$B$2:$E$405,3,FALSE)</f>
        <v>0.35020000000000001</v>
      </c>
      <c r="G1900" s="10">
        <f>VLOOKUP(C1900,away!$B$2:$E$405,4,FALSE)</f>
        <v>0.97250000000000003</v>
      </c>
      <c r="H1900" s="10">
        <f>VLOOKUP(A1900,away!$A$2:$E$405,3,FALSE)</f>
        <v>1.0562</v>
      </c>
      <c r="I1900" s="10">
        <f>VLOOKUP(C1900,away!$B$2:$E$405,3,FALSE)</f>
        <v>1.0290999999999999</v>
      </c>
      <c r="J1900" s="10">
        <f>VLOOKUP(B1900,home!$B$2:$E$405,4,FALSE)</f>
        <v>1.0980000000000001</v>
      </c>
      <c r="K1900" s="12">
        <f t="shared" si="2296"/>
        <v>0.42632490010000001</v>
      </c>
      <c r="L1900" s="12">
        <f t="shared" si="2297"/>
        <v>1.1934550911599999</v>
      </c>
      <c r="M1900" s="13">
        <f t="shared" si="2298"/>
        <v>0.19794224331692803</v>
      </c>
      <c r="N1900" s="13">
        <f t="shared" si="2299"/>
        <v>8.4387707107659235E-2</v>
      </c>
      <c r="O1900" s="13">
        <f t="shared" si="2300"/>
        <v>0.23623517804221925</v>
      </c>
      <c r="P1900" s="13">
        <f t="shared" si="2301"/>
        <v>0.10071293867895484</v>
      </c>
      <c r="Q1900" s="13">
        <f t="shared" si="2302"/>
        <v>1.7988290401170441E-2</v>
      </c>
      <c r="R1900" s="13">
        <f t="shared" si="2303"/>
        <v>0.14096803797278779</v>
      </c>
      <c r="S1900" s="13">
        <f t="shared" si="2304"/>
        <v>1.2810676295497302E-2</v>
      </c>
      <c r="T1900" s="13">
        <f t="shared" si="2305"/>
        <v>2.1468216760541423E-2</v>
      </c>
      <c r="U1900" s="13">
        <f t="shared" si="2306"/>
        <v>6.0098184706041759E-2</v>
      </c>
      <c r="V1900" s="13">
        <f t="shared" si="2307"/>
        <v>7.2422969592004897E-4</v>
      </c>
      <c r="W1900" s="13">
        <f t="shared" si="2308"/>
        <v>2.5562853694162595E-3</v>
      </c>
      <c r="X1900" s="13">
        <f t="shared" si="2309"/>
        <v>3.0508117885876562E-3</v>
      </c>
      <c r="Y1900" s="13">
        <f t="shared" si="2310"/>
        <v>1.8205034306304417E-3</v>
      </c>
      <c r="Z1900" s="13">
        <f t="shared" si="2311"/>
        <v>5.6079674203153275E-2</v>
      </c>
      <c r="AA1900" s="13">
        <f t="shared" si="2312"/>
        <v>2.3908161502299869E-2</v>
      </c>
      <c r="AB1900" s="13">
        <f t="shared" si="2313"/>
        <v>5.0963222820213285E-3</v>
      </c>
      <c r="AC1900" s="13">
        <f t="shared" si="2314"/>
        <v>2.3030487243534549E-5</v>
      </c>
      <c r="AD1900" s="13">
        <f t="shared" si="2315"/>
        <v>2.7245202618586962E-4</v>
      </c>
      <c r="AE1900" s="13">
        <f t="shared" si="2316"/>
        <v>3.2515925774838372E-4</v>
      </c>
      <c r="AF1900" s="13">
        <f t="shared" si="2317"/>
        <v>1.9403148579880759E-4</v>
      </c>
      <c r="AG1900" s="13">
        <f t="shared" si="2318"/>
        <v>7.7189288190642068E-5</v>
      </c>
      <c r="AH1900" s="13">
        <f t="shared" si="2319"/>
        <v>1.6732143172086839E-2</v>
      </c>
      <c r="AI1900" s="13">
        <f t="shared" si="2320"/>
        <v>7.1333292662988197E-3</v>
      </c>
      <c r="AJ1900" s="13">
        <f t="shared" si="2321"/>
        <v>1.5205579434176253E-3</v>
      </c>
      <c r="AK1900" s="13">
        <f t="shared" si="2322"/>
        <v>2.1608390444126019E-4</v>
      </c>
      <c r="AL1900" s="13">
        <f t="shared" si="2323"/>
        <v>4.687161286316868E-7</v>
      </c>
      <c r="AM1900" s="13">
        <f t="shared" si="2324"/>
        <v>2.3230616569146707E-5</v>
      </c>
      <c r="AN1900" s="13">
        <f t="shared" si="2325"/>
        <v>2.772469761523399E-5</v>
      </c>
      <c r="AO1900" s="13">
        <f t="shared" si="2326"/>
        <v>1.6544090759886256E-5</v>
      </c>
      <c r="AP1900" s="13">
        <f t="shared" si="2327"/>
        <v>6.5815431153331239E-6</v>
      </c>
      <c r="AQ1900" s="13">
        <f t="shared" si="2328"/>
        <v>1.96369403467084E-6</v>
      </c>
      <c r="AR1900" s="13">
        <f t="shared" si="2329"/>
        <v>3.9938122909490116E-3</v>
      </c>
      <c r="AS1900" s="13">
        <f t="shared" si="2330"/>
        <v>1.7026616259569896E-3</v>
      </c>
      <c r="AT1900" s="13">
        <f t="shared" si="2331"/>
        <v>3.6294352379510859E-4</v>
      </c>
      <c r="AU1900" s="13">
        <f t="shared" si="2332"/>
        <v>5.1577287174630549E-5</v>
      </c>
      <c r="AV1900" s="13">
        <f t="shared" si="2333"/>
        <v>5.4971704505383452E-6</v>
      </c>
      <c r="AW1900" s="13">
        <f t="shared" si="2334"/>
        <v>6.6245163698161202E-9</v>
      </c>
      <c r="AX1900" s="13">
        <f t="shared" si="2335"/>
        <v>1.6506317146838105E-6</v>
      </c>
      <c r="AY1900" s="13">
        <f t="shared" si="2336"/>
        <v>1.9699548235195542E-6</v>
      </c>
      <c r="AZ1900" s="13">
        <f t="shared" si="2337"/>
        <v>1.1755263067423057E-6</v>
      </c>
      <c r="BA1900" s="13">
        <f t="shared" si="2338"/>
        <v>4.6764595185803893E-7</v>
      </c>
      <c r="BB1900" s="13">
        <f t="shared" si="2339"/>
        <v>1.3952861052633515E-7</v>
      </c>
      <c r="BC1900" s="13">
        <f t="shared" si="2340"/>
        <v>3.3304226119027066E-8</v>
      </c>
      <c r="BD1900" s="13">
        <f t="shared" si="2341"/>
        <v>7.9440593529508062E-4</v>
      </c>
      <c r="BE1900" s="13">
        <f t="shared" si="2342"/>
        <v>3.3867503100352232E-4</v>
      </c>
      <c r="BF1900" s="13">
        <f t="shared" si="2343"/>
        <v>7.2192799379470538E-5</v>
      </c>
      <c r="BG1900" s="13">
        <f t="shared" si="2344"/>
        <v>1.0259195994464039E-5</v>
      </c>
      <c r="BH1900" s="13">
        <f t="shared" si="2345"/>
        <v>1.0934376768615505E-6</v>
      </c>
      <c r="BI1900" s="13">
        <f t="shared" si="2346"/>
        <v>9.3231941670715385E-8</v>
      </c>
      <c r="BJ1900" s="14">
        <f t="shared" si="2347"/>
        <v>0.13222212814965686</v>
      </c>
      <c r="BK1900" s="14">
        <f t="shared" si="2348"/>
        <v>0.31221555714549598</v>
      </c>
      <c r="BL1900" s="14">
        <f t="shared" si="2349"/>
        <v>0.49924121032123198</v>
      </c>
      <c r="BM1900" s="14">
        <f t="shared" si="2350"/>
        <v>0.22152221096951122</v>
      </c>
      <c r="BN1900" s="14">
        <f t="shared" si="2351"/>
        <v>0.77823439551971951</v>
      </c>
    </row>
    <row r="1901" spans="1:66" x14ac:dyDescent="0.25">
      <c r="A1901" t="s">
        <v>80</v>
      </c>
      <c r="B1901" t="s">
        <v>83</v>
      </c>
      <c r="C1901" t="s">
        <v>369</v>
      </c>
      <c r="D1901" s="7" t="s">
        <v>566</v>
      </c>
      <c r="E1901" s="10">
        <f>VLOOKUP(A1901,home!$A$2:$E$405,3,FALSE)</f>
        <v>1.2518</v>
      </c>
      <c r="F1901" s="10">
        <f>VLOOKUP(B1901,home!$B$2:$E$405,3,FALSE)</f>
        <v>1.2850999999999999</v>
      </c>
      <c r="G1901" s="10">
        <f>VLOOKUP(C1901,away!$B$2:$E$405,4,FALSE)</f>
        <v>1.3546</v>
      </c>
      <c r="H1901" s="10">
        <f>VLOOKUP(A1901,away!$A$2:$E$405,3,FALSE)</f>
        <v>1.0562</v>
      </c>
      <c r="I1901" s="10">
        <f>VLOOKUP(C1901,away!$B$2:$E$405,3,FALSE)</f>
        <v>0.78210000000000002</v>
      </c>
      <c r="J1901" s="10">
        <f>VLOOKUP(B1901,home!$B$2:$E$405,4,FALSE)</f>
        <v>1.1526000000000001</v>
      </c>
      <c r="K1901" s="12">
        <f t="shared" si="2296"/>
        <v>2.1791290086279997</v>
      </c>
      <c r="L1901" s="12">
        <f t="shared" si="2297"/>
        <v>0.9521098634520001</v>
      </c>
      <c r="M1901" s="13">
        <f t="shared" si="2298"/>
        <v>4.3663670029611058E-2</v>
      </c>
      <c r="N1901" s="13">
        <f t="shared" si="2299"/>
        <v>9.5148769984686424E-2</v>
      </c>
      <c r="O1901" s="13">
        <f t="shared" si="2300"/>
        <v>4.1572610909706174E-2</v>
      </c>
      <c r="P1901" s="13">
        <f t="shared" si="2301"/>
        <v>9.0592082397745563E-2</v>
      </c>
      <c r="Q1901" s="13">
        <f t="shared" si="2302"/>
        <v>0.10367072240445169</v>
      </c>
      <c r="R1901" s="13">
        <f t="shared" si="2303"/>
        <v>1.9790846448291734E-2</v>
      </c>
      <c r="S1901" s="13">
        <f t="shared" si="2304"/>
        <v>4.6989438746183596E-2</v>
      </c>
      <c r="T1901" s="13">
        <f t="shared" si="2305"/>
        <v>9.8705917352472708E-2</v>
      </c>
      <c r="U1901" s="13">
        <f t="shared" si="2306"/>
        <v>4.3126807600774933E-2</v>
      </c>
      <c r="V1901" s="13">
        <f t="shared" si="2307"/>
        <v>1.0832476477663704E-2</v>
      </c>
      <c r="W1901" s="13">
        <f t="shared" si="2308"/>
        <v>7.5303959512320454E-2</v>
      </c>
      <c r="X1901" s="13">
        <f t="shared" si="2309"/>
        <v>7.169764260867037E-2</v>
      </c>
      <c r="Y1901" s="13">
        <f t="shared" si="2310"/>
        <v>3.4132016356985727E-2</v>
      </c>
      <c r="Z1901" s="13">
        <f t="shared" si="2311"/>
        <v>6.2810200364941827E-3</v>
      </c>
      <c r="AA1901" s="13">
        <f t="shared" si="2312"/>
        <v>1.3687152965298169E-2</v>
      </c>
      <c r="AB1901" s="13">
        <f t="shared" si="2313"/>
        <v>1.4913036036104997E-2</v>
      </c>
      <c r="AC1901" s="13">
        <f t="shared" si="2314"/>
        <v>1.4046812272231206E-3</v>
      </c>
      <c r="AD1901" s="13">
        <f t="shared" si="2315"/>
        <v>4.1024260659461478E-2</v>
      </c>
      <c r="AE1901" s="13">
        <f t="shared" si="2316"/>
        <v>3.9059603214699132E-2</v>
      </c>
      <c r="AF1901" s="13">
        <f t="shared" si="2317"/>
        <v>1.8594516741618248E-2</v>
      </c>
      <c r="AG1901" s="13">
        <f t="shared" si="2318"/>
        <v>5.9013409319393596E-3</v>
      </c>
      <c r="AH1901" s="13">
        <f t="shared" si="2319"/>
        <v>1.4950552823214381E-3</v>
      </c>
      <c r="AI1901" s="13">
        <f t="shared" si="2320"/>
        <v>3.2579183352091689E-3</v>
      </c>
      <c r="AJ1901" s="13">
        <f t="shared" si="2321"/>
        <v>3.5497121759976709E-3</v>
      </c>
      <c r="AK1901" s="13">
        <f t="shared" si="2322"/>
        <v>2.5784269249988479E-3</v>
      </c>
      <c r="AL1901" s="13">
        <f t="shared" si="2323"/>
        <v>1.1657563131350632E-4</v>
      </c>
      <c r="AM1901" s="13">
        <f t="shared" si="2324"/>
        <v>1.7879431292109789E-2</v>
      </c>
      <c r="AN1901" s="13">
        <f t="shared" si="2325"/>
        <v>1.702318288613007E-2</v>
      </c>
      <c r="AO1901" s="13">
        <f t="shared" si="2326"/>
        <v>8.103970166615862E-3</v>
      </c>
      <c r="AP1901" s="13">
        <f t="shared" si="2327"/>
        <v>2.5719566429185706E-3</v>
      </c>
      <c r="AQ1901" s="13">
        <f t="shared" si="2328"/>
        <v>6.1219632202341614E-4</v>
      </c>
      <c r="AR1901" s="13">
        <f t="shared" si="2329"/>
        <v>2.8469137614085122E-4</v>
      </c>
      <c r="AS1901" s="13">
        <f t="shared" si="2330"/>
        <v>6.2037923625475405E-4</v>
      </c>
      <c r="AT1901" s="13">
        <f t="shared" si="2331"/>
        <v>6.7594319503660907E-4</v>
      </c>
      <c r="AU1901" s="13">
        <f t="shared" si="2332"/>
        <v>4.9098914149632285E-4</v>
      </c>
      <c r="AV1901" s="13">
        <f t="shared" si="2333"/>
        <v>2.6748217028899871E-4</v>
      </c>
      <c r="AW1901" s="13">
        <f t="shared" si="2334"/>
        <v>6.7185457933082756E-6</v>
      </c>
      <c r="AX1901" s="13">
        <f t="shared" si="2335"/>
        <v>6.4935978977346152E-3</v>
      </c>
      <c r="AY1901" s="13">
        <f t="shared" si="2336"/>
        <v>6.1826186077242997E-3</v>
      </c>
      <c r="AZ1901" s="13">
        <f t="shared" si="2337"/>
        <v>2.9432660791880887E-3</v>
      </c>
      <c r="BA1901" s="13">
        <f t="shared" si="2338"/>
        <v>9.3410422158622501E-4</v>
      </c>
      <c r="BB1901" s="13">
        <f t="shared" si="2339"/>
        <v>2.2234246071609935E-4</v>
      </c>
      <c r="BC1901" s="13">
        <f t="shared" si="2340"/>
        <v>4.2338889982397424E-5</v>
      </c>
      <c r="BD1901" s="13">
        <f t="shared" si="2341"/>
        <v>4.5176244543904633E-5</v>
      </c>
      <c r="BE1901" s="13">
        <f t="shared" si="2342"/>
        <v>9.8444864986494969E-5</v>
      </c>
      <c r="BF1901" s="13">
        <f t="shared" si="2343"/>
        <v>1.0726203052126907E-4</v>
      </c>
      <c r="BG1901" s="13">
        <f t="shared" si="2344"/>
        <v>7.79126007444131E-5</v>
      </c>
      <c r="BH1901" s="13">
        <f t="shared" si="2345"/>
        <v>4.2445402104950524E-5</v>
      </c>
      <c r="BI1901" s="13">
        <f t="shared" si="2346"/>
        <v>1.849880140195553E-5</v>
      </c>
      <c r="BJ1901" s="14">
        <f t="shared" si="2347"/>
        <v>0.64624775523403488</v>
      </c>
      <c r="BK1901" s="14">
        <f t="shared" si="2348"/>
        <v>0.19978154311746482</v>
      </c>
      <c r="BL1901" s="14">
        <f t="shared" si="2349"/>
        <v>0.14670079174222361</v>
      </c>
      <c r="BM1901" s="14">
        <f t="shared" si="2350"/>
        <v>0.59839650789379395</v>
      </c>
      <c r="BN1901" s="14">
        <f t="shared" si="2351"/>
        <v>0.39443870217449262</v>
      </c>
    </row>
    <row r="1902" spans="1:66" x14ac:dyDescent="0.25">
      <c r="A1902" t="s">
        <v>80</v>
      </c>
      <c r="B1902" t="s">
        <v>87</v>
      </c>
      <c r="C1902" t="s">
        <v>85</v>
      </c>
      <c r="D1902" s="7" t="s">
        <v>566</v>
      </c>
      <c r="E1902" s="10">
        <f>VLOOKUP(A1902,home!$A$2:$E$405,3,FALSE)</f>
        <v>1.2518</v>
      </c>
      <c r="F1902" s="10">
        <f>VLOOKUP(B1902,home!$B$2:$E$405,3,FALSE)</f>
        <v>0.62519999999999998</v>
      </c>
      <c r="G1902" s="10">
        <f>VLOOKUP(C1902,away!$B$2:$E$405,4,FALSE)</f>
        <v>0.7641</v>
      </c>
      <c r="H1902" s="10">
        <f>VLOOKUP(A1902,away!$A$2:$E$405,3,FALSE)</f>
        <v>1.0562</v>
      </c>
      <c r="I1902" s="10">
        <f>VLOOKUP(C1902,away!$B$2:$E$405,3,FALSE)</f>
        <v>1.3584000000000001</v>
      </c>
      <c r="J1902" s="10">
        <f>VLOOKUP(B1902,home!$B$2:$E$405,4,FALSE)</f>
        <v>1.2349000000000001</v>
      </c>
      <c r="K1902" s="12">
        <f t="shared" si="2296"/>
        <v>0.59800403757599996</v>
      </c>
      <c r="L1902" s="12">
        <f t="shared" si="2297"/>
        <v>1.7717629945920004</v>
      </c>
      <c r="M1902" s="13">
        <f t="shared" si="2298"/>
        <v>9.3502506817177186E-2</v>
      </c>
      <c r="N1902" s="13">
        <f t="shared" si="2299"/>
        <v>5.5914876600149419E-2</v>
      </c>
      <c r="O1902" s="13">
        <f t="shared" si="2300"/>
        <v>0.16566428148026077</v>
      </c>
      <c r="P1902" s="13">
        <f t="shared" si="2301"/>
        <v>9.9067909207322891E-2</v>
      </c>
      <c r="Q1902" s="13">
        <f t="shared" si="2302"/>
        <v>1.6718660983726576E-2</v>
      </c>
      <c r="R1902" s="13">
        <f t="shared" si="2303"/>
        <v>0.1467589217261995</v>
      </c>
      <c r="S1902" s="13">
        <f t="shared" si="2304"/>
        <v>2.6241143068763639E-2</v>
      </c>
      <c r="T1902" s="13">
        <f t="shared" si="2305"/>
        <v>2.9621504850095834E-2</v>
      </c>
      <c r="U1902" s="13">
        <f t="shared" si="2306"/>
        <v>8.7762427742567442E-2</v>
      </c>
      <c r="V1902" s="13">
        <f t="shared" si="2307"/>
        <v>3.0892281424374358E-3</v>
      </c>
      <c r="W1902" s="13">
        <f t="shared" si="2308"/>
        <v>3.332608923710944E-3</v>
      </c>
      <c r="X1902" s="13">
        <f t="shared" si="2309"/>
        <v>5.9045931664781252E-3</v>
      </c>
      <c r="Y1902" s="13">
        <f t="shared" si="2310"/>
        <v>5.2307698352433742E-3</v>
      </c>
      <c r="Z1902" s="13">
        <f t="shared" si="2311"/>
        <v>8.6674008880234757E-2</v>
      </c>
      <c r="AA1902" s="13">
        <f t="shared" si="2312"/>
        <v>5.1831407263278458E-2</v>
      </c>
      <c r="AB1902" s="13">
        <f t="shared" si="2313"/>
        <v>1.5497695408343263E-2</v>
      </c>
      <c r="AC1902" s="13">
        <f t="shared" si="2314"/>
        <v>2.0456896260953765E-4</v>
      </c>
      <c r="AD1902" s="13">
        <f t="shared" si="2315"/>
        <v>4.9822839801023791E-4</v>
      </c>
      <c r="AE1902" s="13">
        <f t="shared" si="2316"/>
        <v>8.827426384493941E-4</v>
      </c>
      <c r="AF1902" s="13">
        <f t="shared" si="2317"/>
        <v>7.8200537027657134E-4</v>
      </c>
      <c r="AG1902" s="13">
        <f t="shared" si="2318"/>
        <v>4.6184272554274813E-4</v>
      </c>
      <c r="AH1902" s="13">
        <f t="shared" si="2319"/>
        <v>3.8391450381734589E-2</v>
      </c>
      <c r="AI1902" s="13">
        <f t="shared" si="2320"/>
        <v>2.2958242336675948E-2</v>
      </c>
      <c r="AJ1902" s="13">
        <f t="shared" si="2321"/>
        <v>6.8645608064902379E-3</v>
      </c>
      <c r="AK1902" s="13">
        <f t="shared" si="2322"/>
        <v>1.3683450261557082E-3</v>
      </c>
      <c r="AL1902" s="13">
        <f t="shared" si="2323"/>
        <v>8.6698079460324492E-6</v>
      </c>
      <c r="AM1902" s="13">
        <f t="shared" si="2324"/>
        <v>5.9588518729028942E-5</v>
      </c>
      <c r="AN1902" s="13">
        <f t="shared" si="2325"/>
        <v>1.0557673238664582E-4</v>
      </c>
      <c r="AO1902" s="13">
        <f t="shared" si="2326"/>
        <v>9.3528473766300946E-5</v>
      </c>
      <c r="AP1902" s="13">
        <f t="shared" si="2327"/>
        <v>5.5236762919933579E-5</v>
      </c>
      <c r="AQ1902" s="13">
        <f t="shared" si="2328"/>
        <v>2.4466613120647469E-5</v>
      </c>
      <c r="AR1902" s="13">
        <f t="shared" si="2329"/>
        <v>1.3604110219014441E-2</v>
      </c>
      <c r="AS1902" s="13">
        <f t="shared" si="2330"/>
        <v>8.1353128385995566E-3</v>
      </c>
      <c r="AT1902" s="13">
        <f t="shared" si="2331"/>
        <v>2.4324749622132019E-3</v>
      </c>
      <c r="AU1902" s="13">
        <f t="shared" si="2332"/>
        <v>4.8487661623534094E-4</v>
      </c>
      <c r="AV1902" s="13">
        <f t="shared" si="2333"/>
        <v>7.2489543558730608E-5</v>
      </c>
      <c r="AW1902" s="13">
        <f t="shared" si="2334"/>
        <v>2.5516242400557329E-7</v>
      </c>
      <c r="AX1902" s="13">
        <f t="shared" si="2335"/>
        <v>5.9390291321887296E-6</v>
      </c>
      <c r="AY1902" s="13">
        <f t="shared" si="2336"/>
        <v>1.0522552040215832E-5</v>
      </c>
      <c r="AZ1902" s="13">
        <f t="shared" si="2337"/>
        <v>9.3217341567614876E-6</v>
      </c>
      <c r="BA1902" s="13">
        <f t="shared" si="2338"/>
        <v>5.5053012081247567E-6</v>
      </c>
      <c r="BB1902" s="13">
        <f t="shared" si="2339"/>
        <v>2.4385222386595189E-6</v>
      </c>
      <c r="BC1902" s="13">
        <f t="shared" si="2340"/>
        <v>8.6409669278931483E-7</v>
      </c>
      <c r="BD1902" s="13">
        <f t="shared" si="2341"/>
        <v>4.0172098434001092E-3</v>
      </c>
      <c r="BE1902" s="13">
        <f t="shared" si="2342"/>
        <v>2.4023077061433155E-3</v>
      </c>
      <c r="BF1902" s="13">
        <f t="shared" si="2343"/>
        <v>7.1829485388682081E-4</v>
      </c>
      <c r="BG1902" s="13">
        <f t="shared" si="2344"/>
        <v>1.4318107426479392E-4</v>
      </c>
      <c r="BH1902" s="13">
        <f t="shared" si="2345"/>
        <v>2.1405715128703961E-5</v>
      </c>
      <c r="BI1902" s="13">
        <f t="shared" si="2346"/>
        <v>2.5601408148333283E-6</v>
      </c>
      <c r="BJ1902" s="14">
        <f t="shared" si="2347"/>
        <v>0.11972082182807456</v>
      </c>
      <c r="BK1902" s="14">
        <f t="shared" si="2348"/>
        <v>0.22212454855829691</v>
      </c>
      <c r="BL1902" s="14">
        <f t="shared" si="2349"/>
        <v>0.56913155568496587</v>
      </c>
      <c r="BM1902" s="14">
        <f t="shared" si="2350"/>
        <v>0.42001351074711929</v>
      </c>
      <c r="BN1902" s="14">
        <f t="shared" si="2351"/>
        <v>0.57762715681483634</v>
      </c>
    </row>
    <row r="1903" spans="1:66" x14ac:dyDescent="0.25">
      <c r="A1903" t="s">
        <v>80</v>
      </c>
      <c r="B1903" t="s">
        <v>96</v>
      </c>
      <c r="C1903" t="s">
        <v>110</v>
      </c>
      <c r="D1903" s="7" t="s">
        <v>566</v>
      </c>
      <c r="E1903" s="10">
        <f>VLOOKUP(A1903,home!$A$2:$E$405,3,FALSE)</f>
        <v>1.2518</v>
      </c>
      <c r="F1903" s="10">
        <f>VLOOKUP(B1903,home!$B$2:$E$405,3,FALSE)</f>
        <v>0.97250000000000003</v>
      </c>
      <c r="G1903" s="10">
        <f>VLOOKUP(C1903,away!$B$2:$E$405,4,FALSE)</f>
        <v>0.7742</v>
      </c>
      <c r="H1903" s="10">
        <f>VLOOKUP(A1903,away!$A$2:$E$405,3,FALSE)</f>
        <v>1.0562</v>
      </c>
      <c r="I1903" s="10">
        <f>VLOOKUP(C1903,away!$B$2:$E$405,3,FALSE)</f>
        <v>1.6386000000000001</v>
      </c>
      <c r="J1903" s="10">
        <f>VLOOKUP(B1903,home!$B$2:$E$405,4,FALSE)</f>
        <v>0.94679999999999997</v>
      </c>
      <c r="K1903" s="12">
        <f t="shared" si="2296"/>
        <v>0.94249211210000017</v>
      </c>
      <c r="L1903" s="12">
        <f t="shared" si="2297"/>
        <v>1.6386166481760001</v>
      </c>
      <c r="M1903" s="13">
        <f t="shared" si="2298"/>
        <v>7.569003537638351E-2</v>
      </c>
      <c r="N1903" s="13">
        <f t="shared" si="2299"/>
        <v>7.1337261306811423E-2</v>
      </c>
      <c r="O1903" s="13">
        <f t="shared" si="2300"/>
        <v>0.12402695206877243</v>
      </c>
      <c r="P1903" s="13">
        <f t="shared" si="2301"/>
        <v>0.1168944240126228</v>
      </c>
      <c r="Q1903" s="13">
        <f t="shared" si="2302"/>
        <v>3.361740304024316E-2</v>
      </c>
      <c r="R1903" s="13">
        <f t="shared" si="2303"/>
        <v>0.10161631424120868</v>
      </c>
      <c r="S1903" s="13">
        <f t="shared" si="2304"/>
        <v>4.5132448073562169E-2</v>
      </c>
      <c r="T1903" s="13">
        <f t="shared" si="2305"/>
        <v>5.5086036290184923E-2</v>
      </c>
      <c r="U1903" s="13">
        <f t="shared" si="2306"/>
        <v>9.5772574633014085E-2</v>
      </c>
      <c r="V1903" s="13">
        <f t="shared" si="2307"/>
        <v>7.7446441714612759E-3</v>
      </c>
      <c r="W1903" s="13">
        <f t="shared" si="2308"/>
        <v>1.0561379064905247E-2</v>
      </c>
      <c r="X1903" s="13">
        <f t="shared" si="2309"/>
        <v>1.7306051563451216E-2</v>
      </c>
      <c r="Y1903" s="13">
        <f t="shared" si="2310"/>
        <v>1.4178992103031732E-2</v>
      </c>
      <c r="Z1903" s="13">
        <f t="shared" si="2311"/>
        <v>5.5503394747309497E-2</v>
      </c>
      <c r="AA1903" s="13">
        <f t="shared" si="2312"/>
        <v>5.2311511744111777E-2</v>
      </c>
      <c r="AB1903" s="13">
        <f t="shared" si="2313"/>
        <v>2.4651593595425937E-2</v>
      </c>
      <c r="AC1903" s="13">
        <f t="shared" si="2314"/>
        <v>7.4754367855678805E-4</v>
      </c>
      <c r="AD1903" s="13">
        <f t="shared" si="2315"/>
        <v>2.4885041153928176E-3</v>
      </c>
      <c r="AE1903" s="13">
        <f t="shared" si="2316"/>
        <v>4.0777042725371609E-3</v>
      </c>
      <c r="AF1903" s="13">
        <f t="shared" si="2317"/>
        <v>3.3408970536588996E-3</v>
      </c>
      <c r="AG1903" s="13">
        <f t="shared" si="2318"/>
        <v>1.8248165106558734E-3</v>
      </c>
      <c r="AH1903" s="13">
        <f t="shared" si="2319"/>
        <v>2.2737196665806429E-2</v>
      </c>
      <c r="AI1903" s="13">
        <f t="shared" si="2320"/>
        <v>2.1429628508788982E-2</v>
      </c>
      <c r="AJ1903" s="13">
        <f t="shared" si="2321"/>
        <v>1.0098627917383453E-2</v>
      </c>
      <c r="AK1903" s="13">
        <f t="shared" si="2322"/>
        <v>3.1726257183889188E-3</v>
      </c>
      <c r="AL1903" s="13">
        <f t="shared" si="2323"/>
        <v>4.6179757900569336E-5</v>
      </c>
      <c r="AM1903" s="13">
        <f t="shared" si="2324"/>
        <v>4.6907909993722409E-4</v>
      </c>
      <c r="AN1903" s="13">
        <f t="shared" si="2325"/>
        <v>7.6864082246854912E-4</v>
      </c>
      <c r="AO1903" s="13">
        <f t="shared" si="2326"/>
        <v>6.2975382408232911E-4</v>
      </c>
      <c r="AP1903" s="13">
        <f t="shared" si="2327"/>
        <v>3.4397503346460148E-4</v>
      </c>
      <c r="AQ1903" s="13">
        <f t="shared" si="2328"/>
        <v>1.4091080409799821E-4</v>
      </c>
      <c r="AR1903" s="13">
        <f t="shared" si="2329"/>
        <v>7.4515097978884465E-3</v>
      </c>
      <c r="AS1903" s="13">
        <f t="shared" si="2330"/>
        <v>7.0229892077457272E-3</v>
      </c>
      <c r="AT1903" s="13">
        <f t="shared" si="2331"/>
        <v>3.3095559658318885E-3</v>
      </c>
      <c r="AU1903" s="13">
        <f t="shared" si="2332"/>
        <v>1.0397434641166842E-3</v>
      </c>
      <c r="AV1903" s="13">
        <f t="shared" si="2333"/>
        <v>2.4498750338437607E-4</v>
      </c>
      <c r="AW1903" s="13">
        <f t="shared" si="2334"/>
        <v>1.9810901476095629E-6</v>
      </c>
      <c r="AX1903" s="13">
        <f t="shared" si="2335"/>
        <v>7.3683891940300175E-5</v>
      </c>
      <c r="AY1903" s="13">
        <f t="shared" si="2336"/>
        <v>1.2073965203577727E-4</v>
      </c>
      <c r="AZ1903" s="13">
        <f t="shared" si="2337"/>
        <v>9.8923001960400986E-5</v>
      </c>
      <c r="BA1903" s="13">
        <f t="shared" si="2338"/>
        <v>5.403229263328671E-5</v>
      </c>
      <c r="BB1903" s="13">
        <f t="shared" si="2339"/>
        <v>2.2134553562005267E-5</v>
      </c>
      <c r="BC1903" s="13">
        <f t="shared" si="2340"/>
        <v>7.2540095933290383E-6</v>
      </c>
      <c r="BD1903" s="13">
        <f t="shared" si="2341"/>
        <v>2.0350280014777649E-3</v>
      </c>
      <c r="BE1903" s="13">
        <f t="shared" si="2342"/>
        <v>1.9179978392954208E-3</v>
      </c>
      <c r="BF1903" s="13">
        <f t="shared" si="2343"/>
        <v>9.0384891728038886E-4</v>
      </c>
      <c r="BG1903" s="13">
        <f t="shared" si="2344"/>
        <v>2.8395682502229736E-4</v>
      </c>
      <c r="BH1903" s="13">
        <f t="shared" si="2345"/>
        <v>6.6906766940118793E-5</v>
      </c>
      <c r="BI1903" s="13">
        <f t="shared" si="2346"/>
        <v>1.2611820017435013E-5</v>
      </c>
      <c r="BJ1903" s="14">
        <f t="shared" si="2347"/>
        <v>0.2165481723066483</v>
      </c>
      <c r="BK1903" s="14">
        <f t="shared" si="2348"/>
        <v>0.24637601472252291</v>
      </c>
      <c r="BL1903" s="14">
        <f t="shared" si="2349"/>
        <v>0.4801061612019013</v>
      </c>
      <c r="BM1903" s="14">
        <f t="shared" si="2350"/>
        <v>0.47523259437045168</v>
      </c>
      <c r="BN1903" s="14">
        <f t="shared" si="2351"/>
        <v>0.52318239004604195</v>
      </c>
    </row>
    <row r="1904" spans="1:66" x14ac:dyDescent="0.25">
      <c r="A1904" t="s">
        <v>80</v>
      </c>
      <c r="B1904" t="s">
        <v>81</v>
      </c>
      <c r="C1904" t="s">
        <v>114</v>
      </c>
      <c r="D1904" s="7" t="s">
        <v>566</v>
      </c>
      <c r="E1904" s="10">
        <f>VLOOKUP(A1904,home!$A$2:$E$405,3,FALSE)</f>
        <v>1.2518</v>
      </c>
      <c r="F1904" s="10">
        <f>VLOOKUP(B1904,home!$B$2:$E$405,3,FALSE)</f>
        <v>1.042</v>
      </c>
      <c r="G1904" s="10">
        <f>VLOOKUP(C1904,away!$B$2:$E$405,4,FALSE)</f>
        <v>0.7742</v>
      </c>
      <c r="H1904" s="10">
        <f>VLOOKUP(A1904,away!$A$2:$E$405,3,FALSE)</f>
        <v>1.0562</v>
      </c>
      <c r="I1904" s="10">
        <f>VLOOKUP(C1904,away!$B$2:$E$405,3,FALSE)</f>
        <v>1.0583</v>
      </c>
      <c r="J1904" s="10">
        <f>VLOOKUP(B1904,home!$B$2:$E$405,4,FALSE)</f>
        <v>1.0290999999999999</v>
      </c>
      <c r="K1904" s="12">
        <f t="shared" si="2296"/>
        <v>1.0098475895199999</v>
      </c>
      <c r="L1904" s="12">
        <f t="shared" si="2297"/>
        <v>1.1503037549859998</v>
      </c>
      <c r="M1904" s="13">
        <f t="shared" si="2298"/>
        <v>0.11530766853529319</v>
      </c>
      <c r="N1904" s="13">
        <f t="shared" si="2299"/>
        <v>0.11644317112353693</v>
      </c>
      <c r="O1904" s="13">
        <f t="shared" si="2300"/>
        <v>0.13263884409482879</v>
      </c>
      <c r="P1904" s="13">
        <f t="shared" si="2301"/>
        <v>0.13394501698588188</v>
      </c>
      <c r="Q1904" s="13">
        <f t="shared" si="2302"/>
        <v>5.8794927837584318E-2</v>
      </c>
      <c r="R1904" s="13">
        <f t="shared" si="2303"/>
        <v>7.62874802096421E-2</v>
      </c>
      <c r="S1904" s="13">
        <f t="shared" si="2304"/>
        <v>3.8898686885375629E-2</v>
      </c>
      <c r="T1904" s="13">
        <f t="shared" si="2305"/>
        <v>6.7632026265704137E-2</v>
      </c>
      <c r="U1904" s="13">
        <f t="shared" si="2306"/>
        <v>7.703872800026175E-2</v>
      </c>
      <c r="V1904" s="13">
        <f t="shared" si="2307"/>
        <v>5.0206598878502779E-3</v>
      </c>
      <c r="W1904" s="13">
        <f t="shared" si="2308"/>
        <v>1.9791305384262291E-2</v>
      </c>
      <c r="X1904" s="13">
        <f t="shared" si="2309"/>
        <v>2.2766012899591549E-2</v>
      </c>
      <c r="Y1904" s="13">
        <f t="shared" si="2310"/>
        <v>1.3093915062229939E-2</v>
      </c>
      <c r="Z1904" s="13">
        <f t="shared" si="2311"/>
        <v>2.9251258314523805E-2</v>
      </c>
      <c r="AA1904" s="13">
        <f t="shared" si="2312"/>
        <v>2.9539312699348712E-2</v>
      </c>
      <c r="AB1904" s="13">
        <f t="shared" si="2313"/>
        <v>1.4915101862757411E-2</v>
      </c>
      <c r="AC1904" s="13">
        <f t="shared" si="2314"/>
        <v>3.645097841826355E-4</v>
      </c>
      <c r="AD1904" s="13">
        <f t="shared" si="2315"/>
        <v>4.9965505089378647E-3</v>
      </c>
      <c r="AE1904" s="13">
        <f t="shared" si="2316"/>
        <v>5.7475508124084345E-3</v>
      </c>
      <c r="AF1904" s="13">
        <f t="shared" si="2317"/>
        <v>3.3057146407431291E-3</v>
      </c>
      <c r="AG1904" s="13">
        <f t="shared" si="2318"/>
        <v>1.2675253213863384E-3</v>
      </c>
      <c r="AH1904" s="13">
        <f t="shared" si="2319"/>
        <v>8.4119580693155487E-3</v>
      </c>
      <c r="AI1904" s="13">
        <f t="shared" si="2320"/>
        <v>8.4947955794416174E-3</v>
      </c>
      <c r="AJ1904" s="13">
        <f t="shared" si="2321"/>
        <v>4.2892244196821349E-3</v>
      </c>
      <c r="AK1904" s="13">
        <f t="shared" si="2322"/>
        <v>1.4438209803754416E-3</v>
      </c>
      <c r="AL1904" s="13">
        <f t="shared" si="2323"/>
        <v>1.6937041518247056E-5</v>
      </c>
      <c r="AM1904" s="13">
        <f t="shared" si="2324"/>
        <v>1.0091508974731666E-3</v>
      </c>
      <c r="AN1904" s="13">
        <f t="shared" si="2325"/>
        <v>1.1608300667108756E-3</v>
      </c>
      <c r="AO1904" s="13">
        <f t="shared" si="2326"/>
        <v>6.6765359231908455E-4</v>
      </c>
      <c r="AP1904" s="13">
        <f t="shared" si="2327"/>
        <v>2.5600147809151153E-4</v>
      </c>
      <c r="AQ1904" s="13">
        <f t="shared" si="2328"/>
        <v>7.3619865382658004E-5</v>
      </c>
      <c r="AR1904" s="13">
        <f t="shared" si="2329"/>
        <v>1.9352613907836907E-3</v>
      </c>
      <c r="AS1904" s="13">
        <f t="shared" si="2330"/>
        <v>1.9543190505740323E-3</v>
      </c>
      <c r="AT1904" s="13">
        <f t="shared" si="2331"/>
        <v>9.8678219118760076E-4</v>
      </c>
      <c r="AU1904" s="13">
        <f t="shared" si="2332"/>
        <v>3.3216653905068745E-4</v>
      </c>
      <c r="AV1904" s="13">
        <f t="shared" si="2333"/>
        <v>8.3859394694884372E-5</v>
      </c>
      <c r="AW1904" s="13">
        <f t="shared" si="2334"/>
        <v>5.4651668075643687E-7</v>
      </c>
      <c r="AX1904" s="13">
        <f t="shared" si="2335"/>
        <v>1.6984810021253692E-4</v>
      </c>
      <c r="AY1904" s="13">
        <f t="shared" si="2336"/>
        <v>1.9537690745171962E-4</v>
      </c>
      <c r="AZ1904" s="13">
        <f t="shared" si="2337"/>
        <v>1.1237139513963266E-4</v>
      </c>
      <c r="BA1904" s="13">
        <f t="shared" si="2338"/>
        <v>4.3087079260711644E-5</v>
      </c>
      <c r="BB1904" s="13">
        <f t="shared" si="2339"/>
        <v>1.2390807266244005E-5</v>
      </c>
      <c r="BC1904" s="13">
        <f t="shared" si="2340"/>
        <v>2.8506384251336569E-6</v>
      </c>
      <c r="BD1904" s="13">
        <f t="shared" si="2341"/>
        <v>3.7102307411631785E-4</v>
      </c>
      <c r="BE1904" s="13">
        <f t="shared" si="2342"/>
        <v>3.7467675705266372E-4</v>
      </c>
      <c r="BF1904" s="13">
        <f t="shared" si="2343"/>
        <v>1.8918320997940156E-4</v>
      </c>
      <c r="BG1904" s="13">
        <f t="shared" si="2344"/>
        <v>6.3682069525118225E-5</v>
      </c>
      <c r="BH1904" s="13">
        <f t="shared" si="2345"/>
        <v>1.6077296101396415E-5</v>
      </c>
      <c r="BI1904" s="13">
        <f t="shared" si="2346"/>
        <v>3.2471237427988937E-6</v>
      </c>
      <c r="BJ1904" s="14">
        <f t="shared" si="2347"/>
        <v>0.31754188068411821</v>
      </c>
      <c r="BK1904" s="14">
        <f t="shared" si="2348"/>
        <v>0.29374885602755352</v>
      </c>
      <c r="BL1904" s="14">
        <f t="shared" si="2349"/>
        <v>0.35936954401246202</v>
      </c>
      <c r="BM1904" s="14">
        <f t="shared" si="2350"/>
        <v>0.36629959986111937</v>
      </c>
      <c r="BN1904" s="14">
        <f t="shared" si="2351"/>
        <v>0.63341710878676727</v>
      </c>
    </row>
    <row r="1905" spans="1:66" x14ac:dyDescent="0.25">
      <c r="A1905" t="s">
        <v>80</v>
      </c>
      <c r="B1905" t="s">
        <v>94</v>
      </c>
      <c r="C1905" t="s">
        <v>86</v>
      </c>
      <c r="D1905" s="7" t="s">
        <v>566</v>
      </c>
      <c r="E1905" s="10">
        <f>VLOOKUP(A1905,home!$A$2:$E$405,3,FALSE)</f>
        <v>1.2518</v>
      </c>
      <c r="F1905" s="10">
        <f>VLOOKUP(B1905,home!$B$2:$E$405,3,FALSE)</f>
        <v>0.83360000000000001</v>
      </c>
      <c r="G1905" s="10">
        <f>VLOOKUP(C1905,away!$B$2:$E$405,4,FALSE)</f>
        <v>1.0072000000000001</v>
      </c>
      <c r="H1905" s="10">
        <f>VLOOKUP(A1905,away!$A$2:$E$405,3,FALSE)</f>
        <v>1.0562</v>
      </c>
      <c r="I1905" s="10">
        <f>VLOOKUP(C1905,away!$B$2:$E$405,3,FALSE)</f>
        <v>0.65859999999999996</v>
      </c>
      <c r="J1905" s="10">
        <f>VLOOKUP(B1905,home!$B$2:$E$405,4,FALSE)</f>
        <v>0.98799999999999999</v>
      </c>
      <c r="K1905" s="12">
        <f t="shared" si="2296"/>
        <v>1.0510136834560002</v>
      </c>
      <c r="L1905" s="12">
        <f t="shared" si="2297"/>
        <v>0.68726596015999997</v>
      </c>
      <c r="M1905" s="13">
        <f t="shared" si="2298"/>
        <v>0.17582261814510988</v>
      </c>
      <c r="N1905" s="13">
        <f t="shared" si="2299"/>
        <v>0.18479197753156973</v>
      </c>
      <c r="O1905" s="13">
        <f t="shared" si="2300"/>
        <v>0.12083690047734397</v>
      </c>
      <c r="P1905" s="13">
        <f t="shared" si="2301"/>
        <v>0.12700123586809939</v>
      </c>
      <c r="Q1905" s="13">
        <f t="shared" si="2302"/>
        <v>9.7109448489286765E-2</v>
      </c>
      <c r="R1905" s="13">
        <f t="shared" si="2303"/>
        <v>4.1523544214660077E-2</v>
      </c>
      <c r="S1905" s="13">
        <f t="shared" si="2304"/>
        <v>2.2934071398471575E-2</v>
      </c>
      <c r="T1905" s="13">
        <f t="shared" si="2305"/>
        <v>6.6740018356597708E-2</v>
      </c>
      <c r="U1905" s="13">
        <f t="shared" si="2306"/>
        <v>4.3641813155197974E-2</v>
      </c>
      <c r="V1905" s="13">
        <f t="shared" si="2307"/>
        <v>1.8406527125153487E-3</v>
      </c>
      <c r="W1905" s="13">
        <f t="shared" si="2308"/>
        <v>3.4021119718368666E-2</v>
      </c>
      <c r="X1905" s="13">
        <f t="shared" si="2309"/>
        <v>2.3381557508962945E-2</v>
      </c>
      <c r="Y1905" s="13">
        <f t="shared" si="2310"/>
        <v>8.0346742857168377E-3</v>
      </c>
      <c r="Z1905" s="13">
        <f t="shared" si="2311"/>
        <v>9.5125728279781933E-3</v>
      </c>
      <c r="AA1905" s="13">
        <f t="shared" si="2312"/>
        <v>9.9978442070768215E-3</v>
      </c>
      <c r="AB1905" s="13">
        <f t="shared" si="2313"/>
        <v>5.253935533349522E-3</v>
      </c>
      <c r="AC1905" s="13">
        <f t="shared" si="2314"/>
        <v>8.30969487030416E-5</v>
      </c>
      <c r="AD1905" s="13">
        <f t="shared" si="2315"/>
        <v>8.9391655876250517E-3</v>
      </c>
      <c r="AE1905" s="13">
        <f t="shared" si="2316"/>
        <v>6.1435842206083602E-3</v>
      </c>
      <c r="AF1905" s="13">
        <f t="shared" si="2317"/>
        <v>2.1111381541001149E-3</v>
      </c>
      <c r="AG1905" s="13">
        <f t="shared" si="2318"/>
        <v>4.8363779683600861E-4</v>
      </c>
      <c r="AH1905" s="13">
        <f t="shared" si="2319"/>
        <v>1.6344168745530893E-3</v>
      </c>
      <c r="AI1905" s="13">
        <f t="shared" si="2320"/>
        <v>1.7177944996266861E-3</v>
      </c>
      <c r="AJ1905" s="13">
        <f t="shared" si="2321"/>
        <v>9.0271276223654999E-4</v>
      </c>
      <c r="AK1905" s="13">
        <f t="shared" si="2322"/>
        <v>3.1625448844699235E-4</v>
      </c>
      <c r="AL1905" s="13">
        <f t="shared" si="2323"/>
        <v>2.4009232244384862E-6</v>
      </c>
      <c r="AM1905" s="13">
        <f t="shared" si="2324"/>
        <v>1.8790370702545859E-3</v>
      </c>
      <c r="AN1905" s="13">
        <f t="shared" si="2325"/>
        <v>1.2913982162647511E-3</v>
      </c>
      <c r="AO1905" s="13">
        <f t="shared" si="2326"/>
        <v>4.4376701752505272E-4</v>
      </c>
      <c r="AP1905" s="13">
        <f t="shared" si="2327"/>
        <v>1.0166198846223166E-4</v>
      </c>
      <c r="AQ1905" s="13">
        <f t="shared" si="2328"/>
        <v>1.7467206028067617E-5</v>
      </c>
      <c r="AR1905" s="13">
        <f t="shared" si="2329"/>
        <v>2.2465581651828705E-4</v>
      </c>
      <c r="AS1905" s="13">
        <f t="shared" si="2330"/>
        <v>2.3611633722870023E-4</v>
      </c>
      <c r="AT1905" s="13">
        <f t="shared" si="2331"/>
        <v>1.2408075065743768E-4</v>
      </c>
      <c r="AU1905" s="13">
        <f t="shared" si="2332"/>
        <v>4.3470188931486364E-5</v>
      </c>
      <c r="AV1905" s="13">
        <f t="shared" si="2333"/>
        <v>1.142194084735243E-5</v>
      </c>
      <c r="AW1905" s="13">
        <f t="shared" si="2334"/>
        <v>4.8173586024266851E-8</v>
      </c>
      <c r="AX1905" s="13">
        <f t="shared" si="2335"/>
        <v>3.2914894542644045E-4</v>
      </c>
      <c r="AY1905" s="13">
        <f t="shared" si="2336"/>
        <v>2.2621286601415399E-4</v>
      </c>
      <c r="AZ1905" s="13">
        <f t="shared" si="2337"/>
        <v>7.7734201280881487E-5</v>
      </c>
      <c r="BA1905" s="13">
        <f t="shared" si="2338"/>
        <v>1.7808023493525243E-5</v>
      </c>
      <c r="BB1905" s="13">
        <f t="shared" si="2339"/>
        <v>3.0597120912073651E-6</v>
      </c>
      <c r="BC1905" s="13">
        <f t="shared" si="2340"/>
        <v>4.205671936353583E-7</v>
      </c>
      <c r="BD1905" s="13">
        <f t="shared" si="2341"/>
        <v>2.5733049240828221E-5</v>
      </c>
      <c r="BE1905" s="13">
        <f t="shared" si="2342"/>
        <v>2.7045786869157502E-5</v>
      </c>
      <c r="BF1905" s="13">
        <f t="shared" si="2343"/>
        <v>1.4212746039659573E-5</v>
      </c>
      <c r="BG1905" s="13">
        <f t="shared" si="2344"/>
        <v>4.979263522389096E-6</v>
      </c>
      <c r="BH1905" s="13">
        <f t="shared" si="2345"/>
        <v>1.3083185238910653E-6</v>
      </c>
      <c r="BI1905" s="13">
        <f t="shared" si="2346"/>
        <v>2.7501213418569322E-7</v>
      </c>
      <c r="BJ1905" s="14">
        <f t="shared" si="2347"/>
        <v>0.43614403746370678</v>
      </c>
      <c r="BK1905" s="14">
        <f t="shared" si="2348"/>
        <v>0.32791028886213786</v>
      </c>
      <c r="BL1905" s="14">
        <f t="shared" si="2349"/>
        <v>0.2265385154230051</v>
      </c>
      <c r="BM1905" s="14">
        <f t="shared" si="2350"/>
        <v>0.25279352515832981</v>
      </c>
      <c r="BN1905" s="14">
        <f t="shared" si="2351"/>
        <v>0.74708572472606993</v>
      </c>
    </row>
    <row r="1906" spans="1:66" x14ac:dyDescent="0.25">
      <c r="A1906" t="s">
        <v>80</v>
      </c>
      <c r="B1906" t="s">
        <v>93</v>
      </c>
      <c r="C1906" t="s">
        <v>111</v>
      </c>
      <c r="D1906" s="7" t="s">
        <v>566</v>
      </c>
      <c r="E1906" s="10">
        <f>VLOOKUP(A1906,home!$A$2:$E$405,3,FALSE)</f>
        <v>1.2518</v>
      </c>
      <c r="F1906" s="10">
        <f>VLOOKUP(B1906,home!$B$2:$E$405,3,FALSE)</f>
        <v>0.72940000000000005</v>
      </c>
      <c r="G1906" s="10">
        <f>VLOOKUP(C1906,away!$B$2:$E$405,4,FALSE)</f>
        <v>0.6129</v>
      </c>
      <c r="H1906" s="10">
        <f>VLOOKUP(A1906,away!$A$2:$E$405,3,FALSE)</f>
        <v>1.0562</v>
      </c>
      <c r="I1906" s="10">
        <f>VLOOKUP(C1906,away!$B$2:$E$405,3,FALSE)</f>
        <v>1.0241</v>
      </c>
      <c r="J1906" s="10">
        <f>VLOOKUP(B1906,home!$B$2:$E$405,4,FALSE)</f>
        <v>0.98799999999999999</v>
      </c>
      <c r="K1906" s="12">
        <f t="shared" si="2296"/>
        <v>0.5596162636680001</v>
      </c>
      <c r="L1906" s="12">
        <f t="shared" si="2297"/>
        <v>1.06867456696</v>
      </c>
      <c r="M1906" s="13">
        <f t="shared" si="2298"/>
        <v>0.19626473729779764</v>
      </c>
      <c r="N1906" s="13">
        <f t="shared" si="2299"/>
        <v>0.10983293897637511</v>
      </c>
      <c r="O1906" s="13">
        <f t="shared" si="2300"/>
        <v>0.20974313314124204</v>
      </c>
      <c r="P1906" s="13">
        <f t="shared" si="2301"/>
        <v>0.11737566849852177</v>
      </c>
      <c r="Q1906" s="13">
        <f t="shared" si="2302"/>
        <v>3.0732149468817242E-2</v>
      </c>
      <c r="R1906" s="13">
        <f t="shared" si="2303"/>
        <v>0.11207357599127522</v>
      </c>
      <c r="S1906" s="13">
        <f t="shared" si="2304"/>
        <v>1.7549061213388773E-2</v>
      </c>
      <c r="T1906" s="13">
        <f t="shared" si="2305"/>
        <v>3.2842666525338259E-2</v>
      </c>
      <c r="U1906" s="13">
        <f t="shared" si="2306"/>
        <v>6.271819585214912E-2</v>
      </c>
      <c r="V1906" s="13">
        <f t="shared" si="2307"/>
        <v>1.1661305709392965E-3</v>
      </c>
      <c r="W1906" s="13">
        <f t="shared" si="2308"/>
        <v>5.7327368867420058E-3</v>
      </c>
      <c r="X1906" s="13">
        <f t="shared" si="2309"/>
        <v>6.1264301099346313E-3</v>
      </c>
      <c r="Y1906" s="13">
        <f t="shared" si="2310"/>
        <v>3.2735800223725482E-3</v>
      </c>
      <c r="Z1906" s="13">
        <f t="shared" si="2311"/>
        <v>3.9923393430044897E-2</v>
      </c>
      <c r="AA1906" s="13">
        <f t="shared" si="2312"/>
        <v>2.234178026426931E-2</v>
      </c>
      <c r="AB1906" s="13">
        <f t="shared" si="2313"/>
        <v>6.2514117975909257E-3</v>
      </c>
      <c r="AC1906" s="13">
        <f t="shared" si="2314"/>
        <v>4.3587604300791381E-5</v>
      </c>
      <c r="AD1906" s="13">
        <f t="shared" si="2315"/>
        <v>8.0203319928757099E-4</v>
      </c>
      <c r="AE1906" s="13">
        <f t="shared" si="2316"/>
        <v>8.5711248193618827E-4</v>
      </c>
      <c r="AF1906" s="13">
        <f t="shared" si="2317"/>
        <v>4.5798715523458336E-4</v>
      </c>
      <c r="AG1906" s="13">
        <f t="shared" si="2318"/>
        <v>1.6314640826452023E-4</v>
      </c>
      <c r="AH1906" s="13">
        <f t="shared" si="2319"/>
        <v>1.0666278796356735E-2</v>
      </c>
      <c r="AI1906" s="13">
        <f t="shared" si="2320"/>
        <v>5.9690230872583702E-3</v>
      </c>
      <c r="AJ1906" s="13">
        <f t="shared" si="2321"/>
        <v>1.6701811989197795E-3</v>
      </c>
      <c r="AK1906" s="13">
        <f t="shared" si="2322"/>
        <v>3.1155352072934262E-4</v>
      </c>
      <c r="AL1906" s="13">
        <f t="shared" si="2323"/>
        <v>1.042698604648802E-6</v>
      </c>
      <c r="AM1906" s="13">
        <f t="shared" si="2324"/>
        <v>8.9766164464600651E-5</v>
      </c>
      <c r="AN1906" s="13">
        <f t="shared" si="2325"/>
        <v>9.5930816936867232E-5</v>
      </c>
      <c r="AO1906" s="13">
        <f t="shared" si="2326"/>
        <v>5.1259412124062807E-5</v>
      </c>
      <c r="AP1906" s="13">
        <f t="shared" si="2327"/>
        <v>1.8259876684768996E-5</v>
      </c>
      <c r="AQ1906" s="13">
        <f t="shared" si="2328"/>
        <v>4.8784664522096269E-6</v>
      </c>
      <c r="AR1906" s="13">
        <f t="shared" si="2329"/>
        <v>2.2797561747542328E-3</v>
      </c>
      <c r="AS1906" s="13">
        <f t="shared" si="2330"/>
        <v>1.2757886325900161E-3</v>
      </c>
      <c r="AT1906" s="13">
        <f t="shared" si="2331"/>
        <v>3.5697603390006581E-4</v>
      </c>
      <c r="AU1906" s="13">
        <f t="shared" si="2332"/>
        <v>6.6589864770058712E-5</v>
      </c>
      <c r="AV1906" s="13">
        <f t="shared" si="2333"/>
        <v>9.3161928301944122E-6</v>
      </c>
      <c r="AW1906" s="13">
        <f t="shared" si="2334"/>
        <v>1.7321763032957088E-8</v>
      </c>
      <c r="AX1906" s="13">
        <f t="shared" si="2335"/>
        <v>8.3724342602478315E-6</v>
      </c>
      <c r="AY1906" s="13">
        <f t="shared" si="2336"/>
        <v>8.9474075574714199E-6</v>
      </c>
      <c r="AZ1906" s="13">
        <f t="shared" si="2337"/>
        <v>4.7809334484476997E-6</v>
      </c>
      <c r="BA1906" s="13">
        <f t="shared" si="2338"/>
        <v>1.703087327561475E-6</v>
      </c>
      <c r="BB1906" s="13">
        <f t="shared" si="2339"/>
        <v>4.5501152806920575E-7</v>
      </c>
      <c r="BC1906" s="13">
        <f t="shared" si="2340"/>
        <v>9.7251849544233264E-8</v>
      </c>
      <c r="BD1906" s="13">
        <f t="shared" si="2341"/>
        <v>4.0605290713831087E-4</v>
      </c>
      <c r="BE1906" s="13">
        <f t="shared" si="2342"/>
        <v>2.2723381074427095E-4</v>
      </c>
      <c r="BF1906" s="13">
        <f t="shared" si="2343"/>
        <v>6.3581868073875165E-5</v>
      </c>
      <c r="BG1906" s="13">
        <f t="shared" si="2344"/>
        <v>1.1860482482844574E-5</v>
      </c>
      <c r="BH1906" s="13">
        <f t="shared" si="2345"/>
        <v>1.6593297230873114E-6</v>
      </c>
      <c r="BI1906" s="13">
        <f t="shared" si="2346"/>
        <v>1.8571757996547577E-7</v>
      </c>
      <c r="BJ1906" s="14">
        <f t="shared" si="2347"/>
        <v>0.19110523209693647</v>
      </c>
      <c r="BK1906" s="14">
        <f t="shared" si="2348"/>
        <v>0.33240917529111036</v>
      </c>
      <c r="BL1906" s="14">
        <f t="shared" si="2349"/>
        <v>0.43644413466437776</v>
      </c>
      <c r="BM1906" s="14">
        <f t="shared" si="2350"/>
        <v>0.22385080202264598</v>
      </c>
      <c r="BN1906" s="14">
        <f t="shared" si="2351"/>
        <v>0.77602220337402894</v>
      </c>
    </row>
    <row r="1907" spans="1:66" x14ac:dyDescent="0.25">
      <c r="A1907" t="s">
        <v>80</v>
      </c>
      <c r="B1907" t="s">
        <v>88</v>
      </c>
      <c r="C1907" t="s">
        <v>91</v>
      </c>
      <c r="D1907" s="7" t="s">
        <v>566</v>
      </c>
      <c r="E1907" s="10">
        <f>VLOOKUP(A1907,home!$A$2:$E$405,3,FALSE)</f>
        <v>1.2518</v>
      </c>
      <c r="F1907" s="10">
        <f>VLOOKUP(B1907,home!$B$2:$E$405,3,FALSE)</f>
        <v>0.72940000000000005</v>
      </c>
      <c r="G1907" s="10">
        <f>VLOOKUP(C1907,away!$B$2:$E$405,4,FALSE)</f>
        <v>1.1113999999999999</v>
      </c>
      <c r="H1907" s="10">
        <f>VLOOKUP(A1907,away!$A$2:$E$405,3,FALSE)</f>
        <v>1.0562</v>
      </c>
      <c r="I1907" s="10">
        <f>VLOOKUP(C1907,away!$B$2:$E$405,3,FALSE)</f>
        <v>0.65859999999999996</v>
      </c>
      <c r="J1907" s="10">
        <f>VLOOKUP(B1907,home!$B$2:$E$405,4,FALSE)</f>
        <v>0.98799999999999999</v>
      </c>
      <c r="K1907" s="12">
        <f t="shared" si="2296"/>
        <v>1.014778129288</v>
      </c>
      <c r="L1907" s="12">
        <f t="shared" si="2297"/>
        <v>0.68726596015999997</v>
      </c>
      <c r="M1907" s="13">
        <f t="shared" si="2298"/>
        <v>0.1823104839824202</v>
      </c>
      <c r="N1907" s="13">
        <f t="shared" si="2299"/>
        <v>0.18500469188527027</v>
      </c>
      <c r="O1907" s="13">
        <f t="shared" si="2300"/>
        <v>0.12529578982141229</v>
      </c>
      <c r="P1907" s="13">
        <f t="shared" si="2301"/>
        <v>0.12714742720263522</v>
      </c>
      <c r="Q1907" s="13">
        <f t="shared" si="2302"/>
        <v>9.3869357570418699E-2</v>
      </c>
      <c r="R1907" s="13">
        <f t="shared" si="2303"/>
        <v>4.3055765647809233E-2</v>
      </c>
      <c r="S1907" s="13">
        <f t="shared" si="2304"/>
        <v>2.2168868036421204E-2</v>
      </c>
      <c r="T1907" s="13">
        <f t="shared" si="2305"/>
        <v>6.4513214160236157E-2</v>
      </c>
      <c r="U1907" s="13">
        <f t="shared" si="2306"/>
        <v>4.3692049319146394E-2</v>
      </c>
      <c r="V1907" s="13">
        <f t="shared" si="2307"/>
        <v>1.7178962889469469E-3</v>
      </c>
      <c r="W1907" s="13">
        <f t="shared" si="2308"/>
        <v>3.1752190357591956E-2</v>
      </c>
      <c r="X1907" s="13">
        <f t="shared" si="2309"/>
        <v>2.1822199593293522E-2</v>
      </c>
      <c r="Y1907" s="13">
        <f t="shared" si="2310"/>
        <v>7.498827478144017E-3</v>
      </c>
      <c r="Z1907" s="13">
        <f t="shared" si="2311"/>
        <v>9.8635873727885223E-3</v>
      </c>
      <c r="AA1907" s="13">
        <f t="shared" si="2312"/>
        <v>1.0009352742227076E-2</v>
      </c>
      <c r="AB1907" s="13">
        <f t="shared" si="2313"/>
        <v>5.0786361255704526E-3</v>
      </c>
      <c r="AC1907" s="13">
        <f t="shared" si="2314"/>
        <v>7.4881216568441217E-5</v>
      </c>
      <c r="AD1907" s="13">
        <f t="shared" si="2315"/>
        <v>8.0553570829684073E-3</v>
      </c>
      <c r="AE1907" s="13">
        <f t="shared" si="2316"/>
        <v>5.5361727200579384E-3</v>
      </c>
      <c r="AF1907" s="13">
        <f t="shared" si="2317"/>
        <v>1.9024115300311087E-3</v>
      </c>
      <c r="AG1907" s="13">
        <f t="shared" si="2318"/>
        <v>4.3582089560209499E-4</v>
      </c>
      <c r="AH1907" s="13">
        <f t="shared" si="2319"/>
        <v>1.6947269615953885E-3</v>
      </c>
      <c r="AI1907" s="13">
        <f t="shared" si="2320"/>
        <v>1.7197718557417046E-3</v>
      </c>
      <c r="AJ1907" s="13">
        <f t="shared" si="2321"/>
        <v>8.7259343328585951E-4</v>
      </c>
      <c r="AK1907" s="13">
        <f t="shared" si="2322"/>
        <v>2.95162910619606E-4</v>
      </c>
      <c r="AL1907" s="13">
        <f t="shared" si="2323"/>
        <v>2.0889537067761242E-6</v>
      </c>
      <c r="AM1907" s="13">
        <f t="shared" si="2324"/>
        <v>1.6348800382803049E-3</v>
      </c>
      <c r="AN1907" s="13">
        <f t="shared" si="2325"/>
        <v>1.1235973992551312E-3</v>
      </c>
      <c r="AO1907" s="13">
        <f t="shared" si="2326"/>
        <v>3.8610512271617823E-4</v>
      </c>
      <c r="AP1907" s="13">
        <f t="shared" si="2327"/>
        <v>8.8452302628742974E-5</v>
      </c>
      <c r="AQ1907" s="13">
        <f t="shared" si="2328"/>
        <v>1.519756417362648E-5</v>
      </c>
      <c r="AR1907" s="13">
        <f t="shared" si="2329"/>
        <v>2.3294563049397883E-4</v>
      </c>
      <c r="AS1907" s="13">
        <f t="shared" si="2330"/>
        <v>2.3638813113849357E-4</v>
      </c>
      <c r="AT1907" s="13">
        <f t="shared" si="2331"/>
        <v>1.1994075275130345E-4</v>
      </c>
      <c r="AU1907" s="13">
        <f t="shared" si="2332"/>
        <v>4.0571084234120759E-5</v>
      </c>
      <c r="AV1907" s="13">
        <f t="shared" si="2333"/>
        <v>1.0292662240571731E-5</v>
      </c>
      <c r="AW1907" s="13">
        <f t="shared" si="2334"/>
        <v>4.0468979006471517E-8</v>
      </c>
      <c r="AX1907" s="13">
        <f t="shared" si="2335"/>
        <v>2.7650675114273014E-4</v>
      </c>
      <c r="AY1907" s="13">
        <f t="shared" si="2336"/>
        <v>1.9003367781483059E-4</v>
      </c>
      <c r="AZ1907" s="13">
        <f t="shared" si="2337"/>
        <v>6.530183902307281E-5</v>
      </c>
      <c r="BA1907" s="13">
        <f t="shared" si="2338"/>
        <v>1.4959910365468634E-5</v>
      </c>
      <c r="BB1907" s="13">
        <f t="shared" si="2339"/>
        <v>2.5703592903078337E-6</v>
      </c>
      <c r="BC1907" s="13">
        <f t="shared" si="2340"/>
        <v>3.5330408912191793E-7</v>
      </c>
      <c r="BD1907" s="13">
        <f t="shared" si="2341"/>
        <v>2.6682600401086819E-5</v>
      </c>
      <c r="BE1907" s="13">
        <f t="shared" si="2342"/>
        <v>2.7076919319554123E-5</v>
      </c>
      <c r="BF1907" s="13">
        <f t="shared" si="2343"/>
        <v>1.3738532766989618E-5</v>
      </c>
      <c r="BG1907" s="13">
        <f t="shared" si="2344"/>
        <v>4.6471875268158723E-6</v>
      </c>
      <c r="BH1907" s="13">
        <f t="shared" si="2345"/>
        <v>1.1789660662281845E-6</v>
      </c>
      <c r="BI1907" s="13">
        <f t="shared" si="2346"/>
        <v>2.3927779583621396E-7</v>
      </c>
      <c r="BJ1907" s="14">
        <f t="shared" si="2347"/>
        <v>0.42418820154239362</v>
      </c>
      <c r="BK1907" s="14">
        <f t="shared" si="2348"/>
        <v>0.33361167935851366</v>
      </c>
      <c r="BL1907" s="14">
        <f t="shared" si="2349"/>
        <v>0.23242755056214293</v>
      </c>
      <c r="BM1907" s="14">
        <f t="shared" si="2350"/>
        <v>0.24321750951703694</v>
      </c>
      <c r="BN1907" s="14">
        <f t="shared" si="2351"/>
        <v>0.75668351610996598</v>
      </c>
    </row>
    <row r="1908" spans="1:66" x14ac:dyDescent="0.25">
      <c r="A1908" t="s">
        <v>80</v>
      </c>
      <c r="B1908" t="s">
        <v>412</v>
      </c>
      <c r="C1908" t="s">
        <v>97</v>
      </c>
      <c r="D1908" s="7" t="s">
        <v>566</v>
      </c>
      <c r="E1908" s="10">
        <f>VLOOKUP(A1908,home!$A$2:$E$405,3,FALSE)</f>
        <v>1.2518</v>
      </c>
      <c r="F1908" s="10">
        <f>VLOOKUP(B1908,home!$B$2:$E$405,3,FALSE)</f>
        <v>1.2850999999999999</v>
      </c>
      <c r="G1908" s="10">
        <f>VLOOKUP(C1908,away!$B$2:$E$405,4,FALSE)</f>
        <v>0.97250000000000003</v>
      </c>
      <c r="H1908" s="10">
        <f>VLOOKUP(A1908,away!$A$2:$E$405,3,FALSE)</f>
        <v>1.0562</v>
      </c>
      <c r="I1908" s="10">
        <f>VLOOKUP(C1908,away!$B$2:$E$405,3,FALSE)</f>
        <v>1.1526000000000001</v>
      </c>
      <c r="J1908" s="10">
        <f>VLOOKUP(B1908,home!$B$2:$E$405,4,FALSE)</f>
        <v>1.1113999999999999</v>
      </c>
      <c r="K1908" s="12">
        <f t="shared" si="2296"/>
        <v>1.56444925505</v>
      </c>
      <c r="L1908" s="12">
        <f t="shared" si="2297"/>
        <v>1.3529918197680002</v>
      </c>
      <c r="M1908" s="13">
        <f t="shared" si="2298"/>
        <v>5.4071876303200365E-2</v>
      </c>
      <c r="N1908" s="13">
        <f t="shared" si="2299"/>
        <v>8.459270660169757E-2</v>
      </c>
      <c r="O1908" s="13">
        <f t="shared" si="2300"/>
        <v>7.3158806317737274E-2</v>
      </c>
      <c r="P1908" s="13">
        <f t="shared" si="2301"/>
        <v>0.11445324004413132</v>
      </c>
      <c r="Q1908" s="13">
        <f t="shared" si="2302"/>
        <v>6.6170498412844503E-2</v>
      </c>
      <c r="R1908" s="13">
        <f t="shared" si="2303"/>
        <v>4.9491633245945021E-2</v>
      </c>
      <c r="S1908" s="13">
        <f t="shared" si="2304"/>
        <v>6.0565422601324741E-2</v>
      </c>
      <c r="T1908" s="13">
        <f t="shared" si="2305"/>
        <v>8.9528143062550067E-2</v>
      </c>
      <c r="U1908" s="13">
        <f t="shared" si="2306"/>
        <v>7.7427148762826511E-2</v>
      </c>
      <c r="V1908" s="13">
        <f t="shared" si="2307"/>
        <v>1.4244227262932566E-2</v>
      </c>
      <c r="W1908" s="13">
        <f t="shared" si="2308"/>
        <v>3.4506795649420587E-2</v>
      </c>
      <c r="X1908" s="13">
        <f t="shared" si="2309"/>
        <v>4.6687412240072078E-2</v>
      </c>
      <c r="Y1908" s="13">
        <f t="shared" si="2310"/>
        <v>3.1583843423476969E-2</v>
      </c>
      <c r="Z1908" s="13">
        <f t="shared" si="2311"/>
        <v>2.2320591642907211E-2</v>
      </c>
      <c r="AA1908" s="13">
        <f t="shared" si="2312"/>
        <v>3.4919432968021448E-2</v>
      </c>
      <c r="AB1908" s="13">
        <f t="shared" si="2313"/>
        <v>2.7314840446794789E-2</v>
      </c>
      <c r="AC1908" s="13">
        <f t="shared" si="2314"/>
        <v>1.8844107066697631E-3</v>
      </c>
      <c r="AD1908" s="13">
        <f t="shared" si="2315"/>
        <v>1.3496032686974659E-2</v>
      </c>
      <c r="AE1908" s="13">
        <f t="shared" si="2316"/>
        <v>1.8260021824798259E-2</v>
      </c>
      <c r="AF1908" s="13">
        <f t="shared" si="2317"/>
        <v>1.23528300788686E-2</v>
      </c>
      <c r="AG1908" s="13">
        <f t="shared" si="2318"/>
        <v>5.5710926825644404E-3</v>
      </c>
      <c r="AH1908" s="13">
        <f t="shared" si="2319"/>
        <v>7.549894476308861E-3</v>
      </c>
      <c r="AI1908" s="13">
        <f t="shared" si="2320"/>
        <v>1.1811426789167509E-2</v>
      </c>
      <c r="AJ1908" s="13">
        <f t="shared" si="2321"/>
        <v>9.2391889206953626E-3</v>
      </c>
      <c r="AK1908" s="13">
        <f t="shared" si="2322"/>
        <v>4.8180807414160238E-3</v>
      </c>
      <c r="AL1908" s="13">
        <f t="shared" si="2323"/>
        <v>1.5954830917486762E-4</v>
      </c>
      <c r="AM1908" s="13">
        <f t="shared" si="2324"/>
        <v>4.2227716566535919E-3</v>
      </c>
      <c r="AN1908" s="13">
        <f t="shared" si="2325"/>
        <v>5.7133755082004762E-3</v>
      </c>
      <c r="AO1908" s="13">
        <f t="shared" si="2326"/>
        <v>3.8650751629290435E-3</v>
      </c>
      <c r="AP1908" s="13">
        <f t="shared" si="2327"/>
        <v>1.7431383594104894E-3</v>
      </c>
      <c r="AQ1908" s="13">
        <f t="shared" si="2328"/>
        <v>5.8961298525155102E-4</v>
      </c>
      <c r="AR1908" s="13">
        <f t="shared" si="2329"/>
        <v>2.0429890933114968E-3</v>
      </c>
      <c r="AS1908" s="13">
        <f t="shared" si="2330"/>
        <v>3.1961527651064468E-3</v>
      </c>
      <c r="AT1908" s="13">
        <f t="shared" si="2331"/>
        <v>2.5001094061983895E-3</v>
      </c>
      <c r="AU1908" s="13">
        <f t="shared" si="2332"/>
        <v>1.3037647660235224E-3</v>
      </c>
      <c r="AV1908" s="13">
        <f t="shared" si="2333"/>
        <v>5.0991845424148453E-4</v>
      </c>
      <c r="AW1908" s="13">
        <f t="shared" si="2334"/>
        <v>9.3809399723966155E-6</v>
      </c>
      <c r="AX1908" s="13">
        <f t="shared" si="2335"/>
        <v>1.1010519954163269E-3</v>
      </c>
      <c r="AY1908" s="13">
        <f t="shared" si="2336"/>
        <v>1.4897143429375239E-3</v>
      </c>
      <c r="AZ1908" s="13">
        <f t="shared" si="2337"/>
        <v>1.0077856598927658E-3</v>
      </c>
      <c r="BA1908" s="13">
        <f t="shared" si="2338"/>
        <v>4.5450858463813619E-4</v>
      </c>
      <c r="BB1908" s="13">
        <f t="shared" si="2339"/>
        <v>1.5373659925743249E-4</v>
      </c>
      <c r="BC1908" s="13">
        <f t="shared" si="2340"/>
        <v>4.1600872238851419E-5</v>
      </c>
      <c r="BD1908" s="13">
        <f t="shared" si="2341"/>
        <v>4.6069125518761675E-4</v>
      </c>
      <c r="BE1908" s="13">
        <f t="shared" si="2342"/>
        <v>7.2072809098631648E-4</v>
      </c>
      <c r="BF1908" s="13">
        <f t="shared" si="2343"/>
        <v>5.6377126251857591E-4</v>
      </c>
      <c r="BG1908" s="13">
        <f t="shared" si="2344"/>
        <v>2.9399717722192794E-4</v>
      </c>
      <c r="BH1908" s="13">
        <f t="shared" si="2345"/>
        <v>1.1498591622291203E-4</v>
      </c>
      <c r="BI1908" s="13">
        <f t="shared" si="2346"/>
        <v>3.5977926195235292E-5</v>
      </c>
      <c r="BJ1908" s="14">
        <f t="shared" si="2347"/>
        <v>0.42313174839009399</v>
      </c>
      <c r="BK1908" s="14">
        <f t="shared" si="2348"/>
        <v>0.24686843957037113</v>
      </c>
      <c r="BL1908" s="14">
        <f t="shared" si="2349"/>
        <v>0.30747353878212674</v>
      </c>
      <c r="BM1908" s="14">
        <f t="shared" si="2350"/>
        <v>0.55637522405697803</v>
      </c>
      <c r="BN1908" s="14">
        <f t="shared" si="2351"/>
        <v>0.44193876092555606</v>
      </c>
    </row>
    <row r="1909" spans="1:66" x14ac:dyDescent="0.25">
      <c r="A1909" t="s">
        <v>80</v>
      </c>
      <c r="B1909" t="s">
        <v>258</v>
      </c>
      <c r="C1909" t="s">
        <v>84</v>
      </c>
      <c r="D1909" s="7" t="s">
        <v>566</v>
      </c>
      <c r="E1909" s="10">
        <f>VLOOKUP(A1909,home!$A$2:$E$405,3,FALSE)</f>
        <v>1.2518</v>
      </c>
      <c r="F1909" s="10">
        <f>VLOOKUP(B1909,home!$B$2:$E$405,3,FALSE)</f>
        <v>0.46689999999999998</v>
      </c>
      <c r="G1909" s="10">
        <f>VLOOKUP(C1909,away!$B$2:$E$405,4,FALSE)</f>
        <v>0.83360000000000001</v>
      </c>
      <c r="H1909" s="10">
        <f>VLOOKUP(A1909,away!$A$2:$E$405,3,FALSE)</f>
        <v>1.0562</v>
      </c>
      <c r="I1909" s="10">
        <f>VLOOKUP(C1909,away!$B$2:$E$405,3,FALSE)</f>
        <v>0.86450000000000005</v>
      </c>
      <c r="J1909" s="10">
        <f>VLOOKUP(B1909,home!$B$2:$E$405,4,FALSE)</f>
        <v>1.0588</v>
      </c>
      <c r="K1909" s="12">
        <f t="shared" si="2296"/>
        <v>0.48721037411200002</v>
      </c>
      <c r="L1909" s="12">
        <f t="shared" si="2297"/>
        <v>0.9667742921200001</v>
      </c>
      <c r="M1909" s="13">
        <f t="shared" si="2298"/>
        <v>0.23363746351933909</v>
      </c>
      <c r="N1909" s="13">
        <f t="shared" si="2299"/>
        <v>0.11383059600783595</v>
      </c>
      <c r="O1909" s="13">
        <f t="shared" si="2300"/>
        <v>0.22587469340662139</v>
      </c>
      <c r="P1909" s="13">
        <f t="shared" si="2301"/>
        <v>0.1100484938770733</v>
      </c>
      <c r="Q1909" s="13">
        <f t="shared" si="2302"/>
        <v>2.7729723633184846E-2</v>
      </c>
      <c r="R1909" s="13">
        <f t="shared" si="2303"/>
        <v>0.10918492341300423</v>
      </c>
      <c r="S1909" s="13">
        <f t="shared" si="2304"/>
        <v>1.2958828201378966E-2</v>
      </c>
      <c r="T1909" s="13">
        <f t="shared" si="2305"/>
        <v>2.6808383936155516E-2</v>
      </c>
      <c r="U1909" s="13">
        <f t="shared" si="2306"/>
        <v>5.3196027383439856E-2</v>
      </c>
      <c r="V1909" s="13">
        <f t="shared" si="2307"/>
        <v>6.7821102189302056E-4</v>
      </c>
      <c r="W1909" s="13">
        <f t="shared" si="2308"/>
        <v>4.5034030084487864E-3</v>
      </c>
      <c r="X1909" s="13">
        <f t="shared" si="2309"/>
        <v>4.3537742556241541E-3</v>
      </c>
      <c r="Y1909" s="13">
        <f t="shared" si="2310"/>
        <v>2.1045585120156611E-3</v>
      </c>
      <c r="Z1909" s="13">
        <f t="shared" si="2311"/>
        <v>3.5185725680927864E-2</v>
      </c>
      <c r="AA1909" s="13">
        <f t="shared" si="2312"/>
        <v>1.7142850572407071E-2</v>
      </c>
      <c r="AB1909" s="13">
        <f t="shared" si="2313"/>
        <v>4.1760873203642813E-3</v>
      </c>
      <c r="AC1909" s="13">
        <f t="shared" si="2314"/>
        <v>1.99657891883796E-5</v>
      </c>
      <c r="AD1909" s="13">
        <f t="shared" si="2315"/>
        <v>5.4852616613085964E-4</v>
      </c>
      <c r="AE1909" s="13">
        <f t="shared" si="2316"/>
        <v>5.3030099597045936E-4</v>
      </c>
      <c r="AF1909" s="13">
        <f t="shared" si="2317"/>
        <v>2.5634068499493597E-4</v>
      </c>
      <c r="AG1909" s="13">
        <f t="shared" si="2318"/>
        <v>8.2607861425845061E-5</v>
      </c>
      <c r="AH1909" s="13">
        <f t="shared" si="2319"/>
        <v>8.5041637594768845E-3</v>
      </c>
      <c r="AI1909" s="13">
        <f t="shared" si="2320"/>
        <v>4.1433168067644445E-3</v>
      </c>
      <c r="AJ1909" s="13">
        <f t="shared" si="2321"/>
        <v>1.0093334657441213E-3</v>
      </c>
      <c r="AK1909" s="13">
        <f t="shared" si="2322"/>
        <v>1.6391924514965166E-4</v>
      </c>
      <c r="AL1909" s="13">
        <f t="shared" si="2323"/>
        <v>3.7617340920437777E-7</v>
      </c>
      <c r="AM1909" s="13">
        <f t="shared" si="2324"/>
        <v>5.3449527722167454E-5</v>
      </c>
      <c r="AN1909" s="13">
        <f t="shared" si="2325"/>
        <v>5.167362932774676E-5</v>
      </c>
      <c r="AO1909" s="13">
        <f t="shared" si="2326"/>
        <v>2.4978368207301827E-5</v>
      </c>
      <c r="AP1909" s="13">
        <f t="shared" si="2327"/>
        <v>8.0494814139756481E-6</v>
      </c>
      <c r="AQ1909" s="13">
        <f t="shared" si="2328"/>
        <v>1.9455079239823506E-6</v>
      </c>
      <c r="AR1909" s="13">
        <f t="shared" si="2329"/>
        <v>1.6443213797281654E-3</v>
      </c>
      <c r="AS1909" s="13">
        <f t="shared" si="2330"/>
        <v>8.0113043457771945E-4</v>
      </c>
      <c r="AT1909" s="13">
        <f t="shared" si="2331"/>
        <v>1.9515952937155994E-4</v>
      </c>
      <c r="AU1909" s="13">
        <f t="shared" si="2332"/>
        <v>3.1694582438879866E-5</v>
      </c>
      <c r="AV1909" s="13">
        <f t="shared" si="2333"/>
        <v>3.8604823418425699E-6</v>
      </c>
      <c r="AW1909" s="13">
        <f t="shared" si="2334"/>
        <v>4.9218368416662482E-9</v>
      </c>
      <c r="AX1909" s="13">
        <f t="shared" si="2335"/>
        <v>4.3401940662711529E-6</v>
      </c>
      <c r="AY1909" s="13">
        <f t="shared" si="2336"/>
        <v>4.1959880460827189E-6</v>
      </c>
      <c r="AZ1909" s="13">
        <f t="shared" si="2337"/>
        <v>2.0282866864978016E-6</v>
      </c>
      <c r="BA1909" s="13">
        <f t="shared" si="2338"/>
        <v>6.5363180851844425E-7</v>
      </c>
      <c r="BB1909" s="13">
        <f t="shared" si="2339"/>
        <v>1.5797860724688355E-7</v>
      </c>
      <c r="BC1909" s="13">
        <f t="shared" si="2340"/>
        <v>3.0545931238241889E-8</v>
      </c>
      <c r="BD1909" s="13">
        <f t="shared" si="2341"/>
        <v>2.6494793965074645E-4</v>
      </c>
      <c r="BE1909" s="13">
        <f t="shared" si="2342"/>
        <v>1.2908538479744375E-4</v>
      </c>
      <c r="BF1909" s="13">
        <f t="shared" si="2343"/>
        <v>3.144586930977703E-5</v>
      </c>
      <c r="BG1909" s="13">
        <f t="shared" si="2344"/>
        <v>5.1069179168978434E-6</v>
      </c>
      <c r="BH1909" s="13">
        <f t="shared" si="2345"/>
        <v>6.2203584721276816E-7</v>
      </c>
      <c r="BI1909" s="13">
        <f t="shared" si="2346"/>
        <v>6.0612463566321556E-8</v>
      </c>
      <c r="BJ1909" s="14">
        <f t="shared" si="2347"/>
        <v>0.180899718201528</v>
      </c>
      <c r="BK1909" s="14">
        <f t="shared" si="2348"/>
        <v>0.35734753457032803</v>
      </c>
      <c r="BL1909" s="14">
        <f t="shared" si="2349"/>
        <v>0.42650275054141568</v>
      </c>
      <c r="BM1909" s="14">
        <f t="shared" si="2350"/>
        <v>0.17962564407093165</v>
      </c>
      <c r="BN1909" s="14">
        <f t="shared" si="2351"/>
        <v>0.82030589385705877</v>
      </c>
    </row>
    <row r="1910" spans="1:66" x14ac:dyDescent="0.25">
      <c r="A1910" t="s">
        <v>99</v>
      </c>
      <c r="B1910" t="s">
        <v>100</v>
      </c>
      <c r="C1910" t="s">
        <v>416</v>
      </c>
      <c r="D1910" s="7" t="s">
        <v>566</v>
      </c>
      <c r="E1910" s="10">
        <f>VLOOKUP(A1910,home!$A$2:$E$405,3,FALSE)</f>
        <v>1.3478000000000001</v>
      </c>
      <c r="F1910" s="10">
        <f>VLOOKUP(B1910,home!$B$2:$E$405,3,FALSE)</f>
        <v>1</v>
      </c>
      <c r="G1910" s="10">
        <f>VLOOKUP(C1910,away!$B$2:$E$405,4,FALSE)</f>
        <v>1.5282</v>
      </c>
      <c r="H1910" s="10">
        <f>VLOOKUP(A1910,away!$A$2:$E$405,3,FALSE)</f>
        <v>1.2736000000000001</v>
      </c>
      <c r="I1910" s="10">
        <f>VLOOKUP(C1910,away!$B$2:$E$405,3,FALSE)</f>
        <v>0.74099999999999999</v>
      </c>
      <c r="J1910" s="10">
        <f>VLOOKUP(B1910,home!$B$2:$E$405,4,FALSE)</f>
        <v>0.88759999999999994</v>
      </c>
      <c r="K1910" s="12">
        <f t="shared" si="2296"/>
        <v>2.0597079600000003</v>
      </c>
      <c r="L1910" s="12">
        <f t="shared" si="2297"/>
        <v>0.83766149375999999</v>
      </c>
      <c r="M1910" s="13">
        <f t="shared" si="2298"/>
        <v>5.5168151722189009E-2</v>
      </c>
      <c r="N1910" s="13">
        <f t="shared" si="2299"/>
        <v>0.11363028124068041</v>
      </c>
      <c r="O1910" s="13">
        <f t="shared" si="2300"/>
        <v>4.6212236379587157E-2</v>
      </c>
      <c r="P1910" s="13">
        <f t="shared" si="2301"/>
        <v>9.5183711120437248E-2</v>
      </c>
      <c r="Q1910" s="13">
        <f t="shared" si="2302"/>
        <v>0.11702259738423412</v>
      </c>
      <c r="R1910" s="13">
        <f t="shared" si="2303"/>
        <v>1.9355105477857591E-2</v>
      </c>
      <c r="S1910" s="13">
        <f t="shared" si="2304"/>
        <v>4.1056019550383467E-2</v>
      </c>
      <c r="T1910" s="13">
        <f t="shared" si="2305"/>
        <v>9.8025323728552605E-2</v>
      </c>
      <c r="U1910" s="13">
        <f t="shared" si="2306"/>
        <v>3.9865864819382889E-2</v>
      </c>
      <c r="V1910" s="13">
        <f t="shared" si="2307"/>
        <v>7.8706125074916623E-3</v>
      </c>
      <c r="W1910" s="13">
        <f t="shared" si="2308"/>
        <v>8.0344125110727416E-2</v>
      </c>
      <c r="X1910" s="13">
        <f t="shared" si="2309"/>
        <v>6.7301179855092236E-2</v>
      </c>
      <c r="Y1910" s="13">
        <f t="shared" si="2310"/>
        <v>2.8187803424613488E-2</v>
      </c>
      <c r="Z1910" s="13">
        <f t="shared" si="2311"/>
        <v>5.4043421888215187E-3</v>
      </c>
      <c r="AA1910" s="13">
        <f t="shared" si="2312"/>
        <v>1.1131366624879504E-2</v>
      </c>
      <c r="AB1910" s="13">
        <f t="shared" si="2313"/>
        <v>1.146368222147133E-2</v>
      </c>
      <c r="AC1910" s="13">
        <f t="shared" si="2314"/>
        <v>8.4871670051875217E-4</v>
      </c>
      <c r="AD1910" s="13">
        <f t="shared" si="2315"/>
        <v>4.1371358507450294E-2</v>
      </c>
      <c r="AE1910" s="13">
        <f t="shared" si="2316"/>
        <v>3.4655193966231297E-2</v>
      </c>
      <c r="AF1910" s="13">
        <f t="shared" si="2317"/>
        <v>1.4514660772147921E-2</v>
      </c>
      <c r="AG1910" s="13">
        <f t="shared" si="2318"/>
        <v>4.0527908079390357E-3</v>
      </c>
      <c r="AH1910" s="13">
        <f t="shared" si="2319"/>
        <v>1.1317523376696049E-3</v>
      </c>
      <c r="AI1910" s="13">
        <f t="shared" si="2320"/>
        <v>2.3310792986466931E-3</v>
      </c>
      <c r="AJ1910" s="13">
        <f t="shared" si="2321"/>
        <v>2.4006712934069065E-3</v>
      </c>
      <c r="AK1910" s="13">
        <f t="shared" si="2322"/>
        <v>1.6482272574579006E-3</v>
      </c>
      <c r="AL1910" s="13">
        <f t="shared" si="2323"/>
        <v>5.8572928563619592E-5</v>
      </c>
      <c r="AM1910" s="13">
        <f t="shared" si="2324"/>
        <v>1.7042583286761823E-2</v>
      </c>
      <c r="AN1910" s="13">
        <f t="shared" si="2325"/>
        <v>1.4275915773518116E-2</v>
      </c>
      <c r="AO1910" s="13">
        <f t="shared" si="2326"/>
        <v>5.9791924658185646E-3</v>
      </c>
      <c r="AP1910" s="13">
        <f t="shared" si="2327"/>
        <v>1.6695130974653727E-3</v>
      </c>
      <c r="AQ1910" s="13">
        <f t="shared" si="2328"/>
        <v>3.4962170876868203E-4</v>
      </c>
      <c r="AR1910" s="13">
        <f t="shared" si="2329"/>
        <v>1.8960507074773869E-4</v>
      </c>
      <c r="AS1910" s="13">
        <f t="shared" si="2330"/>
        <v>3.9053107347548053E-4</v>
      </c>
      <c r="AT1910" s="13">
        <f t="shared" si="2331"/>
        <v>4.0218998033239622E-4</v>
      </c>
      <c r="AU1910" s="13">
        <f t="shared" si="2332"/>
        <v>2.7613130130762668E-4</v>
      </c>
      <c r="AV1910" s="13">
        <f t="shared" si="2333"/>
        <v>1.4218745982711933E-4</v>
      </c>
      <c r="AW1910" s="13">
        <f t="shared" si="2334"/>
        <v>2.8071695040205997E-6</v>
      </c>
      <c r="AX1910" s="13">
        <f t="shared" si="2335"/>
        <v>5.8504574091177187E-3</v>
      </c>
      <c r="AY1910" s="13">
        <f t="shared" si="2336"/>
        <v>4.9007028925008075E-3</v>
      </c>
      <c r="AZ1910" s="13">
        <f t="shared" si="2337"/>
        <v>2.052565052703089E-3</v>
      </c>
      <c r="BA1910" s="13">
        <f t="shared" si="2338"/>
        <v>5.7311823602894775E-4</v>
      </c>
      <c r="BB1910" s="13">
        <f t="shared" si="2339"/>
        <v>1.2001976942327611E-4</v>
      </c>
      <c r="BC1910" s="13">
        <f t="shared" si="2340"/>
        <v>2.0107187867166453E-5</v>
      </c>
      <c r="BD1910" s="13">
        <f t="shared" si="2341"/>
        <v>2.6470811131170205E-5</v>
      </c>
      <c r="BE1910" s="13">
        <f t="shared" si="2342"/>
        <v>5.4522140394527876E-5</v>
      </c>
      <c r="BF1910" s="13">
        <f t="shared" si="2343"/>
        <v>5.614984328342333E-5</v>
      </c>
      <c r="BG1910" s="13">
        <f t="shared" si="2344"/>
        <v>3.8550759721206533E-5</v>
      </c>
      <c r="BH1910" s="13">
        <f t="shared" si="2345"/>
        <v>1.9850826665454126E-5</v>
      </c>
      <c r="BI1910" s="13">
        <f t="shared" si="2346"/>
        <v>8.1773811390832254E-6</v>
      </c>
      <c r="BJ1910" s="14">
        <f t="shared" si="2347"/>
        <v>0.6519391116776424</v>
      </c>
      <c r="BK1910" s="14">
        <f t="shared" si="2348"/>
        <v>0.20508648742208455</v>
      </c>
      <c r="BL1910" s="14">
        <f t="shared" si="2349"/>
        <v>0.13714435235838479</v>
      </c>
      <c r="BM1910" s="14">
        <f t="shared" si="2350"/>
        <v>0.54810431459895093</v>
      </c>
      <c r="BN1910" s="14">
        <f t="shared" si="2351"/>
        <v>0.44657208332498555</v>
      </c>
    </row>
    <row r="1911" spans="1:66" x14ac:dyDescent="0.25">
      <c r="A1911" t="s">
        <v>99</v>
      </c>
      <c r="B1911" t="s">
        <v>125</v>
      </c>
      <c r="C1911" t="s">
        <v>119</v>
      </c>
      <c r="D1911" s="7" t="s">
        <v>566</v>
      </c>
      <c r="E1911" s="10">
        <f>VLOOKUP(A1911,home!$A$2:$E$405,3,FALSE)</f>
        <v>1.3478000000000001</v>
      </c>
      <c r="F1911" s="10">
        <f>VLOOKUP(B1911,home!$B$2:$E$405,3,FALSE)</f>
        <v>0.93100000000000005</v>
      </c>
      <c r="G1911" s="10">
        <f>VLOOKUP(C1911,away!$B$2:$E$405,4,FALSE)</f>
        <v>1.1291</v>
      </c>
      <c r="H1911" s="10">
        <f>VLOOKUP(A1911,away!$A$2:$E$405,3,FALSE)</f>
        <v>1.2736000000000001</v>
      </c>
      <c r="I1911" s="10">
        <f>VLOOKUP(C1911,away!$B$2:$E$405,3,FALSE)</f>
        <v>0.95589999999999997</v>
      </c>
      <c r="J1911" s="10">
        <f>VLOOKUP(B1911,home!$B$2:$E$405,4,FALSE)</f>
        <v>0.90939999999999999</v>
      </c>
      <c r="K1911" s="12">
        <f t="shared" si="2296"/>
        <v>1.41679671238</v>
      </c>
      <c r="L1911" s="12">
        <f t="shared" si="2297"/>
        <v>1.1071346978559999</v>
      </c>
      <c r="M1911" s="13">
        <f t="shared" si="2298"/>
        <v>8.0143908005229719E-2</v>
      </c>
      <c r="N1911" s="13">
        <f t="shared" si="2299"/>
        <v>0.11354762537909462</v>
      </c>
      <c r="O1911" s="13">
        <f t="shared" si="2300"/>
        <v>8.8730101374369069E-2</v>
      </c>
      <c r="P1911" s="13">
        <f t="shared" si="2301"/>
        <v>0.12571251591635019</v>
      </c>
      <c r="Q1911" s="13">
        <f t="shared" si="2302"/>
        <v>8.0436951167828591E-2</v>
      </c>
      <c r="R1911" s="13">
        <f t="shared" si="2303"/>
        <v>4.9118086987922187E-2</v>
      </c>
      <c r="S1911" s="13">
        <f t="shared" si="2304"/>
        <v>4.9297685411682703E-2</v>
      </c>
      <c r="T1911" s="13">
        <f t="shared" si="2305"/>
        <v>8.9054539627651738E-2</v>
      </c>
      <c r="U1911" s="13">
        <f t="shared" si="2306"/>
        <v>6.9590344162882997E-2</v>
      </c>
      <c r="V1911" s="13">
        <f t="shared" si="2307"/>
        <v>8.5919555573442628E-3</v>
      </c>
      <c r="W1911" s="13">
        <f t="shared" si="2308"/>
        <v>3.7987602656150067E-2</v>
      </c>
      <c r="X1911" s="13">
        <f t="shared" si="2309"/>
        <v>4.2057392988990486E-2</v>
      </c>
      <c r="Y1911" s="13">
        <f t="shared" si="2310"/>
        <v>2.3281599539738521E-2</v>
      </c>
      <c r="Z1911" s="13">
        <f t="shared" si="2311"/>
        <v>1.8126779465545979E-2</v>
      </c>
      <c r="AA1911" s="13">
        <f t="shared" si="2312"/>
        <v>2.5681961552822836E-2</v>
      </c>
      <c r="AB1911" s="13">
        <f t="shared" si="2313"/>
        <v>1.8193059347754486E-2</v>
      </c>
      <c r="AC1911" s="13">
        <f t="shared" si="2314"/>
        <v>8.4232568064057667E-4</v>
      </c>
      <c r="AD1911" s="13">
        <f t="shared" si="2315"/>
        <v>1.3455177638607783E-2</v>
      </c>
      <c r="AE1911" s="13">
        <f t="shared" si="2316"/>
        <v>1.4896694029518836E-2</v>
      </c>
      <c r="AF1911" s="13">
        <f t="shared" si="2317"/>
        <v>8.246323421712309E-3</v>
      </c>
      <c r="AG1911" s="13">
        <f t="shared" si="2318"/>
        <v>3.0432635966401037E-3</v>
      </c>
      <c r="AH1911" s="13">
        <f t="shared" si="2319"/>
        <v>5.0171966266724004E-3</v>
      </c>
      <c r="AI1911" s="13">
        <f t="shared" si="2320"/>
        <v>7.1083476860334827E-3</v>
      </c>
      <c r="AJ1911" s="13">
        <f t="shared" si="2321"/>
        <v>5.0355418160131114E-3</v>
      </c>
      <c r="AK1911" s="13">
        <f t="shared" si="2322"/>
        <v>2.3781130299931311E-3</v>
      </c>
      <c r="AL1911" s="13">
        <f t="shared" si="2323"/>
        <v>5.285037037493564E-5</v>
      </c>
      <c r="AM1911" s="13">
        <f t="shared" si="2324"/>
        <v>3.8126502885736805E-3</v>
      </c>
      <c r="AN1911" s="13">
        <f t="shared" si="2325"/>
        <v>4.2211174252706129E-3</v>
      </c>
      <c r="AO1911" s="13">
        <f t="shared" si="2326"/>
        <v>2.3366727826208389E-3</v>
      </c>
      <c r="AP1911" s="13">
        <f t="shared" si="2327"/>
        <v>8.6233717172508686E-4</v>
      </c>
      <c r="AQ1911" s="13">
        <f t="shared" si="2328"/>
        <v>2.3868085101696299E-4</v>
      </c>
      <c r="AR1911" s="13">
        <f t="shared" si="2329"/>
        <v>1.1109424942710177E-3</v>
      </c>
      <c r="AS1911" s="13">
        <f t="shared" si="2330"/>
        <v>1.5739796735264149E-3</v>
      </c>
      <c r="AT1911" s="13">
        <f t="shared" si="2331"/>
        <v>1.1150046134025856E-3</v>
      </c>
      <c r="AU1911" s="13">
        <f t="shared" si="2332"/>
        <v>5.2657829018577221E-4</v>
      </c>
      <c r="AV1911" s="13">
        <f t="shared" si="2333"/>
        <v>1.8651359758647081E-4</v>
      </c>
      <c r="AW1911" s="13">
        <f t="shared" si="2334"/>
        <v>2.3027857680262396E-6</v>
      </c>
      <c r="AX1911" s="13">
        <f t="shared" si="2335"/>
        <v>9.0029173238430902E-4</v>
      </c>
      <c r="AY1911" s="13">
        <f t="shared" si="2336"/>
        <v>9.9674421511555681E-4</v>
      </c>
      <c r="AZ1911" s="13">
        <f t="shared" si="2337"/>
        <v>5.5176505272083905E-4</v>
      </c>
      <c r="BA1911" s="13">
        <f t="shared" si="2338"/>
        <v>2.0362607831052863E-4</v>
      </c>
      <c r="BB1911" s="13">
        <f t="shared" si="2339"/>
        <v>5.6360374171482348E-5</v>
      </c>
      <c r="BC1911" s="13">
        <f t="shared" si="2340"/>
        <v>1.247970516587904E-5</v>
      </c>
      <c r="BD1911" s="13">
        <f t="shared" si="2341"/>
        <v>2.0499383045502215E-4</v>
      </c>
      <c r="BE1911" s="13">
        <f t="shared" si="2342"/>
        <v>2.9043458504685846E-4</v>
      </c>
      <c r="BF1911" s="13">
        <f t="shared" si="2343"/>
        <v>2.0574338262791938E-4</v>
      </c>
      <c r="BG1911" s="13">
        <f t="shared" si="2344"/>
        <v>9.7165516033725566E-5</v>
      </c>
      <c r="BH1911" s="13">
        <f t="shared" si="2345"/>
        <v>3.441594591832212E-5</v>
      </c>
      <c r="BI1911" s="13">
        <f t="shared" si="2346"/>
        <v>9.7520798061053336E-6</v>
      </c>
      <c r="BJ1911" s="14">
        <f t="shared" si="2347"/>
        <v>0.44019989572300883</v>
      </c>
      <c r="BK1911" s="14">
        <f t="shared" si="2348"/>
        <v>0.26563798515673792</v>
      </c>
      <c r="BL1911" s="14">
        <f t="shared" si="2349"/>
        <v>0.27620827659332381</v>
      </c>
      <c r="BM1911" s="14">
        <f t="shared" si="2350"/>
        <v>0.46148930667847465</v>
      </c>
      <c r="BN1911" s="14">
        <f t="shared" si="2351"/>
        <v>0.53768918883079442</v>
      </c>
    </row>
    <row r="1912" spans="1:66" x14ac:dyDescent="0.25">
      <c r="A1912" t="s">
        <v>99</v>
      </c>
      <c r="B1912" t="s">
        <v>130</v>
      </c>
      <c r="C1912" t="s">
        <v>107</v>
      </c>
      <c r="D1912" s="7" t="s">
        <v>566</v>
      </c>
      <c r="E1912" s="10">
        <f>VLOOKUP(A1912,home!$A$2:$E$405,3,FALSE)</f>
        <v>1.3478000000000001</v>
      </c>
      <c r="F1912" s="10">
        <f>VLOOKUP(B1912,home!$B$2:$E$405,3,FALSE)</f>
        <v>1.0345</v>
      </c>
      <c r="G1912" s="10">
        <f>VLOOKUP(C1912,away!$B$2:$E$405,4,FALSE)</f>
        <v>0.9032</v>
      </c>
      <c r="H1912" s="10">
        <f>VLOOKUP(A1912,away!$A$2:$E$405,3,FALSE)</f>
        <v>1.2736000000000001</v>
      </c>
      <c r="I1912" s="10">
        <f>VLOOKUP(C1912,away!$B$2:$E$405,3,FALSE)</f>
        <v>0.71689999999999998</v>
      </c>
      <c r="J1912" s="10">
        <f>VLOOKUP(B1912,home!$B$2:$E$405,4,FALSE)</f>
        <v>0.79079999999999995</v>
      </c>
      <c r="K1912" s="12">
        <f t="shared" si="2296"/>
        <v>1.25933094712</v>
      </c>
      <c r="L1912" s="12">
        <f t="shared" si="2297"/>
        <v>0.72203506867199996</v>
      </c>
      <c r="M1912" s="13">
        <f t="shared" si="2298"/>
        <v>0.13788076131224</v>
      </c>
      <c r="N1912" s="13">
        <f t="shared" si="2299"/>
        <v>0.1736375097329699</v>
      </c>
      <c r="O1912" s="13">
        <f t="shared" si="2300"/>
        <v>9.9554744962630851E-2</v>
      </c>
      <c r="P1912" s="13">
        <f t="shared" si="2301"/>
        <v>0.12537237126407999</v>
      </c>
      <c r="Q1912" s="13">
        <f t="shared" si="2302"/>
        <v>0.10933354479378961</v>
      </c>
      <c r="R1912" s="13">
        <f t="shared" si="2303"/>
        <v>3.5941008557858298E-2</v>
      </c>
      <c r="S1912" s="13">
        <f t="shared" si="2304"/>
        <v>2.849968212893628E-2</v>
      </c>
      <c r="T1912" s="13">
        <f t="shared" si="2305"/>
        <v>7.8942653523337056E-2</v>
      </c>
      <c r="U1912" s="13">
        <f t="shared" si="2306"/>
        <v>4.5261624347615728E-2</v>
      </c>
      <c r="V1912" s="13">
        <f t="shared" si="2307"/>
        <v>2.8793580568952683E-3</v>
      </c>
      <c r="W1912" s="13">
        <f t="shared" si="2308"/>
        <v>4.5895705505716672E-2</v>
      </c>
      <c r="X1912" s="13">
        <f t="shared" si="2309"/>
        <v>3.3138308876570023E-2</v>
      </c>
      <c r="Y1912" s="13">
        <f t="shared" si="2310"/>
        <v>1.1963510562684089E-2</v>
      </c>
      <c r="Z1912" s="13">
        <f t="shared" si="2311"/>
        <v>8.6502228607380528E-3</v>
      </c>
      <c r="AA1912" s="13">
        <f t="shared" si="2312"/>
        <v>1.0893493348012331E-2</v>
      </c>
      <c r="AB1912" s="13">
        <f t="shared" si="2313"/>
        <v>6.8592566476988939E-3</v>
      </c>
      <c r="AC1912" s="13">
        <f t="shared" si="2314"/>
        <v>1.636341175681697E-4</v>
      </c>
      <c r="AD1912" s="13">
        <f t="shared" si="2315"/>
        <v>1.444947057081369E-2</v>
      </c>
      <c r="AE1912" s="13">
        <f t="shared" si="2316"/>
        <v>1.0433024475871506E-2</v>
      </c>
      <c r="AF1912" s="13">
        <f t="shared" si="2317"/>
        <v>3.7665047719462686E-3</v>
      </c>
      <c r="AG1912" s="13">
        <f t="shared" si="2318"/>
        <v>9.0651617722187997E-4</v>
      </c>
      <c r="AH1912" s="13">
        <f t="shared" si="2319"/>
        <v>1.5614410643202755E-3</v>
      </c>
      <c r="AI1912" s="13">
        <f t="shared" si="2320"/>
        <v>1.9663710544025139E-3</v>
      </c>
      <c r="AJ1912" s="13">
        <f t="shared" si="2321"/>
        <v>1.2381559611650353E-3</v>
      </c>
      <c r="AK1912" s="13">
        <f t="shared" si="2322"/>
        <v>5.1974937308541273E-4</v>
      </c>
      <c r="AL1912" s="13">
        <f t="shared" si="2323"/>
        <v>5.951576461858572E-6</v>
      </c>
      <c r="AM1912" s="13">
        <f t="shared" si="2324"/>
        <v>3.6393330918650744E-3</v>
      </c>
      <c r="AN1912" s="13">
        <f t="shared" si="2325"/>
        <v>2.627726118905081E-3</v>
      </c>
      <c r="AO1912" s="13">
        <f t="shared" si="2326"/>
        <v>9.4865520435741886E-4</v>
      </c>
      <c r="AP1912" s="13">
        <f t="shared" si="2327"/>
        <v>2.283207752080864E-4</v>
      </c>
      <c r="AQ1912" s="13">
        <f t="shared" si="2328"/>
        <v>4.1213901651653717E-5</v>
      </c>
      <c r="AR1912" s="13">
        <f t="shared" si="2329"/>
        <v>2.2548304122075428E-4</v>
      </c>
      <c r="AS1912" s="13">
        <f t="shared" si="2330"/>
        <v>2.8395777186003058E-4</v>
      </c>
      <c r="AT1912" s="13">
        <f t="shared" si="2331"/>
        <v>1.7879840488928858E-4</v>
      </c>
      <c r="AU1912" s="13">
        <f t="shared" si="2332"/>
        <v>7.505545485759101E-5</v>
      </c>
      <c r="AV1912" s="13">
        <f t="shared" si="2333"/>
        <v>2.3629914263083118E-5</v>
      </c>
      <c r="AW1912" s="13">
        <f t="shared" si="2334"/>
        <v>1.5032377869296859E-7</v>
      </c>
      <c r="AX1912" s="13">
        <f t="shared" si="2335"/>
        <v>7.6385413157726602E-4</v>
      </c>
      <c r="AY1912" s="13">
        <f t="shared" si="2336"/>
        <v>5.515294703487822E-4</v>
      </c>
      <c r="AZ1912" s="13">
        <f t="shared" si="2337"/>
        <v>1.9911180949895731E-4</v>
      </c>
      <c r="BA1912" s="13">
        <f t="shared" si="2338"/>
        <v>4.7921903014995276E-5</v>
      </c>
      <c r="BB1912" s="13">
        <f t="shared" si="2339"/>
        <v>8.6503236335812565E-6</v>
      </c>
      <c r="BC1912" s="13">
        <f t="shared" si="2340"/>
        <v>1.2491674037615742E-6</v>
      </c>
      <c r="BD1912" s="13">
        <f t="shared" si="2341"/>
        <v>2.7134443858699769E-5</v>
      </c>
      <c r="BE1912" s="13">
        <f t="shared" si="2342"/>
        <v>3.4171244884150855E-5</v>
      </c>
      <c r="BF1912" s="13">
        <f t="shared" si="2343"/>
        <v>2.1516453092113574E-5</v>
      </c>
      <c r="BG1912" s="13">
        <f t="shared" si="2344"/>
        <v>9.0321117503848155E-6</v>
      </c>
      <c r="BH1912" s="13">
        <f t="shared" si="2345"/>
        <v>2.8436044612764467E-6</v>
      </c>
      <c r="BI1912" s="13">
        <f t="shared" si="2346"/>
        <v>7.1620781989078496E-7</v>
      </c>
      <c r="BJ1912" s="14">
        <f t="shared" si="2347"/>
        <v>0.49152431488838533</v>
      </c>
      <c r="BK1912" s="14">
        <f t="shared" si="2348"/>
        <v>0.29535328792653032</v>
      </c>
      <c r="BL1912" s="14">
        <f t="shared" si="2349"/>
        <v>0.20467818396974655</v>
      </c>
      <c r="BM1912" s="14">
        <f t="shared" si="2350"/>
        <v>0.31793468987526158</v>
      </c>
      <c r="BN1912" s="14">
        <f t="shared" si="2351"/>
        <v>0.68171994062356867</v>
      </c>
    </row>
    <row r="1913" spans="1:66" x14ac:dyDescent="0.25">
      <c r="A1913" t="s">
        <v>99</v>
      </c>
      <c r="B1913" t="s">
        <v>126</v>
      </c>
      <c r="C1913" t="s">
        <v>102</v>
      </c>
      <c r="D1913" s="7" t="s">
        <v>566</v>
      </c>
      <c r="E1913" s="10">
        <f>VLOOKUP(A1913,home!$A$2:$E$405,3,FALSE)</f>
        <v>1.3478000000000001</v>
      </c>
      <c r="F1913" s="10">
        <f>VLOOKUP(B1913,home!$B$2:$E$405,3,FALSE)</f>
        <v>1.2758</v>
      </c>
      <c r="G1913" s="10">
        <f>VLOOKUP(C1913,away!$B$2:$E$405,4,FALSE)</f>
        <v>1</v>
      </c>
      <c r="H1913" s="10">
        <f>VLOOKUP(A1913,away!$A$2:$E$405,3,FALSE)</f>
        <v>1.2736000000000001</v>
      </c>
      <c r="I1913" s="10">
        <f>VLOOKUP(C1913,away!$B$2:$E$405,3,FALSE)</f>
        <v>0.751</v>
      </c>
      <c r="J1913" s="10">
        <f>VLOOKUP(B1913,home!$B$2:$E$405,4,FALSE)</f>
        <v>0.83030000000000004</v>
      </c>
      <c r="K1913" s="12">
        <f t="shared" si="2296"/>
        <v>1.7195232400000002</v>
      </c>
      <c r="L1913" s="12">
        <f t="shared" si="2297"/>
        <v>0.79416003008000002</v>
      </c>
      <c r="M1913" s="13">
        <f t="shared" si="2298"/>
        <v>8.0969456952558153E-2</v>
      </c>
      <c r="N1913" s="13">
        <f t="shared" si="2299"/>
        <v>0.13922886296010334</v>
      </c>
      <c r="O1913" s="13">
        <f t="shared" si="2300"/>
        <v>6.4302706369004842E-2</v>
      </c>
      <c r="P1913" s="13">
        <f t="shared" si="2301"/>
        <v>0.11056999799639985</v>
      </c>
      <c r="Q1913" s="13">
        <f t="shared" si="2302"/>
        <v>0.11970363276933649</v>
      </c>
      <c r="R1913" s="13">
        <f t="shared" si="2303"/>
        <v>2.5533319612117151E-2</v>
      </c>
      <c r="S1913" s="13">
        <f t="shared" si="2304"/>
        <v>3.7747951255518497E-2</v>
      </c>
      <c r="T1913" s="13">
        <f t="shared" si="2305"/>
        <v>9.5063840600781532E-2</v>
      </c>
      <c r="U1913" s="13">
        <f t="shared" si="2306"/>
        <v>4.3905136467383227E-2</v>
      </c>
      <c r="V1913" s="13">
        <f t="shared" si="2307"/>
        <v>5.7275244432757715E-3</v>
      </c>
      <c r="W1913" s="13">
        <f t="shared" si="2308"/>
        <v>6.8611059486433201E-2</v>
      </c>
      <c r="X1913" s="13">
        <f t="shared" si="2309"/>
        <v>5.4488161065566462E-2</v>
      </c>
      <c r="Y1913" s="13">
        <f t="shared" si="2310"/>
        <v>2.1636159815417076E-2</v>
      </c>
      <c r="Z1913" s="13">
        <f t="shared" si="2311"/>
        <v>6.7591806237337375E-3</v>
      </c>
      <c r="AA1913" s="13">
        <f t="shared" si="2312"/>
        <v>1.1622568165867857E-2</v>
      </c>
      <c r="AB1913" s="13">
        <f t="shared" si="2313"/>
        <v>9.9926380348469828E-3</v>
      </c>
      <c r="AC1913" s="13">
        <f t="shared" si="2314"/>
        <v>4.8883584475285097E-4</v>
      </c>
      <c r="AD1913" s="13">
        <f t="shared" si="2315"/>
        <v>2.9494577826986126E-2</v>
      </c>
      <c r="AE1913" s="13">
        <f t="shared" si="2316"/>
        <v>2.3423414814276202E-2</v>
      </c>
      <c r="AF1913" s="13">
        <f t="shared" si="2317"/>
        <v>9.3009699067409541E-3</v>
      </c>
      <c r="AG1913" s="13">
        <f t="shared" si="2318"/>
        <v>2.4621528469701906E-3</v>
      </c>
      <c r="AH1913" s="13">
        <f t="shared" si="2319"/>
        <v>1.3419677718651342E-3</v>
      </c>
      <c r="AI1913" s="13">
        <f t="shared" si="2320"/>
        <v>2.3075447710531167E-3</v>
      </c>
      <c r="AJ1913" s="13">
        <f t="shared" si="2321"/>
        <v>1.9839384305831574E-3</v>
      </c>
      <c r="AK1913" s="13">
        <f t="shared" si="2322"/>
        <v>1.1371427460389553E-3</v>
      </c>
      <c r="AL1913" s="13">
        <f t="shared" si="2323"/>
        <v>2.6701712180957634E-5</v>
      </c>
      <c r="AM1913" s="13">
        <f t="shared" si="2324"/>
        <v>1.0143322405498265E-2</v>
      </c>
      <c r="AN1913" s="13">
        <f t="shared" si="2325"/>
        <v>8.055421226661641E-3</v>
      </c>
      <c r="AO1913" s="13">
        <f t="shared" si="2326"/>
        <v>3.1986467818363395E-3</v>
      </c>
      <c r="AP1913" s="13">
        <f t="shared" si="2327"/>
        <v>8.4674580815948094E-4</v>
      </c>
      <c r="AQ1913" s="13">
        <f t="shared" si="2328"/>
        <v>1.681129191195118E-4</v>
      </c>
      <c r="AR1913" s="13">
        <f t="shared" si="2329"/>
        <v>2.1314743321416122E-4</v>
      </c>
      <c r="AS1913" s="13">
        <f t="shared" si="2330"/>
        <v>3.6651196495809816E-4</v>
      </c>
      <c r="AT1913" s="13">
        <f t="shared" si="2331"/>
        <v>3.1511292074175784E-4</v>
      </c>
      <c r="AU1913" s="13">
        <f t="shared" si="2332"/>
        <v>1.8061466347991017E-4</v>
      </c>
      <c r="AV1913" s="13">
        <f t="shared" si="2333"/>
        <v>7.7642777834621297E-5</v>
      </c>
      <c r="AW1913" s="13">
        <f t="shared" si="2334"/>
        <v>1.0128676133873035E-6</v>
      </c>
      <c r="AX1913" s="13">
        <f t="shared" si="2335"/>
        <v>2.9069464345111615E-3</v>
      </c>
      <c r="AY1913" s="13">
        <f t="shared" si="2336"/>
        <v>2.3085806678723327E-3</v>
      </c>
      <c r="AZ1913" s="13">
        <f t="shared" si="2337"/>
        <v>9.1669124631979916E-4</v>
      </c>
      <c r="BA1913" s="13">
        <f t="shared" si="2338"/>
        <v>2.4266651591713483E-4</v>
      </c>
      <c r="BB1913" s="13">
        <f t="shared" si="2339"/>
        <v>4.8179011895040143E-5</v>
      </c>
      <c r="BC1913" s="13">
        <f t="shared" si="2340"/>
        <v>7.6523691071579552E-6</v>
      </c>
      <c r="BD1913" s="13">
        <f t="shared" si="2341"/>
        <v>2.8212195328805495E-5</v>
      </c>
      <c r="BE1913" s="13">
        <f t="shared" si="2342"/>
        <v>4.8511525519300497E-5</v>
      </c>
      <c r="BF1913" s="13">
        <f t="shared" si="2343"/>
        <v>4.1708347769145154E-5</v>
      </c>
      <c r="BG1913" s="13">
        <f t="shared" si="2344"/>
        <v>2.3906157763682412E-5</v>
      </c>
      <c r="BH1913" s="13">
        <f t="shared" si="2345"/>
        <v>1.0276798463439595E-5</v>
      </c>
      <c r="BI1913" s="13">
        <f t="shared" si="2346"/>
        <v>3.534238758136134E-6</v>
      </c>
      <c r="BJ1913" s="14">
        <f t="shared" si="2347"/>
        <v>0.5922557974795094</v>
      </c>
      <c r="BK1913" s="14">
        <f t="shared" si="2348"/>
        <v>0.23783904887255844</v>
      </c>
      <c r="BL1913" s="14">
        <f t="shared" si="2349"/>
        <v>0.16343614139259144</v>
      </c>
      <c r="BM1913" s="14">
        <f t="shared" si="2350"/>
        <v>0.45767462390861419</v>
      </c>
      <c r="BN1913" s="14">
        <f t="shared" si="2351"/>
        <v>0.5403079766595198</v>
      </c>
    </row>
    <row r="1914" spans="1:66" x14ac:dyDescent="0.25">
      <c r="A1914" t="s">
        <v>99</v>
      </c>
      <c r="B1914" t="s">
        <v>121</v>
      </c>
      <c r="C1914" t="s">
        <v>435</v>
      </c>
      <c r="D1914" s="7" t="s">
        <v>566</v>
      </c>
      <c r="E1914" s="10">
        <f>VLOOKUP(A1914,home!$A$2:$E$405,3,FALSE)</f>
        <v>1.3478000000000001</v>
      </c>
      <c r="F1914" s="10">
        <f>VLOOKUP(B1914,home!$B$2:$E$405,3,FALSE)</f>
        <v>1.0968</v>
      </c>
      <c r="G1914" s="10">
        <f>VLOOKUP(C1914,away!$B$2:$E$405,4,FALSE)</f>
        <v>1.4239999999999999</v>
      </c>
      <c r="H1914" s="10">
        <f>VLOOKUP(A1914,away!$A$2:$E$405,3,FALSE)</f>
        <v>1.2736000000000001</v>
      </c>
      <c r="I1914" s="10">
        <f>VLOOKUP(C1914,away!$B$2:$E$405,3,FALSE)</f>
        <v>0.90559999999999996</v>
      </c>
      <c r="J1914" s="10">
        <f>VLOOKUP(B1914,home!$B$2:$E$405,4,FALSE)</f>
        <v>1.0924</v>
      </c>
      <c r="K1914" s="12">
        <f t="shared" si="2296"/>
        <v>2.1050522649600003</v>
      </c>
      <c r="L1914" s="12">
        <f t="shared" si="2297"/>
        <v>1.2599437475840001</v>
      </c>
      <c r="M1914" s="13">
        <f t="shared" si="2298"/>
        <v>3.45621539327974E-2</v>
      </c>
      <c r="N1914" s="13">
        <f t="shared" si="2299"/>
        <v>7.2755140418131345E-2</v>
      </c>
      <c r="O1914" s="13">
        <f t="shared" si="2300"/>
        <v>4.3546369750663845E-2</v>
      </c>
      <c r="P1914" s="13">
        <f t="shared" si="2301"/>
        <v>9.1667384274420574E-2</v>
      </c>
      <c r="Q1914" s="13">
        <f t="shared" si="2302"/>
        <v>7.6576686562335142E-2</v>
      </c>
      <c r="R1914" s="13">
        <f t="shared" si="2303"/>
        <v>2.7432988148664978E-2</v>
      </c>
      <c r="S1914" s="13">
        <f t="shared" si="2304"/>
        <v>6.0781146308566986E-2</v>
      </c>
      <c r="T1914" s="13">
        <f t="shared" si="2305"/>
        <v>9.6482317444913895E-2</v>
      </c>
      <c r="U1914" s="13">
        <f t="shared" si="2306"/>
        <v>5.7747873836968056E-2</v>
      </c>
      <c r="V1914" s="13">
        <f t="shared" si="2307"/>
        <v>1.7911848852362529E-2</v>
      </c>
      <c r="W1914" s="13">
        <f t="shared" si="2308"/>
        <v>5.3732642497058537E-2</v>
      </c>
      <c r="X1914" s="13">
        <f t="shared" si="2309"/>
        <v>6.7700106955335237E-2</v>
      </c>
      <c r="Y1914" s="13">
        <f t="shared" si="2310"/>
        <v>4.2649163234571366E-2</v>
      </c>
      <c r="Z1914" s="13">
        <f t="shared" si="2311"/>
        <v>1.15213406318188E-2</v>
      </c>
      <c r="AA1914" s="13">
        <f t="shared" si="2312"/>
        <v>2.4253024192385845E-2</v>
      </c>
      <c r="AB1914" s="13">
        <f t="shared" si="2313"/>
        <v>2.552694175415576E-2</v>
      </c>
      <c r="AC1914" s="13">
        <f t="shared" si="2314"/>
        <v>2.9691659535445677E-3</v>
      </c>
      <c r="AD1914" s="13">
        <f t="shared" si="2315"/>
        <v>2.8277505197679759E-2</v>
      </c>
      <c r="AE1914" s="13">
        <f t="shared" si="2316"/>
        <v>3.5628065871090679E-2</v>
      </c>
      <c r="AF1914" s="13">
        <f t="shared" si="2317"/>
        <v>2.2444679416395805E-2</v>
      </c>
      <c r="AG1914" s="13">
        <f t="shared" si="2318"/>
        <v>9.4263444990717298E-3</v>
      </c>
      <c r="AH1914" s="13">
        <f t="shared" si="2319"/>
        <v>3.6290602732114009E-3</v>
      </c>
      <c r="AI1914" s="13">
        <f t="shared" si="2320"/>
        <v>7.639361547800017E-3</v>
      </c>
      <c r="AJ1914" s="13">
        <f t="shared" si="2321"/>
        <v>8.0406276645223814E-3</v>
      </c>
      <c r="AK1914" s="13">
        <f t="shared" si="2322"/>
        <v>5.6419804923009591E-3</v>
      </c>
      <c r="AL1914" s="13">
        <f t="shared" si="2323"/>
        <v>3.1499851191834168E-4</v>
      </c>
      <c r="AM1914" s="13">
        <f t="shared" si="2324"/>
        <v>1.1905125272758789E-2</v>
      </c>
      <c r="AN1914" s="13">
        <f t="shared" si="2325"/>
        <v>1.4999788151616702E-2</v>
      </c>
      <c r="AO1914" s="13">
        <f t="shared" si="2326"/>
        <v>9.4494446483570152E-3</v>
      </c>
      <c r="AP1914" s="13">
        <f t="shared" si="2327"/>
        <v>3.9685895676128359E-3</v>
      </c>
      <c r="AQ1914" s="13">
        <f t="shared" si="2328"/>
        <v>1.2500499031102221E-3</v>
      </c>
      <c r="AR1914" s="13">
        <f t="shared" si="2329"/>
        <v>9.1448236016763692E-4</v>
      </c>
      <c r="AS1914" s="13">
        <f t="shared" si="2330"/>
        <v>1.925033163536851E-3</v>
      </c>
      <c r="AT1914" s="13">
        <f t="shared" si="2331"/>
        <v>2.026147710513182E-3</v>
      </c>
      <c r="AU1914" s="13">
        <f t="shared" si="2332"/>
        <v>1.4217156090530975E-3</v>
      </c>
      <c r="AV1914" s="13">
        <f t="shared" si="2333"/>
        <v>7.4819641574155231E-4</v>
      </c>
      <c r="AW1914" s="13">
        <f t="shared" si="2334"/>
        <v>2.3207055464027942E-5</v>
      </c>
      <c r="AX1914" s="13">
        <f t="shared" si="2335"/>
        <v>4.176818486675571E-3</v>
      </c>
      <c r="AY1914" s="13">
        <f t="shared" si="2336"/>
        <v>5.2625563370801518E-3</v>
      </c>
      <c r="AZ1914" s="13">
        <f t="shared" si="2337"/>
        <v>3.3152624766063479E-3</v>
      </c>
      <c r="BA1914" s="13">
        <f t="shared" si="2338"/>
        <v>1.3923480763333379E-3</v>
      </c>
      <c r="BB1914" s="13">
        <f t="shared" si="2339"/>
        <v>4.3857006330920022E-4</v>
      </c>
      <c r="BC1914" s="13">
        <f t="shared" si="2340"/>
        <v>1.1051472182878912E-4</v>
      </c>
      <c r="BD1914" s="13">
        <f t="shared" si="2341"/>
        <v>1.9203272199484536E-4</v>
      </c>
      <c r="BE1914" s="13">
        <f t="shared" si="2342"/>
        <v>4.0423891638168333E-4</v>
      </c>
      <c r="BF1914" s="13">
        <f t="shared" si="2343"/>
        <v>4.2547202325711941E-4</v>
      </c>
      <c r="BG1914" s="13">
        <f t="shared" si="2344"/>
        <v>2.9854694874483769E-4</v>
      </c>
      <c r="BH1914" s="13">
        <f t="shared" si="2345"/>
        <v>1.5711423266305443E-4</v>
      </c>
      <c r="BI1914" s="13">
        <f t="shared" si="2346"/>
        <v>6.6146734264963027E-5</v>
      </c>
      <c r="BJ1914" s="14">
        <f t="shared" si="2347"/>
        <v>0.56194171980187246</v>
      </c>
      <c r="BK1914" s="14">
        <f t="shared" si="2348"/>
        <v>0.21346925417069054</v>
      </c>
      <c r="BL1914" s="14">
        <f t="shared" si="2349"/>
        <v>0.21203735449699207</v>
      </c>
      <c r="BM1914" s="14">
        <f t="shared" si="2350"/>
        <v>0.64718959673274445</v>
      </c>
      <c r="BN1914" s="14">
        <f t="shared" si="2351"/>
        <v>0.34654072308701322</v>
      </c>
    </row>
    <row r="1915" spans="1:66" x14ac:dyDescent="0.25">
      <c r="A1915" t="s">
        <v>99</v>
      </c>
      <c r="B1915" t="s">
        <v>108</v>
      </c>
      <c r="C1915" t="s">
        <v>117</v>
      </c>
      <c r="D1915" s="7" t="s">
        <v>566</v>
      </c>
      <c r="E1915" s="10">
        <f>VLOOKUP(A1915,home!$A$2:$E$405,3,FALSE)</f>
        <v>1.3478000000000001</v>
      </c>
      <c r="F1915" s="10">
        <f>VLOOKUP(B1915,home!$B$2:$E$405,3,FALSE)</f>
        <v>0.8387</v>
      </c>
      <c r="G1915" s="10">
        <f>VLOOKUP(C1915,away!$B$2:$E$405,4,FALSE)</f>
        <v>1</v>
      </c>
      <c r="H1915" s="10">
        <f>VLOOKUP(A1915,away!$A$2:$E$405,3,FALSE)</f>
        <v>1.2736000000000001</v>
      </c>
      <c r="I1915" s="10">
        <f>VLOOKUP(C1915,away!$B$2:$E$405,3,FALSE)</f>
        <v>0.81930000000000003</v>
      </c>
      <c r="J1915" s="10">
        <f>VLOOKUP(B1915,home!$B$2:$E$405,4,FALSE)</f>
        <v>0.58030000000000004</v>
      </c>
      <c r="K1915" s="12">
        <f t="shared" si="2296"/>
        <v>1.13039986</v>
      </c>
      <c r="L1915" s="12">
        <f t="shared" si="2297"/>
        <v>0.60552011654400006</v>
      </c>
      <c r="M1915" s="13">
        <f t="shared" si="2298"/>
        <v>0.17623799086559136</v>
      </c>
      <c r="N1915" s="13">
        <f t="shared" si="2299"/>
        <v>0.19921940020114579</v>
      </c>
      <c r="O1915" s="13">
        <f t="shared" si="2300"/>
        <v>0.1067156487684133</v>
      </c>
      <c r="P1915" s="13">
        <f t="shared" si="2301"/>
        <v>0.12063135442762357</v>
      </c>
      <c r="Q1915" s="13">
        <f t="shared" si="2302"/>
        <v>0.11259879104832961</v>
      </c>
      <c r="R1915" s="13">
        <f t="shared" si="2303"/>
        <v>3.2309236039659101E-2</v>
      </c>
      <c r="S1915" s="13">
        <f t="shared" si="2304"/>
        <v>2.0642432995819027E-2</v>
      </c>
      <c r="T1915" s="13">
        <f t="shared" si="2305"/>
        <v>6.8180833078298059E-2</v>
      </c>
      <c r="U1915" s="13">
        <f t="shared" si="2306"/>
        <v>3.6522355895937601E-2</v>
      </c>
      <c r="V1915" s="13">
        <f t="shared" si="2307"/>
        <v>1.5699255047972927E-3</v>
      </c>
      <c r="W1915" s="13">
        <f t="shared" si="2308"/>
        <v>4.2427219212400356E-2</v>
      </c>
      <c r="X1915" s="13">
        <f t="shared" si="2309"/>
        <v>2.5690534722130502E-2</v>
      </c>
      <c r="Y1915" s="13">
        <f t="shared" si="2310"/>
        <v>7.7780677895110716E-3</v>
      </c>
      <c r="Z1915" s="13">
        <f t="shared" si="2311"/>
        <v>6.5212974573939974E-3</v>
      </c>
      <c r="AA1915" s="13">
        <f t="shared" si="2312"/>
        <v>7.3716737328565311E-3</v>
      </c>
      <c r="AB1915" s="13">
        <f t="shared" si="2313"/>
        <v>4.1664694777933517E-3</v>
      </c>
      <c r="AC1915" s="13">
        <f t="shared" si="2314"/>
        <v>6.7161398864689625E-5</v>
      </c>
      <c r="AD1915" s="13">
        <f t="shared" si="2315"/>
        <v>1.1989930664471673E-2</v>
      </c>
      <c r="AE1915" s="13">
        <f t="shared" si="2316"/>
        <v>7.2601442133053678E-3</v>
      </c>
      <c r="AF1915" s="13">
        <f t="shared" si="2317"/>
        <v>2.1980816850834571E-3</v>
      </c>
      <c r="AG1915" s="13">
        <f t="shared" si="2318"/>
        <v>4.4366089270832248E-4</v>
      </c>
      <c r="AH1915" s="13">
        <f t="shared" si="2319"/>
        <v>9.8719419910482599E-4</v>
      </c>
      <c r="AI1915" s="13">
        <f t="shared" si="2320"/>
        <v>1.1159241844609074E-3</v>
      </c>
      <c r="AJ1915" s="13">
        <f t="shared" si="2321"/>
        <v>6.3072027094261218E-4</v>
      </c>
      <c r="AK1915" s="13">
        <f t="shared" si="2322"/>
        <v>2.3765536865756368E-4</v>
      </c>
      <c r="AL1915" s="13">
        <f t="shared" si="2323"/>
        <v>1.8388249821754289E-6</v>
      </c>
      <c r="AM1915" s="13">
        <f t="shared" si="2324"/>
        <v>2.7106831889056942E-3</v>
      </c>
      <c r="AN1915" s="13">
        <f t="shared" si="2325"/>
        <v>1.6413732004600377E-3</v>
      </c>
      <c r="AO1915" s="13">
        <f t="shared" si="2326"/>
        <v>4.9694224581738023E-4</v>
      </c>
      <c r="AP1915" s="13">
        <f t="shared" si="2327"/>
        <v>1.0030284220099243E-4</v>
      </c>
      <c r="AQ1915" s="13">
        <f t="shared" si="2328"/>
        <v>1.5183847174809844E-5</v>
      </c>
      <c r="AR1915" s="13">
        <f t="shared" si="2329"/>
        <v>1.1955318929870303E-4</v>
      </c>
      <c r="AS1915" s="13">
        <f t="shared" si="2330"/>
        <v>1.3514290844580742E-4</v>
      </c>
      <c r="AT1915" s="13">
        <f t="shared" si="2331"/>
        <v>7.6382762393566777E-5</v>
      </c>
      <c r="AU1915" s="13">
        <f t="shared" si="2332"/>
        <v>2.8781021305367058E-5</v>
      </c>
      <c r="AV1915" s="13">
        <f t="shared" si="2333"/>
        <v>8.133515613560989E-6</v>
      </c>
      <c r="AW1915" s="13">
        <f t="shared" si="2334"/>
        <v>3.4962184919775897E-8</v>
      </c>
      <c r="AX1915" s="13">
        <f t="shared" si="2335"/>
        <v>5.1069264954055869E-4</v>
      </c>
      <c r="AY1915" s="13">
        <f t="shared" si="2336"/>
        <v>3.0923467266796324E-4</v>
      </c>
      <c r="AZ1915" s="13">
        <f t="shared" si="2337"/>
        <v>9.3623907516675423E-5</v>
      </c>
      <c r="BA1915" s="13">
        <f t="shared" si="2338"/>
        <v>1.8897053130267335E-5</v>
      </c>
      <c r="BB1915" s="13">
        <f t="shared" si="2339"/>
        <v>2.8606364534444087E-6</v>
      </c>
      <c r="BC1915" s="13">
        <f t="shared" si="2340"/>
        <v>3.4643458373593474E-7</v>
      </c>
      <c r="BD1915" s="13">
        <f t="shared" si="2341"/>
        <v>1.206531018622626E-5</v>
      </c>
      <c r="BE1915" s="13">
        <f t="shared" si="2342"/>
        <v>1.3638624945366739E-5</v>
      </c>
      <c r="BF1915" s="13">
        <f t="shared" si="2343"/>
        <v>7.7085498644175377E-6</v>
      </c>
      <c r="BG1915" s="13">
        <f t="shared" si="2344"/>
        <v>2.9045812291802017E-6</v>
      </c>
      <c r="BH1915" s="13">
        <f t="shared" si="2345"/>
        <v>8.208345537059824E-7</v>
      </c>
      <c r="BI1915" s="13">
        <f t="shared" si="2346"/>
        <v>1.8557425291848076E-7</v>
      </c>
      <c r="BJ1915" s="14">
        <f t="shared" si="2347"/>
        <v>0.48368680418583565</v>
      </c>
      <c r="BK1915" s="14">
        <f t="shared" si="2348"/>
        <v>0.31945993869034611</v>
      </c>
      <c r="BL1915" s="14">
        <f t="shared" si="2349"/>
        <v>0.19046219480991458</v>
      </c>
      <c r="BM1915" s="14">
        <f t="shared" si="2350"/>
        <v>0.25210861408224461</v>
      </c>
      <c r="BN1915" s="14">
        <f t="shared" si="2351"/>
        <v>0.74771242135076277</v>
      </c>
    </row>
    <row r="1916" spans="1:66" x14ac:dyDescent="0.25">
      <c r="A1916" t="s">
        <v>99</v>
      </c>
      <c r="B1916" t="s">
        <v>103</v>
      </c>
      <c r="C1916" t="s">
        <v>101</v>
      </c>
      <c r="D1916" s="7" t="s">
        <v>566</v>
      </c>
      <c r="E1916" s="10">
        <f>VLOOKUP(A1916,home!$A$2:$E$405,3,FALSE)</f>
        <v>1.3478000000000001</v>
      </c>
      <c r="F1916" s="10">
        <f>VLOOKUP(B1916,home!$B$2:$E$405,3,FALSE)</f>
        <v>1</v>
      </c>
      <c r="G1916" s="10">
        <f>VLOOKUP(C1916,away!$B$2:$E$405,4,FALSE)</f>
        <v>0.5484</v>
      </c>
      <c r="H1916" s="10">
        <f>VLOOKUP(A1916,away!$A$2:$E$405,3,FALSE)</f>
        <v>1.2736000000000001</v>
      </c>
      <c r="I1916" s="10">
        <f>VLOOKUP(C1916,away!$B$2:$E$405,3,FALSE)</f>
        <v>1.2971999999999999</v>
      </c>
      <c r="J1916" s="10">
        <f>VLOOKUP(B1916,home!$B$2:$E$405,4,FALSE)</f>
        <v>1.0241</v>
      </c>
      <c r="K1916" s="12">
        <f t="shared" si="2296"/>
        <v>0.7391335200000001</v>
      </c>
      <c r="L1916" s="12">
        <f t="shared" si="2297"/>
        <v>1.6919298654719999</v>
      </c>
      <c r="M1916" s="13">
        <f t="shared" si="2298"/>
        <v>8.7943265251490793E-2</v>
      </c>
      <c r="N1916" s="13">
        <f t="shared" si="2299"/>
        <v>6.5001815205628088E-2</v>
      </c>
      <c r="O1916" s="13">
        <f t="shared" si="2300"/>
        <v>0.14879383694612325</v>
      </c>
      <c r="P1916" s="13">
        <f t="shared" si="2301"/>
        <v>0.10997851245629413</v>
      </c>
      <c r="Q1916" s="13">
        <f t="shared" si="2302"/>
        <v>2.4022510239662703E-2</v>
      </c>
      <c r="R1916" s="13">
        <f t="shared" si="2303"/>
        <v>0.1258743682636585</v>
      </c>
      <c r="S1916" s="13">
        <f t="shared" si="2304"/>
        <v>3.4383739242312826E-2</v>
      </c>
      <c r="T1916" s="13">
        <f t="shared" si="2305"/>
        <v>4.064440251809226E-2</v>
      </c>
      <c r="U1916" s="13">
        <f t="shared" si="2306"/>
        <v>9.3037964892494204E-2</v>
      </c>
      <c r="V1916" s="13">
        <f t="shared" si="2307"/>
        <v>4.7776667071041242E-3</v>
      </c>
      <c r="W1916" s="13">
        <f t="shared" si="2308"/>
        <v>5.9186141842259817E-3</v>
      </c>
      <c r="X1916" s="13">
        <f t="shared" si="2309"/>
        <v>1.0013880100498137E-2</v>
      </c>
      <c r="Y1916" s="13">
        <f t="shared" si="2310"/>
        <v>8.4713914056442751E-3</v>
      </c>
      <c r="Z1916" s="13">
        <f t="shared" si="2311"/>
        <v>7.0990200987568225E-2</v>
      </c>
      <c r="AA1916" s="13">
        <f t="shared" si="2312"/>
        <v>5.2471237141448787E-2</v>
      </c>
      <c r="AB1916" s="13">
        <f t="shared" si="2313"/>
        <v>1.9391625103556891E-2</v>
      </c>
      <c r="AC1916" s="13">
        <f t="shared" si="2314"/>
        <v>3.734230500458685E-4</v>
      </c>
      <c r="AD1916" s="13">
        <f t="shared" si="2315"/>
        <v>1.0936615338772195E-3</v>
      </c>
      <c r="AE1916" s="13">
        <f t="shared" si="2316"/>
        <v>1.8503986118847851E-3</v>
      </c>
      <c r="AF1916" s="13">
        <f t="shared" si="2317"/>
        <v>1.5653723372378999E-3</v>
      </c>
      <c r="AG1916" s="13">
        <f t="shared" si="2318"/>
        <v>8.8283340265217004E-4</v>
      </c>
      <c r="AH1916" s="13">
        <f t="shared" si="2319"/>
        <v>3.0027610301681638E-2</v>
      </c>
      <c r="AI1916" s="13">
        <f t="shared" si="2320"/>
        <v>2.2194413299470212E-2</v>
      </c>
      <c r="AJ1916" s="13">
        <f t="shared" si="2321"/>
        <v>8.2023174131861162E-3</v>
      </c>
      <c r="AK1916" s="13">
        <f t="shared" si="2322"/>
        <v>2.0208692472551836E-3</v>
      </c>
      <c r="AL1916" s="13">
        <f t="shared" si="2323"/>
        <v>1.8679548203489394E-5</v>
      </c>
      <c r="AM1916" s="13">
        <f t="shared" si="2324"/>
        <v>1.6167237984465374E-4</v>
      </c>
      <c r="AN1916" s="13">
        <f t="shared" si="2325"/>
        <v>2.7353832788110311E-4</v>
      </c>
      <c r="AO1916" s="13">
        <f t="shared" si="2326"/>
        <v>2.314038331466553E-4</v>
      </c>
      <c r="AP1916" s="13">
        <f t="shared" si="2327"/>
        <v>1.3050635209517519E-4</v>
      </c>
      <c r="AQ1916" s="13">
        <f t="shared" si="2328"/>
        <v>5.5201898685907804E-5</v>
      </c>
      <c r="AR1916" s="13">
        <f t="shared" si="2329"/>
        <v>1.016092213163397E-2</v>
      </c>
      <c r="AS1916" s="13">
        <f t="shared" si="2330"/>
        <v>7.5102781416005217E-3</v>
      </c>
      <c r="AT1916" s="13">
        <f t="shared" si="2331"/>
        <v>2.775549159490126E-3</v>
      </c>
      <c r="AU1916" s="13">
        <f t="shared" si="2332"/>
        <v>6.8383380672899297E-4</v>
      </c>
      <c r="AV1916" s="13">
        <f t="shared" si="2333"/>
        <v>1.2636112216565004E-4</v>
      </c>
      <c r="AW1916" s="13">
        <f t="shared" si="2334"/>
        <v>6.4888707221910387E-7</v>
      </c>
      <c r="AX1916" s="13">
        <f t="shared" si="2335"/>
        <v>1.9916245866892662E-5</v>
      </c>
      <c r="AY1916" s="13">
        <f t="shared" si="2336"/>
        <v>3.3696891190278973E-5</v>
      </c>
      <c r="AZ1916" s="13">
        <f t="shared" si="2337"/>
        <v>2.8506388289196665E-5</v>
      </c>
      <c r="BA1916" s="13">
        <f t="shared" si="2338"/>
        <v>1.6076936567744369E-5</v>
      </c>
      <c r="BB1916" s="13">
        <f t="shared" si="2339"/>
        <v>6.8002622810664012E-6</v>
      </c>
      <c r="BC1916" s="13">
        <f t="shared" si="2340"/>
        <v>2.3011133692757986E-6</v>
      </c>
      <c r="BD1916" s="13">
        <f t="shared" si="2341"/>
        <v>2.8652612692078227E-3</v>
      </c>
      <c r="BE1916" s="13">
        <f t="shared" si="2342"/>
        <v>2.1178106476292457E-3</v>
      </c>
      <c r="BF1916" s="13">
        <f t="shared" si="2343"/>
        <v>7.8267241933784211E-4</v>
      </c>
      <c r="BG1916" s="13">
        <f t="shared" si="2344"/>
        <v>1.9283314010403181E-4</v>
      </c>
      <c r="BH1916" s="13">
        <f t="shared" si="2345"/>
        <v>3.5632359404436551E-5</v>
      </c>
      <c r="BI1916" s="13">
        <f t="shared" si="2346"/>
        <v>5.2674142465012597E-6</v>
      </c>
      <c r="BJ1916" s="14">
        <f t="shared" si="2347"/>
        <v>0.16042450016862148</v>
      </c>
      <c r="BK1916" s="14">
        <f t="shared" si="2348"/>
        <v>0.23750898314664148</v>
      </c>
      <c r="BL1916" s="14">
        <f t="shared" si="2349"/>
        <v>0.5292706642204239</v>
      </c>
      <c r="BM1916" s="14">
        <f t="shared" si="2350"/>
        <v>0.43654699215627984</v>
      </c>
      <c r="BN1916" s="14">
        <f t="shared" si="2351"/>
        <v>0.56161430836285742</v>
      </c>
    </row>
    <row r="1917" spans="1:66" x14ac:dyDescent="0.25">
      <c r="A1917" t="s">
        <v>99</v>
      </c>
      <c r="B1917" t="s">
        <v>395</v>
      </c>
      <c r="C1917" t="s">
        <v>105</v>
      </c>
      <c r="D1917" s="7" t="s">
        <v>566</v>
      </c>
      <c r="E1917" s="10">
        <f>VLOOKUP(A1917,home!$A$2:$E$405,3,FALSE)</f>
        <v>1.3478000000000001</v>
      </c>
      <c r="F1917" s="10">
        <f>VLOOKUP(B1917,home!$B$2:$E$405,3,FALSE)</f>
        <v>1.1291</v>
      </c>
      <c r="G1917" s="10">
        <f>VLOOKUP(C1917,away!$B$2:$E$405,4,FALSE)</f>
        <v>0.6129</v>
      </c>
      <c r="H1917" s="10">
        <f>VLOOKUP(A1917,away!$A$2:$E$405,3,FALSE)</f>
        <v>1.2736000000000001</v>
      </c>
      <c r="I1917" s="10">
        <f>VLOOKUP(C1917,away!$B$2:$E$405,3,FALSE)</f>
        <v>1.1607000000000001</v>
      </c>
      <c r="J1917" s="10">
        <f>VLOOKUP(B1917,home!$B$2:$E$405,4,FALSE)</f>
        <v>1.0241</v>
      </c>
      <c r="K1917" s="12">
        <f t="shared" si="2296"/>
        <v>0.93271182064200009</v>
      </c>
      <c r="L1917" s="12">
        <f t="shared" si="2297"/>
        <v>1.5138937672320001</v>
      </c>
      <c r="M1917" s="13">
        <f t="shared" si="2298"/>
        <v>8.6587000197560701E-2</v>
      </c>
      <c r="N1917" s="13">
        <f t="shared" si="2299"/>
        <v>8.0760718598196057E-2</v>
      </c>
      <c r="O1917" s="13">
        <f t="shared" si="2300"/>
        <v>0.13108351992240308</v>
      </c>
      <c r="P1917" s="13">
        <f t="shared" si="2301"/>
        <v>0.12226314852298646</v>
      </c>
      <c r="Q1917" s="13">
        <f t="shared" si="2302"/>
        <v>3.766323844003984E-2</v>
      </c>
      <c r="R1917" s="13">
        <f t="shared" si="2303"/>
        <v>9.9223261898678902E-2</v>
      </c>
      <c r="S1917" s="13">
        <f t="shared" si="2304"/>
        <v>4.3159704842087171E-2</v>
      </c>
      <c r="T1917" s="13">
        <f t="shared" si="2305"/>
        <v>5.7018141928148983E-2</v>
      </c>
      <c r="U1917" s="13">
        <f t="shared" si="2306"/>
        <v>9.254670925555479E-2</v>
      </c>
      <c r="V1917" s="13">
        <f t="shared" si="2307"/>
        <v>6.7714057553885957E-3</v>
      </c>
      <c r="W1917" s="13">
        <f t="shared" si="2308"/>
        <v>1.1709649232227776E-2</v>
      </c>
      <c r="X1917" s="13">
        <f t="shared" si="2309"/>
        <v>1.7727164989142605E-2</v>
      </c>
      <c r="Y1917" s="13">
        <f t="shared" si="2310"/>
        <v>1.341852229387816E-2</v>
      </c>
      <c r="Z1917" s="13">
        <f t="shared" si="2311"/>
        <v>5.0071159250946122E-2</v>
      </c>
      <c r="AA1917" s="13">
        <f t="shared" si="2312"/>
        <v>4.6701962106605481E-2</v>
      </c>
      <c r="AB1917" s="13">
        <f t="shared" si="2313"/>
        <v>2.1779736052002847E-2</v>
      </c>
      <c r="AC1917" s="13">
        <f t="shared" si="2314"/>
        <v>5.9758782040860911E-4</v>
      </c>
      <c r="AD1917" s="13">
        <f t="shared" si="2315"/>
        <v>2.7304320636175917E-3</v>
      </c>
      <c r="AE1917" s="13">
        <f t="shared" si="2316"/>
        <v>4.133584082961079E-3</v>
      </c>
      <c r="AF1917" s="13">
        <f t="shared" si="2317"/>
        <v>3.1289035897620913E-3</v>
      </c>
      <c r="AG1917" s="13">
        <f t="shared" si="2318"/>
        <v>1.5789425476035535E-3</v>
      </c>
      <c r="AH1917" s="13">
        <f t="shared" si="2319"/>
        <v>1.8950603977022067E-2</v>
      </c>
      <c r="AI1917" s="13">
        <f t="shared" si="2320"/>
        <v>1.7675452337673779E-2</v>
      </c>
      <c r="AJ1917" s="13">
        <f t="shared" si="2321"/>
        <v>8.2430516652713028E-3</v>
      </c>
      <c r="AK1917" s="13">
        <f t="shared" si="2322"/>
        <v>2.562797242120423E-3</v>
      </c>
      <c r="AL1917" s="13">
        <f t="shared" si="2323"/>
        <v>3.3752396214416397E-5</v>
      </c>
      <c r="AM1917" s="13">
        <f t="shared" si="2324"/>
        <v>5.0934125223921147E-4</v>
      </c>
      <c r="AN1917" s="13">
        <f t="shared" si="2325"/>
        <v>7.7108854715908417E-4</v>
      </c>
      <c r="AO1917" s="13">
        <f t="shared" si="2326"/>
        <v>5.8367307276405806E-4</v>
      </c>
      <c r="AP1917" s="13">
        <f t="shared" si="2327"/>
        <v>2.9453967565288571E-4</v>
      </c>
      <c r="AQ1917" s="13">
        <f t="shared" si="2328"/>
        <v>1.1147544479335968E-4</v>
      </c>
      <c r="AR1917" s="13">
        <f t="shared" si="2329"/>
        <v>5.7378402492191272E-3</v>
      </c>
      <c r="AS1917" s="13">
        <f t="shared" si="2330"/>
        <v>5.351751425402119E-3</v>
      </c>
      <c r="AT1917" s="13">
        <f t="shared" si="2331"/>
        <v>2.4958209078051147E-3</v>
      </c>
      <c r="AU1917" s="13">
        <f t="shared" si="2332"/>
        <v>7.7596055430509284E-4</v>
      </c>
      <c r="AV1917" s="13">
        <f t="shared" si="2333"/>
        <v>1.8093689533806967E-4</v>
      </c>
      <c r="AW1917" s="13">
        <f t="shared" si="2334"/>
        <v>1.3238689352758496E-6</v>
      </c>
      <c r="AX1917" s="13">
        <f t="shared" si="2335"/>
        <v>7.9178101117351844E-5</v>
      </c>
      <c r="AY1917" s="13">
        <f t="shared" si="2336"/>
        <v>1.1986723378282399E-4</v>
      </c>
      <c r="AZ1917" s="13">
        <f t="shared" si="2337"/>
        <v>9.0733129059579172E-5</v>
      </c>
      <c r="BA1917" s="13">
        <f t="shared" si="2338"/>
        <v>4.5786772854917852E-5</v>
      </c>
      <c r="BB1917" s="13">
        <f t="shared" si="2339"/>
        <v>1.7329077511681873E-5</v>
      </c>
      <c r="BC1917" s="13">
        <f t="shared" si="2340"/>
        <v>5.2468764873630769E-6</v>
      </c>
      <c r="BD1917" s="13">
        <f t="shared" si="2341"/>
        <v>1.4477467651109581E-3</v>
      </c>
      <c r="BE1917" s="13">
        <f t="shared" si="2342"/>
        <v>1.3503305211152077E-3</v>
      </c>
      <c r="BF1917" s="13">
        <f t="shared" si="2343"/>
        <v>6.2973461940891301E-4</v>
      </c>
      <c r="BG1917" s="13">
        <f t="shared" si="2344"/>
        <v>1.9578697446339481E-4</v>
      </c>
      <c r="BH1917" s="13">
        <f t="shared" si="2345"/>
        <v>4.5653206352435429E-5</v>
      </c>
      <c r="BI1917" s="13">
        <f t="shared" si="2346"/>
        <v>8.5162570430249953E-6</v>
      </c>
      <c r="BJ1917" s="14">
        <f t="shared" si="2347"/>
        <v>0.23249755694899998</v>
      </c>
      <c r="BK1917" s="14">
        <f t="shared" si="2348"/>
        <v>0.25953246676842873</v>
      </c>
      <c r="BL1917" s="14">
        <f t="shared" si="2349"/>
        <v>0.45698717283289603</v>
      </c>
      <c r="BM1917" s="14">
        <f t="shared" si="2350"/>
        <v>0.44138892485655834</v>
      </c>
      <c r="BN1917" s="14">
        <f t="shared" si="2351"/>
        <v>0.55758088757986501</v>
      </c>
    </row>
    <row r="1918" spans="1:66" x14ac:dyDescent="0.25">
      <c r="A1918" t="s">
        <v>99</v>
      </c>
      <c r="B1918" t="s">
        <v>113</v>
      </c>
      <c r="C1918" t="s">
        <v>116</v>
      </c>
      <c r="D1918" s="7" t="s">
        <v>566</v>
      </c>
      <c r="E1918" s="10">
        <f>VLOOKUP(A1918,home!$A$2:$E$405,3,FALSE)</f>
        <v>1.3478000000000001</v>
      </c>
      <c r="F1918" s="10">
        <f>VLOOKUP(B1918,home!$B$2:$E$405,3,FALSE)</f>
        <v>1.2581</v>
      </c>
      <c r="G1918" s="10">
        <f>VLOOKUP(C1918,away!$B$2:$E$405,4,FALSE)</f>
        <v>1.3226</v>
      </c>
      <c r="H1918" s="10">
        <f>VLOOKUP(A1918,away!$A$2:$E$405,3,FALSE)</f>
        <v>1.2736000000000001</v>
      </c>
      <c r="I1918" s="10">
        <f>VLOOKUP(C1918,away!$B$2:$E$405,3,FALSE)</f>
        <v>0.751</v>
      </c>
      <c r="J1918" s="10">
        <f>VLOOKUP(B1918,home!$B$2:$E$405,4,FALSE)</f>
        <v>0.71689999999999998</v>
      </c>
      <c r="K1918" s="12">
        <f t="shared" si="2296"/>
        <v>2.2426894122680001</v>
      </c>
      <c r="L1918" s="12">
        <f t="shared" si="2297"/>
        <v>0.68569592384</v>
      </c>
      <c r="M1918" s="13">
        <f t="shared" si="2298"/>
        <v>5.3483326058872092E-2</v>
      </c>
      <c r="N1918" s="13">
        <f t="shared" si="2299"/>
        <v>0.11994648908510966</v>
      </c>
      <c r="O1918" s="13">
        <f t="shared" si="2300"/>
        <v>3.6673298671974247E-2</v>
      </c>
      <c r="P1918" s="13">
        <f t="shared" si="2301"/>
        <v>8.2246818644578751E-2</v>
      </c>
      <c r="Q1918" s="13">
        <f t="shared" si="2302"/>
        <v>0.13450136055494738</v>
      </c>
      <c r="R1918" s="13">
        <f t="shared" si="2303"/>
        <v>1.2573365706569811E-2</v>
      </c>
      <c r="S1918" s="13">
        <f t="shared" si="2304"/>
        <v>3.161985087514995E-2</v>
      </c>
      <c r="T1918" s="13">
        <f t="shared" si="2305"/>
        <v>9.2227034683461578E-2</v>
      </c>
      <c r="U1918" s="13">
        <f t="shared" si="2306"/>
        <v>2.8198154146697678E-2</v>
      </c>
      <c r="V1918" s="13">
        <f t="shared" si="2307"/>
        <v>5.4027890188397144E-3</v>
      </c>
      <c r="W1918" s="13">
        <f t="shared" si="2308"/>
        <v>0.10054825908407375</v>
      </c>
      <c r="X1918" s="13">
        <f t="shared" si="2309"/>
        <v>6.8945531403157623E-2</v>
      </c>
      <c r="Y1918" s="13">
        <f t="shared" si="2310"/>
        <v>2.3637834925063946E-2</v>
      </c>
      <c r="Z1918" s="13">
        <f t="shared" si="2311"/>
        <v>2.8738352046481877E-3</v>
      </c>
      <c r="AA1918" s="13">
        <f t="shared" si="2312"/>
        <v>6.4451197860675314E-3</v>
      </c>
      <c r="AB1918" s="13">
        <f t="shared" si="2313"/>
        <v>7.2272009525063269E-3</v>
      </c>
      <c r="AC1918" s="13">
        <f t="shared" si="2314"/>
        <v>5.1927656868971776E-4</v>
      </c>
      <c r="AD1918" s="13">
        <f t="shared" si="2315"/>
        <v>5.6374629017457982E-2</v>
      </c>
      <c r="AE1918" s="13">
        <f t="shared" si="2316"/>
        <v>3.8655853325263126E-2</v>
      </c>
      <c r="AF1918" s="13">
        <f t="shared" si="2317"/>
        <v>1.3253080528844916E-2</v>
      </c>
      <c r="AG1918" s="13">
        <f t="shared" si="2318"/>
        <v>3.0291944323174104E-3</v>
      </c>
      <c r="AH1918" s="13">
        <f t="shared" si="2319"/>
        <v>4.9264427140378853E-4</v>
      </c>
      <c r="AI1918" s="13">
        <f t="shared" si="2320"/>
        <v>1.1048480914917596E-3</v>
      </c>
      <c r="AJ1918" s="13">
        <f t="shared" si="2321"/>
        <v>1.2389155584765384E-3</v>
      </c>
      <c r="AK1918" s="13">
        <f t="shared" si="2322"/>
        <v>9.2616760189647611E-4</v>
      </c>
      <c r="AL1918" s="13">
        <f t="shared" si="2323"/>
        <v>3.1941802366135831E-5</v>
      </c>
      <c r="AM1918" s="13">
        <f t="shared" si="2324"/>
        <v>2.528615672359788E-2</v>
      </c>
      <c r="AN1918" s="13">
        <f t="shared" si="2325"/>
        <v>1.7338614594950476E-2</v>
      </c>
      <c r="AO1918" s="13">
        <f t="shared" si="2326"/>
        <v>5.9445086763951363E-3</v>
      </c>
      <c r="AP1918" s="13">
        <f t="shared" si="2327"/>
        <v>1.3587084562118863E-3</v>
      </c>
      <c r="AQ1918" s="13">
        <f t="shared" si="2328"/>
        <v>2.3291521252785739E-4</v>
      </c>
      <c r="AR1918" s="13">
        <f t="shared" si="2329"/>
        <v>6.7560833760940914E-5</v>
      </c>
      <c r="AS1918" s="13">
        <f t="shared" si="2330"/>
        <v>1.5151796655966064E-4</v>
      </c>
      <c r="AT1918" s="13">
        <f t="shared" si="2331"/>
        <v>1.6990386968586396E-4</v>
      </c>
      <c r="AU1918" s="13">
        <f t="shared" si="2332"/>
        <v>1.2701386988261636E-4</v>
      </c>
      <c r="AV1918" s="13">
        <f t="shared" si="2333"/>
        <v>7.1213165299232266E-5</v>
      </c>
      <c r="AW1918" s="13">
        <f t="shared" si="2334"/>
        <v>1.364449975959039E-6</v>
      </c>
      <c r="AX1918" s="13">
        <f t="shared" si="2335"/>
        <v>9.451499326827045E-3</v>
      </c>
      <c r="AY1918" s="13">
        <f t="shared" si="2336"/>
        <v>6.4808545625818087E-3</v>
      </c>
      <c r="AZ1918" s="13">
        <f t="shared" si="2337"/>
        <v>2.221947778281106E-3</v>
      </c>
      <c r="BA1918" s="13">
        <f t="shared" si="2338"/>
        <v>5.0786017818423284E-4</v>
      </c>
      <c r="BB1918" s="13">
        <f t="shared" si="2339"/>
        <v>8.7059413515396141E-5</v>
      </c>
      <c r="BC1918" s="13">
        <f t="shared" si="2340"/>
        <v>1.1939256995881631E-5</v>
      </c>
      <c r="BD1918" s="13">
        <f t="shared" si="2341"/>
        <v>7.7210313868515032E-6</v>
      </c>
      <c r="BE1918" s="13">
        <f t="shared" si="2342"/>
        <v>1.7315875343080781E-5</v>
      </c>
      <c r="BF1918" s="13">
        <f t="shared" si="2343"/>
        <v>1.9417065148039901E-5</v>
      </c>
      <c r="BG1918" s="13">
        <f t="shared" si="2344"/>
        <v>1.4515482141609021E-5</v>
      </c>
      <c r="BH1918" s="13">
        <f t="shared" si="2345"/>
        <v>8.1384295282379462E-6</v>
      </c>
      <c r="BI1918" s="13">
        <f t="shared" si="2346"/>
        <v>3.6503939470936996E-6</v>
      </c>
      <c r="BJ1918" s="14">
        <f t="shared" si="2347"/>
        <v>0.72004133121976621</v>
      </c>
      <c r="BK1918" s="14">
        <f t="shared" si="2348"/>
        <v>0.1797848575310782</v>
      </c>
      <c r="BL1918" s="14">
        <f t="shared" si="2349"/>
        <v>9.5537682769767387E-2</v>
      </c>
      <c r="BM1918" s="14">
        <f t="shared" si="2350"/>
        <v>0.55233355789060212</v>
      </c>
      <c r="BN1918" s="14">
        <f t="shared" si="2351"/>
        <v>0.43942465872205194</v>
      </c>
    </row>
    <row r="1919" spans="1:66" x14ac:dyDescent="0.25">
      <c r="A1919" t="s">
        <v>99</v>
      </c>
      <c r="B1919" t="s">
        <v>92</v>
      </c>
      <c r="C1919" t="s">
        <v>109</v>
      </c>
      <c r="D1919" s="7" t="s">
        <v>566</v>
      </c>
      <c r="E1919" s="10">
        <f>VLOOKUP(A1919,home!$A$2:$E$405,3,FALSE)</f>
        <v>1.3478000000000001</v>
      </c>
      <c r="F1919" s="10">
        <f>VLOOKUP(B1919,home!$B$2:$E$405,3,FALSE)</f>
        <v>0.90300000000000002</v>
      </c>
      <c r="G1919" s="10">
        <f>VLOOKUP(C1919,away!$B$2:$E$405,4,FALSE)</f>
        <v>0.871</v>
      </c>
      <c r="H1919" s="10">
        <f>VLOOKUP(A1919,away!$A$2:$E$405,3,FALSE)</f>
        <v>1.2736000000000001</v>
      </c>
      <c r="I1919" s="10">
        <f>VLOOKUP(C1919,away!$B$2:$E$405,3,FALSE)</f>
        <v>1.2290000000000001</v>
      </c>
      <c r="J1919" s="10">
        <f>VLOOKUP(B1919,home!$B$2:$E$405,4,FALSE)</f>
        <v>1.4408000000000001</v>
      </c>
      <c r="K1919" s="12">
        <f t="shared" si="2296"/>
        <v>1.0600622214000002</v>
      </c>
      <c r="L1919" s="12">
        <f t="shared" si="2297"/>
        <v>2.2552185395200004</v>
      </c>
      <c r="M1919" s="13">
        <f t="shared" si="2298"/>
        <v>3.6323848828346536E-2</v>
      </c>
      <c r="N1919" s="13">
        <f t="shared" si="2299"/>
        <v>3.8505539878774822E-2</v>
      </c>
      <c r="O1919" s="13">
        <f t="shared" si="2300"/>
        <v>8.191821730440893E-2</v>
      </c>
      <c r="P1919" s="13">
        <f t="shared" si="2301"/>
        <v>8.6838407408839663E-2</v>
      </c>
      <c r="Q1919" s="13">
        <f t="shared" si="2302"/>
        <v>2.0409134070050163E-2</v>
      </c>
      <c r="R1919" s="13">
        <f t="shared" si="2303"/>
        <v>9.2371741194665596E-2</v>
      </c>
      <c r="S1919" s="13">
        <f t="shared" si="2304"/>
        <v>5.190053673097289E-2</v>
      </c>
      <c r="T1919" s="13">
        <f t="shared" si="2305"/>
        <v>4.6027057530326397E-2</v>
      </c>
      <c r="U1919" s="13">
        <f t="shared" si="2306"/>
        <v>9.7919793165403127E-2</v>
      </c>
      <c r="V1919" s="13">
        <f t="shared" si="2307"/>
        <v>1.3786350959668235E-2</v>
      </c>
      <c r="W1919" s="13">
        <f t="shared" si="2308"/>
        <v>7.211650666382601E-3</v>
      </c>
      <c r="X1919" s="13">
        <f t="shared" si="2309"/>
        <v>1.6263848283367802E-2</v>
      </c>
      <c r="Y1919" s="13">
        <f t="shared" si="2310"/>
        <v>1.8339266086295807E-2</v>
      </c>
      <c r="Z1919" s="13">
        <f t="shared" si="2311"/>
        <v>6.9439487756651069E-2</v>
      </c>
      <c r="AA1919" s="13">
        <f t="shared" si="2312"/>
        <v>7.3610177644193656E-2</v>
      </c>
      <c r="AB1919" s="13">
        <f t="shared" si="2313"/>
        <v>3.9015684215576274E-2</v>
      </c>
      <c r="AC1919" s="13">
        <f t="shared" si="2314"/>
        <v>2.0599151795807481E-3</v>
      </c>
      <c r="AD1919" s="13">
        <f t="shared" si="2315"/>
        <v>1.9111996063415828E-3</v>
      </c>
      <c r="AE1919" s="13">
        <f t="shared" si="2316"/>
        <v>4.3101727849448636E-3</v>
      </c>
      <c r="AF1919" s="13">
        <f t="shared" si="2317"/>
        <v>4.8601907865711055E-3</v>
      </c>
      <c r="AG1919" s="13">
        <f t="shared" si="2318"/>
        <v>3.6535974558264835E-3</v>
      </c>
      <c r="AH1919" s="13">
        <f t="shared" si="2319"/>
        <v>3.9150305040892903E-2</v>
      </c>
      <c r="AI1919" s="13">
        <f t="shared" si="2320"/>
        <v>4.1501759330136556E-2</v>
      </c>
      <c r="AJ1919" s="13">
        <f t="shared" si="2321"/>
        <v>2.1997223593756367E-2</v>
      </c>
      <c r="AK1919" s="13">
        <f t="shared" si="2322"/>
        <v>7.7728085691432898E-3</v>
      </c>
      <c r="AL1919" s="13">
        <f t="shared" si="2323"/>
        <v>1.9698325960710569E-4</v>
      </c>
      <c r="AM1919" s="13">
        <f t="shared" si="2324"/>
        <v>4.0519810004745297E-4</v>
      </c>
      <c r="AN1919" s="13">
        <f t="shared" si="2325"/>
        <v>9.1381026740529564E-4</v>
      </c>
      <c r="AO1919" s="13">
        <f t="shared" si="2326"/>
        <v>1.0304209283280763E-3</v>
      </c>
      <c r="AP1919" s="13">
        <f t="shared" si="2327"/>
        <v>7.7460812702496247E-4</v>
      </c>
      <c r="AQ1919" s="13">
        <f t="shared" si="2328"/>
        <v>4.3672765223238977E-4</v>
      </c>
      <c r="AR1919" s="13">
        <f t="shared" si="2329"/>
        <v>1.7658498751216996E-2</v>
      </c>
      <c r="AS1919" s="13">
        <f t="shared" si="2330"/>
        <v>1.871910741280422E-2</v>
      </c>
      <c r="AT1919" s="13">
        <f t="shared" si="2331"/>
        <v>9.921709293321224E-3</v>
      </c>
      <c r="AU1919" s="13">
        <f t="shared" si="2332"/>
        <v>3.5058763978543742E-3</v>
      </c>
      <c r="AV1919" s="13">
        <f t="shared" si="2333"/>
        <v>9.2911178056583467E-4</v>
      </c>
      <c r="AW1919" s="13">
        <f t="shared" si="2334"/>
        <v>1.3081176617689731E-5</v>
      </c>
      <c r="AX1919" s="13">
        <f t="shared" si="2335"/>
        <v>7.158919967389372E-5</v>
      </c>
      <c r="AY1919" s="13">
        <f t="shared" si="2336"/>
        <v>1.6144929033396423E-4</v>
      </c>
      <c r="AZ1919" s="13">
        <f t="shared" si="2337"/>
        <v>1.8205171637675175E-4</v>
      </c>
      <c r="BA1919" s="13">
        <f t="shared" si="2338"/>
        <v>1.3685546864142912E-4</v>
      </c>
      <c r="BB1919" s="13">
        <f t="shared" si="2339"/>
        <v>7.7159747528712268E-5</v>
      </c>
      <c r="BC1919" s="13">
        <f t="shared" si="2340"/>
        <v>3.4802418626286884E-5</v>
      </c>
      <c r="BD1919" s="13">
        <f t="shared" si="2341"/>
        <v>6.6372956273058926E-3</v>
      </c>
      <c r="BE1919" s="13">
        <f t="shared" si="2342"/>
        <v>7.0359463467703923E-3</v>
      </c>
      <c r="BF1919" s="13">
        <f t="shared" si="2343"/>
        <v>3.7292704570043187E-3</v>
      </c>
      <c r="BG1919" s="13">
        <f t="shared" si="2344"/>
        <v>1.3177529082844639E-3</v>
      </c>
      <c r="BH1919" s="13">
        <f t="shared" si="2345"/>
        <v>3.4922501880308489E-4</v>
      </c>
      <c r="BI1919" s="13">
        <f t="shared" si="2346"/>
        <v>7.4040049840171028E-5</v>
      </c>
      <c r="BJ1919" s="14">
        <f t="shared" si="2347"/>
        <v>0.16571633006510086</v>
      </c>
      <c r="BK1919" s="14">
        <f t="shared" si="2348"/>
        <v>0.1912674916573491</v>
      </c>
      <c r="BL1919" s="14">
        <f t="shared" si="2349"/>
        <v>0.56513554410194777</v>
      </c>
      <c r="BM1919" s="14">
        <f t="shared" si="2350"/>
        <v>0.63504359678224698</v>
      </c>
      <c r="BN1919" s="14">
        <f t="shared" si="2351"/>
        <v>0.3563668886850857</v>
      </c>
    </row>
    <row r="1920" spans="1:66" x14ac:dyDescent="0.25">
      <c r="A1920" t="s">
        <v>99</v>
      </c>
      <c r="B1920" t="s">
        <v>417</v>
      </c>
      <c r="C1920" t="s">
        <v>115</v>
      </c>
      <c r="D1920" s="7" t="s">
        <v>566</v>
      </c>
      <c r="E1920" s="10">
        <f>VLOOKUP(A1920,home!$A$2:$E$405,3,FALSE)</f>
        <v>1.3478000000000001</v>
      </c>
      <c r="F1920" s="10">
        <f>VLOOKUP(B1920,home!$B$2:$E$405,3,FALSE)</f>
        <v>0.9032</v>
      </c>
      <c r="G1920" s="10">
        <f>VLOOKUP(C1920,away!$B$2:$E$405,4,FALSE)</f>
        <v>1.0968</v>
      </c>
      <c r="H1920" s="10">
        <f>VLOOKUP(A1920,away!$A$2:$E$405,3,FALSE)</f>
        <v>1.2736000000000001</v>
      </c>
      <c r="I1920" s="10">
        <f>VLOOKUP(C1920,away!$B$2:$E$405,3,FALSE)</f>
        <v>0.95589999999999997</v>
      </c>
      <c r="J1920" s="10">
        <f>VLOOKUP(B1920,home!$B$2:$E$405,4,FALSE)</f>
        <v>1.0583</v>
      </c>
      <c r="K1920" s="12">
        <f t="shared" si="2296"/>
        <v>1.3351707905279999</v>
      </c>
      <c r="L1920" s="12">
        <f t="shared" si="2297"/>
        <v>1.2884106561920001</v>
      </c>
      <c r="M1920" s="13">
        <f t="shared" si="2298"/>
        <v>7.2542589608693586E-2</v>
      </c>
      <c r="N1920" s="13">
        <f t="shared" si="2299"/>
        <v>9.6856746714787681E-2</v>
      </c>
      <c r="O1920" s="13">
        <f t="shared" si="2300"/>
        <v>9.3464645479603869E-2</v>
      </c>
      <c r="P1920" s="13">
        <f t="shared" si="2301"/>
        <v>0.12479126459142194</v>
      </c>
      <c r="Q1920" s="13">
        <f t="shared" si="2302"/>
        <v>6.4660149539576675E-2</v>
      </c>
      <c r="R1920" s="13">
        <f t="shared" si="2303"/>
        <v>6.0210422606564548E-2</v>
      </c>
      <c r="S1920" s="13">
        <f t="shared" si="2304"/>
        <v>5.366798939191722E-2</v>
      </c>
      <c r="T1920" s="13">
        <f t="shared" si="2305"/>
        <v>8.330882569775884E-2</v>
      </c>
      <c r="U1920" s="13">
        <f t="shared" si="2306"/>
        <v>8.039119754963174E-2</v>
      </c>
      <c r="V1920" s="13">
        <f t="shared" si="2307"/>
        <v>1.0258029571046415E-2</v>
      </c>
      <c r="W1920" s="13">
        <f t="shared" si="2308"/>
        <v>2.8777447658805091E-2</v>
      </c>
      <c r="X1920" s="13">
        <f t="shared" si="2309"/>
        <v>3.7077170221612006E-2</v>
      </c>
      <c r="Y1920" s="13">
        <f t="shared" si="2310"/>
        <v>2.3885310607484809E-2</v>
      </c>
      <c r="Z1920" s="13">
        <f t="shared" si="2311"/>
        <v>2.5858583366707155E-2</v>
      </c>
      <c r="AA1920" s="13">
        <f t="shared" si="2312"/>
        <v>3.4525625195660582E-2</v>
      </c>
      <c r="AB1920" s="13">
        <f t="shared" si="2313"/>
        <v>2.3048803142981789E-2</v>
      </c>
      <c r="AC1920" s="13">
        <f t="shared" si="2314"/>
        <v>1.1028973542406405E-3</v>
      </c>
      <c r="AD1920" s="13">
        <f t="shared" si="2315"/>
        <v>9.6057018849962338E-3</v>
      </c>
      <c r="AE1920" s="13">
        <f t="shared" si="2316"/>
        <v>1.2376088668832729E-2</v>
      </c>
      <c r="AF1920" s="13">
        <f t="shared" si="2317"/>
        <v>7.9727422614505779E-3</v>
      </c>
      <c r="AG1920" s="13">
        <f t="shared" si="2318"/>
        <v>3.4240553629084104E-3</v>
      </c>
      <c r="AH1920" s="13">
        <f t="shared" si="2319"/>
        <v>8.329118590923678E-3</v>
      </c>
      <c r="AI1920" s="13">
        <f t="shared" si="2320"/>
        <v>1.1120795853445027E-2</v>
      </c>
      <c r="AJ1920" s="13">
        <f t="shared" si="2321"/>
        <v>7.4240808954723512E-3</v>
      </c>
      <c r="AK1920" s="13">
        <f t="shared" si="2322"/>
        <v>3.3041386527172135E-3</v>
      </c>
      <c r="AL1920" s="13">
        <f t="shared" si="2323"/>
        <v>7.589029081681916E-5</v>
      </c>
      <c r="AM1920" s="13">
        <f t="shared" si="2324"/>
        <v>2.5650505158733446E-3</v>
      </c>
      <c r="AN1920" s="13">
        <f t="shared" si="2325"/>
        <v>3.3048384183220043E-3</v>
      </c>
      <c r="AO1920" s="13">
        <f t="shared" si="2326"/>
        <v>2.1289945175793929E-3</v>
      </c>
      <c r="AP1920" s="13">
        <f t="shared" si="2327"/>
        <v>9.1433974114121222E-4</v>
      </c>
      <c r="AQ1920" s="13">
        <f t="shared" si="2328"/>
        <v>2.9451126646654318E-4</v>
      </c>
      <c r="AR1920" s="13">
        <f t="shared" si="2329"/>
        <v>2.1462650298465918E-3</v>
      </c>
      <c r="AS1920" s="13">
        <f t="shared" si="2330"/>
        <v>2.8656303765828752E-3</v>
      </c>
      <c r="AT1920" s="13">
        <f t="shared" si="2331"/>
        <v>1.913052987631604E-3</v>
      </c>
      <c r="AU1920" s="13">
        <f t="shared" si="2332"/>
        <v>8.5141748993934694E-4</v>
      </c>
      <c r="AV1920" s="13">
        <f t="shared" si="2333"/>
        <v>2.841969407779208E-4</v>
      </c>
      <c r="AW1920" s="13">
        <f t="shared" si="2334"/>
        <v>3.6263928282707705E-6</v>
      </c>
      <c r="AX1920" s="13">
        <f t="shared" si="2335"/>
        <v>5.7079675417047709E-4</v>
      </c>
      <c r="AY1920" s="13">
        <f t="shared" si="2336"/>
        <v>7.3542062059304817E-4</v>
      </c>
      <c r="AZ1920" s="13">
        <f t="shared" si="2337"/>
        <v>4.7376188217770866E-4</v>
      </c>
      <c r="BA1920" s="13">
        <f t="shared" si="2338"/>
        <v>2.0346661916511289E-4</v>
      </c>
      <c r="BB1920" s="13">
        <f t="shared" si="2339"/>
        <v>6.5537140077922724E-5</v>
      </c>
      <c r="BC1920" s="13">
        <f t="shared" si="2340"/>
        <v>1.6887749930548683E-5</v>
      </c>
      <c r="BD1920" s="13">
        <f t="shared" si="2341"/>
        <v>4.6087845591109806E-4</v>
      </c>
      <c r="BE1920" s="13">
        <f t="shared" si="2342"/>
        <v>6.153514523161447E-4</v>
      </c>
      <c r="BF1920" s="13">
        <f t="shared" si="2343"/>
        <v>4.1079964252074998E-4</v>
      </c>
      <c r="BG1920" s="13">
        <f t="shared" si="2344"/>
        <v>1.8282922781768317E-4</v>
      </c>
      <c r="BH1920" s="13">
        <f t="shared" si="2345"/>
        <v>6.1027061159239955E-5</v>
      </c>
      <c r="BI1920" s="13">
        <f t="shared" si="2346"/>
        <v>1.6296309898316608E-5</v>
      </c>
      <c r="BJ1920" s="14">
        <f t="shared" si="2347"/>
        <v>0.37921784384371032</v>
      </c>
      <c r="BK1920" s="14">
        <f t="shared" si="2348"/>
        <v>0.26317408142872967</v>
      </c>
      <c r="BL1920" s="14">
        <f t="shared" si="2349"/>
        <v>0.33162657294140252</v>
      </c>
      <c r="BM1920" s="14">
        <f t="shared" si="2350"/>
        <v>0.48661946881213658</v>
      </c>
      <c r="BN1920" s="14">
        <f t="shared" si="2351"/>
        <v>0.51252581854064827</v>
      </c>
    </row>
    <row r="1921" spans="1:66" x14ac:dyDescent="0.25">
      <c r="A1921" t="s">
        <v>122</v>
      </c>
      <c r="B1921" t="s">
        <v>127</v>
      </c>
      <c r="C1921" t="s">
        <v>104</v>
      </c>
      <c r="D1921" s="7" t="s">
        <v>566</v>
      </c>
      <c r="E1921" s="10">
        <f>VLOOKUP(A1921,home!$A$2:$E$405,3,FALSE)</f>
        <v>1.2608999999999999</v>
      </c>
      <c r="F1921" s="10">
        <f>VLOOKUP(B1921,home!$B$2:$E$405,3,FALSE)</f>
        <v>0.75860000000000005</v>
      </c>
      <c r="G1921" s="10">
        <f>VLOOKUP(C1921,away!$B$2:$E$405,4,FALSE)</f>
        <v>1.2258</v>
      </c>
      <c r="H1921" s="10">
        <f>VLOOKUP(A1921,away!$A$2:$E$405,3,FALSE)</f>
        <v>1.0995999999999999</v>
      </c>
      <c r="I1921" s="10">
        <f>VLOOKUP(C1921,away!$B$2:$E$405,3,FALSE)</f>
        <v>0.58030000000000004</v>
      </c>
      <c r="J1921" s="10">
        <f>VLOOKUP(B1921,home!$B$2:$E$405,4,FALSE)</f>
        <v>0.75129999999999997</v>
      </c>
      <c r="K1921" s="12">
        <f t="shared" si="2296"/>
        <v>1.1725006714920001</v>
      </c>
      <c r="L1921" s="12">
        <f t="shared" si="2297"/>
        <v>0.47940293724399996</v>
      </c>
      <c r="M1921" s="13">
        <f t="shared" si="2298"/>
        <v>0.19168466848440696</v>
      </c>
      <c r="N1921" s="13">
        <f t="shared" si="2299"/>
        <v>0.22475040251268857</v>
      </c>
      <c r="O1921" s="13">
        <f t="shared" si="2300"/>
        <v>9.1894193096067084E-2</v>
      </c>
      <c r="P1921" s="13">
        <f t="shared" si="2301"/>
        <v>0.10774600311135417</v>
      </c>
      <c r="Q1921" s="13">
        <f t="shared" si="2302"/>
        <v>0.1317599989321124</v>
      </c>
      <c r="R1921" s="13">
        <f t="shared" si="2303"/>
        <v>2.2027173042960927E-2</v>
      </c>
      <c r="S1921" s="13">
        <f t="shared" si="2304"/>
        <v>1.514101424785614E-2</v>
      </c>
      <c r="T1921" s="13">
        <f t="shared" si="2305"/>
        <v>6.3166130499320974E-2</v>
      </c>
      <c r="U1921" s="13">
        <f t="shared" si="2306"/>
        <v>2.582687518394217E-2</v>
      </c>
      <c r="V1921" s="13">
        <f t="shared" si="2307"/>
        <v>9.4564090374596661E-4</v>
      </c>
      <c r="W1921" s="13">
        <f t="shared" si="2308"/>
        <v>5.1496229074562312E-2</v>
      </c>
      <c r="X1921" s="13">
        <f t="shared" si="2309"/>
        <v>2.4687443475335042E-2</v>
      </c>
      <c r="Y1921" s="13">
        <f t="shared" si="2310"/>
        <v>5.9176164575604198E-3</v>
      </c>
      <c r="Z1921" s="13">
        <f t="shared" si="2311"/>
        <v>3.5199638186591093E-3</v>
      </c>
      <c r="AA1921" s="13">
        <f t="shared" si="2312"/>
        <v>4.1271599410053501E-3</v>
      </c>
      <c r="AB1921" s="13">
        <f t="shared" si="2313"/>
        <v>2.4195489010918293E-3</v>
      </c>
      <c r="AC1921" s="13">
        <f t="shared" si="2314"/>
        <v>3.3221562711184268E-5</v>
      </c>
      <c r="AD1921" s="13">
        <f t="shared" si="2315"/>
        <v>1.5094840792307544E-2</v>
      </c>
      <c r="AE1921" s="13">
        <f t="shared" si="2316"/>
        <v>7.2365110130627837E-3</v>
      </c>
      <c r="AF1921" s="13">
        <f t="shared" si="2317"/>
        <v>1.7346023175304258E-3</v>
      </c>
      <c r="AG1921" s="13">
        <f t="shared" si="2318"/>
        <v>2.7719114865811195E-4</v>
      </c>
      <c r="AH1921" s="13">
        <f t="shared" si="2319"/>
        <v>4.2187024841444578E-4</v>
      </c>
      <c r="AI1921" s="13">
        <f t="shared" si="2320"/>
        <v>4.9464314954843452E-4</v>
      </c>
      <c r="AJ1921" s="13">
        <f t="shared" si="2321"/>
        <v>2.8998471249722877E-4</v>
      </c>
      <c r="AK1921" s="13">
        <f t="shared" si="2322"/>
        <v>1.1333575670847173E-4</v>
      </c>
      <c r="AL1921" s="13">
        <f t="shared" si="2323"/>
        <v>7.4695396925487412E-7</v>
      </c>
      <c r="AM1921" s="13">
        <f t="shared" si="2324"/>
        <v>3.5397421930090872E-3</v>
      </c>
      <c r="AN1921" s="13">
        <f t="shared" si="2325"/>
        <v>1.6969628044150743E-3</v>
      </c>
      <c r="AO1921" s="13">
        <f t="shared" si="2326"/>
        <v>4.0676447641520091E-4</v>
      </c>
      <c r="AP1921" s="13">
        <f t="shared" si="2327"/>
        <v>6.5001361586655037E-5</v>
      </c>
      <c r="AQ1921" s="13">
        <f t="shared" si="2328"/>
        <v>7.7904609173754319E-6</v>
      </c>
      <c r="AR1921" s="13">
        <f t="shared" si="2329"/>
        <v>4.0449167245148264E-5</v>
      </c>
      <c r="AS1921" s="13">
        <f t="shared" si="2330"/>
        <v>4.7426675756228552E-5</v>
      </c>
      <c r="AT1921" s="13">
        <f t="shared" si="2331"/>
        <v>2.780390458540568E-5</v>
      </c>
      <c r="AU1921" s="13">
        <f t="shared" si="2332"/>
        <v>1.086669893216255E-5</v>
      </c>
      <c r="AV1921" s="13">
        <f t="shared" si="2333"/>
        <v>3.185302948715498E-6</v>
      </c>
      <c r="AW1921" s="13">
        <f t="shared" si="2334"/>
        <v>1.1662861796772122E-8</v>
      </c>
      <c r="AX1921" s="13">
        <f t="shared" si="2335"/>
        <v>6.9172501636861905E-4</v>
      </c>
      <c r="AY1921" s="13">
        <f t="shared" si="2336"/>
        <v>3.3161500461226988E-4</v>
      </c>
      <c r="AZ1921" s="13">
        <f t="shared" si="2337"/>
        <v>7.9488603622652373E-5</v>
      </c>
      <c r="BA1921" s="13">
        <f t="shared" si="2338"/>
        <v>1.2702356684707872E-5</v>
      </c>
      <c r="BB1921" s="13">
        <f t="shared" si="2339"/>
        <v>1.5223867761424774E-6</v>
      </c>
      <c r="BC1921" s="13">
        <f t="shared" si="2340"/>
        <v>1.4596733842082559E-7</v>
      </c>
      <c r="BD1921" s="13">
        <f t="shared" si="2341"/>
        <v>3.231908264399644E-6</v>
      </c>
      <c r="BE1921" s="13">
        <f t="shared" si="2342"/>
        <v>3.7894146102091269E-6</v>
      </c>
      <c r="BF1921" s="13">
        <f t="shared" si="2343"/>
        <v>2.2215455875158995E-6</v>
      </c>
      <c r="BG1921" s="13">
        <f t="shared" si="2344"/>
        <v>8.6825456437082705E-7</v>
      </c>
      <c r="BH1921" s="13">
        <f t="shared" si="2345"/>
        <v>2.5450726493769723E-7</v>
      </c>
      <c r="BI1921" s="13">
        <f t="shared" si="2346"/>
        <v>5.968198780780849E-8</v>
      </c>
      <c r="BJ1921" s="14">
        <f t="shared" si="2347"/>
        <v>0.53295442685488459</v>
      </c>
      <c r="BK1921" s="14">
        <f t="shared" si="2348"/>
        <v>0.31588291026865595</v>
      </c>
      <c r="BL1921" s="14">
        <f t="shared" si="2349"/>
        <v>0.14775494109398282</v>
      </c>
      <c r="BM1921" s="14">
        <f t="shared" si="2350"/>
        <v>0.22991819951484208</v>
      </c>
      <c r="BN1921" s="14">
        <f t="shared" si="2351"/>
        <v>0.76986243917959019</v>
      </c>
    </row>
    <row r="1922" spans="1:66" x14ac:dyDescent="0.25">
      <c r="A1922" t="s">
        <v>122</v>
      </c>
      <c r="B1922" t="s">
        <v>362</v>
      </c>
      <c r="C1922" t="s">
        <v>142</v>
      </c>
      <c r="D1922" s="7" t="s">
        <v>566</v>
      </c>
      <c r="E1922" s="10">
        <f>VLOOKUP(A1922,home!$A$2:$E$405,3,FALSE)</f>
        <v>1.2608999999999999</v>
      </c>
      <c r="F1922" s="10">
        <f>VLOOKUP(B1922,home!$B$2:$E$405,3,FALSE)</f>
        <v>1.3103</v>
      </c>
      <c r="G1922" s="10">
        <f>VLOOKUP(C1922,away!$B$2:$E$405,4,FALSE)</f>
        <v>0.96550000000000002</v>
      </c>
      <c r="H1922" s="10">
        <f>VLOOKUP(A1922,away!$A$2:$E$405,3,FALSE)</f>
        <v>1.0995999999999999</v>
      </c>
      <c r="I1922" s="10">
        <f>VLOOKUP(C1922,away!$B$2:$E$405,3,FALSE)</f>
        <v>0.98850000000000005</v>
      </c>
      <c r="J1922" s="10">
        <f>VLOOKUP(B1922,home!$B$2:$E$405,4,FALSE)</f>
        <v>0.98850000000000005</v>
      </c>
      <c r="K1922" s="12">
        <f t="shared" si="2296"/>
        <v>1.5951578441850001</v>
      </c>
      <c r="L1922" s="12">
        <f t="shared" si="2297"/>
        <v>1.0744546221</v>
      </c>
      <c r="M1922" s="13">
        <f t="shared" si="2298"/>
        <v>6.9279068082395978E-2</v>
      </c>
      <c r="N1922" s="13">
        <f t="shared" si="2299"/>
        <v>0.1105110488894606</v>
      </c>
      <c r="O1922" s="13">
        <f t="shared" si="2300"/>
        <v>7.4437214915910932E-2</v>
      </c>
      <c r="P1922" s="13">
        <f t="shared" si="2301"/>
        <v>0.1187391072724</v>
      </c>
      <c r="Q1922" s="13">
        <f t="shared" si="2302"/>
        <v>8.8141283252567565E-2</v>
      </c>
      <c r="R1922" s="13">
        <f t="shared" si="2303"/>
        <v>3.9989704811325778E-2</v>
      </c>
      <c r="S1922" s="13">
        <f t="shared" si="2304"/>
        <v>5.0877472756555138E-2</v>
      </c>
      <c r="T1922" s="13">
        <f t="shared" si="2305"/>
        <v>9.4703809188546539E-2</v>
      </c>
      <c r="U1922" s="13">
        <f t="shared" si="2306"/>
        <v>6.3789891316428954E-2</v>
      </c>
      <c r="V1922" s="13">
        <f t="shared" si="2307"/>
        <v>9.6889064645106701E-3</v>
      </c>
      <c r="W1922" s="13">
        <f t="shared" si="2308"/>
        <v>4.686641979228838E-2</v>
      </c>
      <c r="X1922" s="13">
        <f t="shared" si="2309"/>
        <v>5.0355841367103166E-2</v>
      </c>
      <c r="Y1922" s="13">
        <f t="shared" si="2310"/>
        <v>2.705253325330919E-2</v>
      </c>
      <c r="Z1922" s="13">
        <f t="shared" si="2311"/>
        <v>1.4322374390314533E-2</v>
      </c>
      <c r="AA1922" s="13">
        <f t="shared" si="2312"/>
        <v>2.2846447856064583E-2</v>
      </c>
      <c r="AB1922" s="13">
        <f t="shared" si="2313"/>
        <v>1.8221845254682501E-2</v>
      </c>
      <c r="AC1922" s="13">
        <f t="shared" si="2314"/>
        <v>1.0378785178965513E-3</v>
      </c>
      <c r="AD1922" s="13">
        <f t="shared" si="2315"/>
        <v>1.8689834290133989E-2</v>
      </c>
      <c r="AE1922" s="13">
        <f t="shared" si="2316"/>
        <v>2.0081378839317536E-2</v>
      </c>
      <c r="AF1922" s="13">
        <f t="shared" si="2317"/>
        <v>1.0788265156022929E-2</v>
      </c>
      <c r="AG1922" s="13">
        <f t="shared" si="2318"/>
        <v>3.8638337871097386E-3</v>
      </c>
      <c r="AH1922" s="13">
        <f t="shared" si="2319"/>
        <v>3.8471853407800291E-3</v>
      </c>
      <c r="AI1922" s="13">
        <f t="shared" si="2320"/>
        <v>6.1368678743788053E-3</v>
      </c>
      <c r="AJ1922" s="13">
        <f t="shared" si="2321"/>
        <v>4.8946364642711406E-3</v>
      </c>
      <c r="AK1922" s="13">
        <f t="shared" si="2322"/>
        <v>2.6025725834720142E-3</v>
      </c>
      <c r="AL1922" s="13">
        <f t="shared" si="2323"/>
        <v>7.1153825871715499E-5</v>
      </c>
      <c r="AM1922" s="13">
        <f t="shared" si="2324"/>
        <v>5.9626471548850039E-3</v>
      </c>
      <c r="AN1922" s="13">
        <f t="shared" si="2325"/>
        <v>6.4065937955176061E-3</v>
      </c>
      <c r="AO1922" s="13">
        <f t="shared" si="2326"/>
        <v>3.4417971577555368E-3</v>
      </c>
      <c r="AP1922" s="13">
        <f t="shared" si="2327"/>
        <v>1.2326849548270266E-3</v>
      </c>
      <c r="AQ1922" s="13">
        <f t="shared" si="2328"/>
        <v>3.3111601182675708E-4</v>
      </c>
      <c r="AR1922" s="13">
        <f t="shared" si="2329"/>
        <v>8.2672521429529348E-4</v>
      </c>
      <c r="AS1922" s="13">
        <f t="shared" si="2330"/>
        <v>1.3187572105686624E-3</v>
      </c>
      <c r="AT1922" s="13">
        <f t="shared" si="2331"/>
        <v>1.0518129545070661E-3</v>
      </c>
      <c r="AU1922" s="13">
        <f t="shared" si="2332"/>
        <v>5.5926922833244902E-4</v>
      </c>
      <c r="AV1922" s="13">
        <f t="shared" si="2333"/>
        <v>2.230306741464495E-4</v>
      </c>
      <c r="AW1922" s="13">
        <f t="shared" si="2334"/>
        <v>3.387563916361722E-6</v>
      </c>
      <c r="AX1922" s="13">
        <f t="shared" si="2335"/>
        <v>1.5852272302036988E-3</v>
      </c>
      <c r="AY1922" s="13">
        <f t="shared" si="2336"/>
        <v>1.7032547245711448E-3</v>
      </c>
      <c r="AZ1922" s="13">
        <f t="shared" si="2337"/>
        <v>9.1503495571456446E-4</v>
      </c>
      <c r="BA1922" s="13">
        <f t="shared" si="2338"/>
        <v>3.2772117918352756E-4</v>
      </c>
      <c r="BB1922" s="13">
        <f t="shared" si="2339"/>
        <v>8.803038393345085E-5</v>
      </c>
      <c r="BC1922" s="13">
        <f t="shared" si="2340"/>
        <v>1.8916930580506777E-5</v>
      </c>
      <c r="BD1922" s="13">
        <f t="shared" si="2341"/>
        <v>1.4804645461769842E-4</v>
      </c>
      <c r="BE1922" s="13">
        <f t="shared" si="2342"/>
        <v>2.3615746338720027E-4</v>
      </c>
      <c r="BF1922" s="13">
        <f t="shared" si="2343"/>
        <v>1.8835421509246227E-4</v>
      </c>
      <c r="BG1922" s="13">
        <f t="shared" si="2344"/>
        <v>1.001515678966833E-4</v>
      </c>
      <c r="BH1922" s="13">
        <f t="shared" si="2345"/>
        <v>3.9939389784455253E-5</v>
      </c>
      <c r="BI1922" s="13">
        <f t="shared" si="2346"/>
        <v>1.2741926181327208E-5</v>
      </c>
      <c r="BJ1922" s="14">
        <f t="shared" si="2347"/>
        <v>0.49306727229485847</v>
      </c>
      <c r="BK1922" s="14">
        <f t="shared" si="2348"/>
        <v>0.25139684164420123</v>
      </c>
      <c r="BL1922" s="14">
        <f t="shared" si="2349"/>
        <v>0.24147135271612447</v>
      </c>
      <c r="BM1922" s="14">
        <f t="shared" si="2350"/>
        <v>0.49746054666078304</v>
      </c>
      <c r="BN1922" s="14">
        <f t="shared" si="2351"/>
        <v>0.50109742722406092</v>
      </c>
    </row>
    <row r="1923" spans="1:66" x14ac:dyDescent="0.25">
      <c r="A1923" t="s">
        <v>122</v>
      </c>
      <c r="B1923" t="s">
        <v>129</v>
      </c>
      <c r="C1923" t="s">
        <v>135</v>
      </c>
      <c r="D1923" s="7" t="s">
        <v>566</v>
      </c>
      <c r="E1923" s="10">
        <f>VLOOKUP(A1923,home!$A$2:$E$405,3,FALSE)</f>
        <v>1.2608999999999999</v>
      </c>
      <c r="F1923" s="10">
        <f>VLOOKUP(B1923,home!$B$2:$E$405,3,FALSE)</f>
        <v>1.1033999999999999</v>
      </c>
      <c r="G1923" s="10">
        <f>VLOOKUP(C1923,away!$B$2:$E$405,4,FALSE)</f>
        <v>1.1033999999999999</v>
      </c>
      <c r="H1923" s="10">
        <f>VLOOKUP(A1923,away!$A$2:$E$405,3,FALSE)</f>
        <v>1.0995999999999999</v>
      </c>
      <c r="I1923" s="10">
        <f>VLOOKUP(C1923,away!$B$2:$E$405,3,FALSE)</f>
        <v>1.1071</v>
      </c>
      <c r="J1923" s="10">
        <f>VLOOKUP(B1923,home!$B$2:$E$405,4,FALSE)</f>
        <v>1.028</v>
      </c>
      <c r="K1923" s="12">
        <f t="shared" si="2296"/>
        <v>1.5351351080039997</v>
      </c>
      <c r="L1923" s="12">
        <f t="shared" si="2297"/>
        <v>1.2514534404799997</v>
      </c>
      <c r="M1923" s="13">
        <f t="shared" si="2298"/>
        <v>6.1631107225189156E-2</v>
      </c>
      <c r="N1923" s="13">
        <f t="shared" si="2299"/>
        <v>9.4612076446546831E-2</v>
      </c>
      <c r="O1923" s="13">
        <f t="shared" si="2300"/>
        <v>7.712846117755473E-2</v>
      </c>
      <c r="P1923" s="13">
        <f t="shared" si="2301"/>
        <v>0.11840260857998777</v>
      </c>
      <c r="Q1923" s="13">
        <f t="shared" si="2302"/>
        <v>7.2621160097126186E-2</v>
      </c>
      <c r="R1923" s="13">
        <f t="shared" si="2303"/>
        <v>4.8261339049789485E-2</v>
      </c>
      <c r="S1923" s="13">
        <f t="shared" si="2304"/>
        <v>5.6867296198826217E-2</v>
      </c>
      <c r="T1923" s="13">
        <f t="shared" si="2305"/>
        <v>9.0882000655197429E-2</v>
      </c>
      <c r="U1923" s="13">
        <f t="shared" si="2306"/>
        <v>7.4087675934616223E-2</v>
      </c>
      <c r="V1923" s="13">
        <f t="shared" si="2307"/>
        <v>1.2138956943410982E-2</v>
      </c>
      <c r="W1923" s="13">
        <f t="shared" si="2308"/>
        <v>3.7161097483025853E-2</v>
      </c>
      <c r="X1923" s="13">
        <f t="shared" si="2309"/>
        <v>4.6505383297145354E-2</v>
      </c>
      <c r="Y1923" s="13">
        <f t="shared" si="2310"/>
        <v>2.909966096402684E-2</v>
      </c>
      <c r="Z1923" s="13">
        <f t="shared" si="2311"/>
        <v>2.0132272932010278E-2</v>
      </c>
      <c r="AA1923" s="13">
        <f t="shared" si="2312"/>
        <v>3.0905758981847595E-2</v>
      </c>
      <c r="AB1923" s="13">
        <f t="shared" si="2313"/>
        <v>2.3722257826272099E-2</v>
      </c>
      <c r="AC1923" s="13">
        <f t="shared" si="2314"/>
        <v>1.4575474061017115E-3</v>
      </c>
      <c r="AD1923" s="13">
        <f t="shared" si="2315"/>
        <v>1.4261826349538008E-2</v>
      </c>
      <c r="AE1923" s="13">
        <f t="shared" si="2316"/>
        <v>1.7848011652657654E-2</v>
      </c>
      <c r="AF1923" s="13">
        <f t="shared" si="2317"/>
        <v>1.1167977794222775E-2</v>
      </c>
      <c r="AG1923" s="13">
        <f t="shared" si="2318"/>
        <v>4.6587347445947785E-3</v>
      </c>
      <c r="AH1923" s="13">
        <f t="shared" si="2319"/>
        <v>6.2986505563616567E-3</v>
      </c>
      <c r="AI1923" s="13">
        <f t="shared" si="2320"/>
        <v>9.6692796021197042E-3</v>
      </c>
      <c r="AJ1923" s="13">
        <f t="shared" si="2321"/>
        <v>7.4218252931604525E-3</v>
      </c>
      <c r="AK1923" s="13">
        <f t="shared" si="2322"/>
        <v>3.7978348576675628E-3</v>
      </c>
      <c r="AL1923" s="13">
        <f t="shared" si="2323"/>
        <v>1.1200669452902744E-4</v>
      </c>
      <c r="AM1923" s="13">
        <f t="shared" si="2324"/>
        <v>4.3787660666864646E-3</v>
      </c>
      <c r="AN1923" s="13">
        <f t="shared" si="2325"/>
        <v>5.479821859211852E-3</v>
      </c>
      <c r="AO1923" s="13">
        <f t="shared" si="2326"/>
        <v>3.4288709594640907E-3</v>
      </c>
      <c r="AP1923" s="13">
        <f t="shared" si="2327"/>
        <v>1.4303574530610986E-3</v>
      </c>
      <c r="AQ1923" s="13">
        <f t="shared" si="2328"/>
        <v>4.4750643893738022E-4</v>
      </c>
      <c r="AR1923" s="13">
        <f t="shared" si="2329"/>
        <v>1.5764935818280113E-3</v>
      </c>
      <c r="AS1923" s="13">
        <f t="shared" si="2330"/>
        <v>2.4201306450071561E-3</v>
      </c>
      <c r="AT1923" s="13">
        <f t="shared" si="2331"/>
        <v>1.8576137595534255E-3</v>
      </c>
      <c r="AU1923" s="13">
        <f t="shared" si="2332"/>
        <v>9.5056269980058788E-4</v>
      </c>
      <c r="AV1923" s="13">
        <f t="shared" si="2333"/>
        <v>3.6481054320573709E-4</v>
      </c>
      <c r="AW1923" s="13">
        <f t="shared" si="2334"/>
        <v>5.9772687165743671E-6</v>
      </c>
      <c r="AX1923" s="13">
        <f t="shared" si="2335"/>
        <v>1.1203329197844948E-3</v>
      </c>
      <c r="AY1923" s="13">
        <f t="shared" si="2336"/>
        <v>1.4020444869473094E-3</v>
      </c>
      <c r="AZ1923" s="13">
        <f t="shared" si="2337"/>
        <v>8.7729669844811332E-4</v>
      </c>
      <c r="BA1923" s="13">
        <f t="shared" si="2338"/>
        <v>3.6596532386487887E-4</v>
      </c>
      <c r="BB1923" s="13">
        <f t="shared" si="2339"/>
        <v>1.1449714091176996E-4</v>
      </c>
      <c r="BC1923" s="13">
        <f t="shared" si="2340"/>
        <v>2.8657568183831561E-5</v>
      </c>
      <c r="BD1923" s="13">
        <f t="shared" si="2341"/>
        <v>3.2881805281221731E-4</v>
      </c>
      <c r="BE1923" s="13">
        <f t="shared" si="2342"/>
        <v>5.0478013701754805E-4</v>
      </c>
      <c r="BF1923" s="13">
        <f t="shared" si="2343"/>
        <v>3.8745285507935378E-4</v>
      </c>
      <c r="BG1923" s="13">
        <f t="shared" si="2344"/>
        <v>1.9826416017623393E-4</v>
      </c>
      <c r="BH1923" s="13">
        <f t="shared" si="2345"/>
        <v>7.6090568236366257E-5</v>
      </c>
      <c r="BI1923" s="13">
        <f t="shared" si="2346"/>
        <v>2.3361860537523972E-5</v>
      </c>
      <c r="BJ1923" s="14">
        <f t="shared" si="2347"/>
        <v>0.43789204639958296</v>
      </c>
      <c r="BK1923" s="14">
        <f t="shared" si="2348"/>
        <v>0.25201156753499221</v>
      </c>
      <c r="BL1923" s="14">
        <f t="shared" si="2349"/>
        <v>0.28998146214264359</v>
      </c>
      <c r="BM1923" s="14">
        <f t="shared" si="2350"/>
        <v>0.52596452921480408</v>
      </c>
      <c r="BN1923" s="14">
        <f t="shared" si="2351"/>
        <v>0.47265675257619411</v>
      </c>
    </row>
    <row r="1924" spans="1:66" x14ac:dyDescent="0.25">
      <c r="A1924" t="s">
        <v>122</v>
      </c>
      <c r="B1924" t="s">
        <v>128</v>
      </c>
      <c r="C1924" t="s">
        <v>425</v>
      </c>
      <c r="D1924" s="7" t="s">
        <v>566</v>
      </c>
      <c r="E1924" s="10">
        <f>VLOOKUP(A1924,home!$A$2:$E$405,3,FALSE)</f>
        <v>1.2608999999999999</v>
      </c>
      <c r="F1924" s="10">
        <f>VLOOKUP(B1924,home!$B$2:$E$405,3,FALSE)</f>
        <v>1.0345</v>
      </c>
      <c r="G1924" s="10">
        <f>VLOOKUP(C1924,away!$B$2:$E$405,4,FALSE)</f>
        <v>0.62470000000000003</v>
      </c>
      <c r="H1924" s="10">
        <f>VLOOKUP(A1924,away!$A$2:$E$405,3,FALSE)</f>
        <v>1.0995999999999999</v>
      </c>
      <c r="I1924" s="10">
        <f>VLOOKUP(C1924,away!$B$2:$E$405,3,FALSE)</f>
        <v>1.1436999999999999</v>
      </c>
      <c r="J1924" s="10">
        <f>VLOOKUP(B1924,home!$B$2:$E$405,4,FALSE)</f>
        <v>1.0676000000000001</v>
      </c>
      <c r="K1924" s="12">
        <f t="shared" si="2296"/>
        <v>0.81485933593499993</v>
      </c>
      <c r="L1924" s="12">
        <f t="shared" si="2297"/>
        <v>1.342627126352</v>
      </c>
      <c r="M1924" s="13">
        <f t="shared" si="2298"/>
        <v>0.11561535968913809</v>
      </c>
      <c r="N1924" s="13">
        <f t="shared" si="2299"/>
        <v>9.4210255220177216E-2</v>
      </c>
      <c r="O1924" s="13">
        <f t="shared" si="2300"/>
        <v>0.15522831814158033</v>
      </c>
      <c r="P1924" s="13">
        <f t="shared" si="2301"/>
        <v>0.12648924423915506</v>
      </c>
      <c r="Q1924" s="13">
        <f t="shared" si="2302"/>
        <v>3.838405300349023E-2</v>
      </c>
      <c r="R1924" s="13">
        <f t="shared" si="2303"/>
        <v>0.10420687535744202</v>
      </c>
      <c r="S1924" s="13">
        <f t="shared" si="2304"/>
        <v>3.4596460520495517E-2</v>
      </c>
      <c r="T1924" s="13">
        <f t="shared" si="2305"/>
        <v>5.1535470781818943E-2</v>
      </c>
      <c r="U1924" s="13">
        <f t="shared" si="2306"/>
        <v>8.4913945253626513E-2</v>
      </c>
      <c r="V1924" s="13">
        <f t="shared" si="2307"/>
        <v>4.2055928250685631E-3</v>
      </c>
      <c r="W1924" s="13">
        <f t="shared" si="2308"/>
        <v>1.0425867980305963E-2</v>
      </c>
      <c r="X1924" s="13">
        <f t="shared" si="2309"/>
        <v>1.3998053166123526E-2</v>
      </c>
      <c r="Y1924" s="13">
        <f t="shared" si="2310"/>
        <v>9.397082948477473E-3</v>
      </c>
      <c r="Z1924" s="13">
        <f t="shared" si="2311"/>
        <v>4.6636992535761153E-2</v>
      </c>
      <c r="AA1924" s="13">
        <f t="shared" si="2312"/>
        <v>3.8002588767695876E-2</v>
      </c>
      <c r="AB1924" s="13">
        <f t="shared" si="2313"/>
        <v>1.5483382123527773E-2</v>
      </c>
      <c r="AC1924" s="13">
        <f t="shared" si="2314"/>
        <v>2.8757114293185957E-4</v>
      </c>
      <c r="AD1924" s="13">
        <f t="shared" si="2315"/>
        <v>2.1239039647445242E-3</v>
      </c>
      <c r="AE1924" s="13">
        <f t="shared" si="2316"/>
        <v>2.8516110768325598E-3</v>
      </c>
      <c r="AF1924" s="13">
        <f t="shared" si="2317"/>
        <v>1.9143251927806163E-3</v>
      </c>
      <c r="AG1924" s="13">
        <f t="shared" si="2318"/>
        <v>8.5674164416209254E-4</v>
      </c>
      <c r="AH1924" s="13">
        <f t="shared" si="2319"/>
        <v>1.5654022817497171E-2</v>
      </c>
      <c r="AI1924" s="13">
        <f t="shared" si="2320"/>
        <v>1.2755826637777081E-2</v>
      </c>
      <c r="AJ1924" s="13">
        <f t="shared" si="2321"/>
        <v>5.1971022116805068E-3</v>
      </c>
      <c r="AK1924" s="13">
        <f t="shared" si="2322"/>
        <v>1.411635752332099E-3</v>
      </c>
      <c r="AL1924" s="13">
        <f t="shared" si="2323"/>
        <v>1.2584714222139217E-5</v>
      </c>
      <c r="AM1924" s="13">
        <f t="shared" si="2324"/>
        <v>3.4613659486028737E-4</v>
      </c>
      <c r="AN1924" s="13">
        <f t="shared" si="2325"/>
        <v>4.6473238168253403E-4</v>
      </c>
      <c r="AO1924" s="13">
        <f t="shared" si="2326"/>
        <v>3.1198115107057079E-4</v>
      </c>
      <c r="AP1924" s="13">
        <f t="shared" si="2327"/>
        <v>1.3962478544595657E-4</v>
      </c>
      <c r="AQ1924" s="13">
        <f t="shared" si="2328"/>
        <v>4.686600611270482E-5</v>
      </c>
      <c r="AR1924" s="13">
        <f t="shared" si="2329"/>
        <v>4.2035031342609695E-3</v>
      </c>
      <c r="AS1924" s="13">
        <f t="shared" si="2330"/>
        <v>3.4252637725845844E-3</v>
      </c>
      <c r="AT1924" s="13">
        <f t="shared" si="2331"/>
        <v>1.3955540815652435E-3</v>
      </c>
      <c r="AU1924" s="13">
        <f t="shared" si="2332"/>
        <v>3.7906009072187768E-4</v>
      </c>
      <c r="AV1924" s="13">
        <f t="shared" si="2333"/>
        <v>7.7220163451272519E-5</v>
      </c>
      <c r="AW1924" s="13">
        <f t="shared" si="2334"/>
        <v>3.8245374701562731E-7</v>
      </c>
      <c r="AX1924" s="13">
        <f t="shared" si="2335"/>
        <v>4.700877263844262E-5</v>
      </c>
      <c r="AY1924" s="13">
        <f t="shared" si="2336"/>
        <v>6.3115253320886736E-5</v>
      </c>
      <c r="AZ1924" s="13">
        <f t="shared" si="2337"/>
        <v>4.237012559760035E-5</v>
      </c>
      <c r="BA1924" s="13">
        <f t="shared" si="2338"/>
        <v>1.8962426658093159E-5</v>
      </c>
      <c r="BB1924" s="13">
        <f t="shared" si="2339"/>
        <v>6.3648671031540461E-6</v>
      </c>
      <c r="BC1924" s="13">
        <f t="shared" si="2340"/>
        <v>1.7091286456640178E-6</v>
      </c>
      <c r="BD1924" s="13">
        <f t="shared" si="2341"/>
        <v>9.406228889607376E-4</v>
      </c>
      <c r="BE1924" s="13">
        <f t="shared" si="2342"/>
        <v>7.6647534266380778E-4</v>
      </c>
      <c r="BF1924" s="13">
        <f t="shared" si="2343"/>
        <v>3.1228479436679095E-4</v>
      </c>
      <c r="BG1924" s="13">
        <f t="shared" si="2344"/>
        <v>8.4822726720107088E-5</v>
      </c>
      <c r="BH1924" s="13">
        <f t="shared" si="2345"/>
        <v>1.7279647691835612E-5</v>
      </c>
      <c r="BI1924" s="13">
        <f t="shared" si="2346"/>
        <v>2.8160964486719845E-6</v>
      </c>
      <c r="BJ1924" s="14">
        <f t="shared" si="2347"/>
        <v>0.227186236472049</v>
      </c>
      <c r="BK1924" s="14">
        <f t="shared" si="2348"/>
        <v>0.28126992838433212</v>
      </c>
      <c r="BL1924" s="14">
        <f t="shared" si="2349"/>
        <v>0.44445859980259528</v>
      </c>
      <c r="BM1924" s="14">
        <f t="shared" si="2350"/>
        <v>0.36535491874418086</v>
      </c>
      <c r="BN1924" s="14">
        <f t="shared" si="2351"/>
        <v>0.63413410565098294</v>
      </c>
    </row>
    <row r="1925" spans="1:66" x14ac:dyDescent="0.25">
      <c r="A1925" t="s">
        <v>122</v>
      </c>
      <c r="B1925" t="s">
        <v>136</v>
      </c>
      <c r="C1925" t="s">
        <v>139</v>
      </c>
      <c r="D1925" s="7" t="s">
        <v>566</v>
      </c>
      <c r="E1925" s="10">
        <f>VLOOKUP(A1925,home!$A$2:$E$405,3,FALSE)</f>
        <v>1.2608999999999999</v>
      </c>
      <c r="F1925" s="10">
        <f>VLOOKUP(B1925,home!$B$2:$E$405,3,FALSE)</f>
        <v>1.3103</v>
      </c>
      <c r="G1925" s="10">
        <f>VLOOKUP(C1925,away!$B$2:$E$405,4,FALSE)</f>
        <v>0.86199999999999999</v>
      </c>
      <c r="H1925" s="10">
        <f>VLOOKUP(A1925,away!$A$2:$E$405,3,FALSE)</f>
        <v>1.0995999999999999</v>
      </c>
      <c r="I1925" s="10">
        <f>VLOOKUP(C1925,away!$B$2:$E$405,3,FALSE)</f>
        <v>1.1861999999999999</v>
      </c>
      <c r="J1925" s="10">
        <f>VLOOKUP(B1925,home!$B$2:$E$405,4,FALSE)</f>
        <v>0.79079999999999995</v>
      </c>
      <c r="K1925" s="12">
        <f t="shared" si="2296"/>
        <v>1.42415956674</v>
      </c>
      <c r="L1925" s="12">
        <f t="shared" si="2297"/>
        <v>1.0314764372159997</v>
      </c>
      <c r="M1925" s="13">
        <f t="shared" si="2298"/>
        <v>8.5808603471386066E-2</v>
      </c>
      <c r="N1925" s="13">
        <f t="shared" si="2299"/>
        <v>0.12220514354237362</v>
      </c>
      <c r="O1925" s="13">
        <f t="shared" si="2300"/>
        <v>8.8509552591145763E-2</v>
      </c>
      <c r="P1925" s="13">
        <f t="shared" si="2301"/>
        <v>0.12605172607055737</v>
      </c>
      <c r="Q1925" s="13">
        <f t="shared" si="2302"/>
        <v>8.7019812140353189E-2</v>
      </c>
      <c r="R1925" s="13">
        <f t="shared" si="2303"/>
        <v>4.5647758983148587E-2</v>
      </c>
      <c r="S1925" s="13">
        <f t="shared" si="2304"/>
        <v>4.6292087863500871E-2</v>
      </c>
      <c r="T1925" s="13">
        <f t="shared" si="2305"/>
        <v>8.97588857937371E-2</v>
      </c>
      <c r="U1925" s="13">
        <f t="shared" si="2306"/>
        <v>6.5009692656092827E-2</v>
      </c>
      <c r="V1925" s="13">
        <f t="shared" si="2307"/>
        <v>7.5558307708361461E-3</v>
      </c>
      <c r="W1925" s="13">
        <f t="shared" si="2308"/>
        <v>4.1310032651867189E-2</v>
      </c>
      <c r="X1925" s="13">
        <f t="shared" si="2309"/>
        <v>4.2610325301024585E-2</v>
      </c>
      <c r="Y1925" s="13">
        <f t="shared" si="2310"/>
        <v>2.1975773265057803E-2</v>
      </c>
      <c r="Z1925" s="13">
        <f t="shared" si="2311"/>
        <v>1.569486260094425E-2</v>
      </c>
      <c r="AA1925" s="13">
        <f t="shared" si="2312"/>
        <v>2.2351988721804588E-2</v>
      </c>
      <c r="AB1925" s="13">
        <f t="shared" si="2313"/>
        <v>1.5916399286911298E-2</v>
      </c>
      <c r="AC1925" s="13">
        <f t="shared" si="2314"/>
        <v>6.9371359050153687E-4</v>
      </c>
      <c r="AD1925" s="13">
        <f t="shared" si="2315"/>
        <v>1.4708019550874602E-2</v>
      </c>
      <c r="AE1925" s="13">
        <f t="shared" si="2316"/>
        <v>1.5170975604839402E-2</v>
      </c>
      <c r="AF1925" s="13">
        <f t="shared" si="2317"/>
        <v>7.8242519329852957E-3</v>
      </c>
      <c r="AG1925" s="13">
        <f t="shared" si="2318"/>
        <v>2.6901771692386905E-3</v>
      </c>
      <c r="AH1925" s="13">
        <f t="shared" si="2319"/>
        <v>4.0472202395541524E-3</v>
      </c>
      <c r="AI1925" s="13">
        <f t="shared" si="2320"/>
        <v>5.763887422864801E-3</v>
      </c>
      <c r="AJ1925" s="13">
        <f t="shared" si="2321"/>
        <v>4.1043477074426361E-3</v>
      </c>
      <c r="AK1925" s="13">
        <f t="shared" si="2322"/>
        <v>1.948415350927272E-3</v>
      </c>
      <c r="AL1925" s="13">
        <f t="shared" si="2323"/>
        <v>4.07622508437545E-5</v>
      </c>
      <c r="AM1925" s="13">
        <f t="shared" si="2324"/>
        <v>4.1893133502354032E-3</v>
      </c>
      <c r="AN1925" s="13">
        <f t="shared" si="2325"/>
        <v>4.3211780088822363E-3</v>
      </c>
      <c r="AO1925" s="13">
        <f t="shared" si="2326"/>
        <v>2.2285966485889883E-3</v>
      </c>
      <c r="AP1925" s="13">
        <f t="shared" si="2327"/>
        <v>7.6624831035936231E-4</v>
      </c>
      <c r="AQ1925" s="13">
        <f t="shared" si="2328"/>
        <v>1.9759176929806365E-4</v>
      </c>
      <c r="AR1925" s="13">
        <f t="shared" si="2329"/>
        <v>8.3492246266476076E-4</v>
      </c>
      <c r="AS1925" s="13">
        <f t="shared" si="2330"/>
        <v>1.1890628126901394E-3</v>
      </c>
      <c r="AT1925" s="13">
        <f t="shared" si="2331"/>
        <v>8.4670759007371757E-4</v>
      </c>
      <c r="AU1925" s="13">
        <f t="shared" si="2332"/>
        <v>4.0194890487828499E-4</v>
      </c>
      <c r="AV1925" s="13">
        <f t="shared" si="2333"/>
        <v>1.4310984455576889E-4</v>
      </c>
      <c r="AW1925" s="13">
        <f t="shared" si="2334"/>
        <v>1.663311612353411E-6</v>
      </c>
      <c r="AX1925" s="13">
        <f t="shared" si="2335"/>
        <v>9.943751143015574E-4</v>
      </c>
      <c r="AY1925" s="13">
        <f t="shared" si="2336"/>
        <v>1.025674500156023E-3</v>
      </c>
      <c r="AZ1925" s="13">
        <f t="shared" si="2337"/>
        <v>5.2897953958211787E-4</v>
      </c>
      <c r="BA1925" s="13">
        <f t="shared" si="2338"/>
        <v>1.818766436161076E-4</v>
      </c>
      <c r="BB1925" s="13">
        <f t="shared" si="2339"/>
        <v>4.6900368092486689E-5</v>
      </c>
      <c r="BC1925" s="13">
        <f t="shared" si="2340"/>
        <v>9.6753249168314277E-6</v>
      </c>
      <c r="BD1925" s="13">
        <f t="shared" si="2341"/>
        <v>1.4353380785684259E-4</v>
      </c>
      <c r="BE1925" s="13">
        <f t="shared" si="2342"/>
        <v>2.0441504560994334E-4</v>
      </c>
      <c r="BF1925" s="13">
        <f t="shared" si="2343"/>
        <v>1.4555982139549716E-4</v>
      </c>
      <c r="BG1925" s="13">
        <f t="shared" si="2344"/>
        <v>6.9100137391120994E-5</v>
      </c>
      <c r="BH1925" s="13">
        <f t="shared" si="2345"/>
        <v>2.460240543215333E-5</v>
      </c>
      <c r="BI1925" s="13">
        <f t="shared" si="2346"/>
        <v>7.0075502122034589E-6</v>
      </c>
      <c r="BJ1925" s="14">
        <f t="shared" si="2347"/>
        <v>0.45976380653038063</v>
      </c>
      <c r="BK1925" s="14">
        <f t="shared" si="2348"/>
        <v>0.26746839851778176</v>
      </c>
      <c r="BL1925" s="14">
        <f t="shared" si="2349"/>
        <v>0.25730923334265238</v>
      </c>
      <c r="BM1925" s="14">
        <f t="shared" si="2350"/>
        <v>0.44396969300425088</v>
      </c>
      <c r="BN1925" s="14">
        <f t="shared" si="2351"/>
        <v>0.55524259679896448</v>
      </c>
    </row>
    <row r="1926" spans="1:66" x14ac:dyDescent="0.25">
      <c r="A1926" t="s">
        <v>122</v>
      </c>
      <c r="B1926" t="s">
        <v>137</v>
      </c>
      <c r="C1926" t="s">
        <v>143</v>
      </c>
      <c r="D1926" s="7" t="s">
        <v>566</v>
      </c>
      <c r="E1926" s="10">
        <f>VLOOKUP(A1926,home!$A$2:$E$405,3,FALSE)</f>
        <v>1.2608999999999999</v>
      </c>
      <c r="F1926" s="10">
        <f>VLOOKUP(B1926,home!$B$2:$E$405,3,FALSE)</f>
        <v>1.1033999999999999</v>
      </c>
      <c r="G1926" s="10">
        <f>VLOOKUP(C1926,away!$B$2:$E$405,4,FALSE)</f>
        <v>0.89649999999999996</v>
      </c>
      <c r="H1926" s="10">
        <f>VLOOKUP(A1926,away!$A$2:$E$405,3,FALSE)</f>
        <v>1.0995999999999999</v>
      </c>
      <c r="I1926" s="10">
        <f>VLOOKUP(C1926,away!$B$2:$E$405,3,FALSE)</f>
        <v>0.98850000000000005</v>
      </c>
      <c r="J1926" s="10">
        <f>VLOOKUP(B1926,home!$B$2:$E$405,4,FALSE)</f>
        <v>0.98850000000000005</v>
      </c>
      <c r="K1926" s="12">
        <f t="shared" ref="K1926:K1988" si="2352">E1926*F1926*G1926</f>
        <v>1.2472798842899997</v>
      </c>
      <c r="L1926" s="12">
        <f t="shared" ref="L1926:L1988" si="2353">H1926*I1926*J1926</f>
        <v>1.0744546221</v>
      </c>
      <c r="M1926" s="13">
        <f t="shared" ref="M1926:M1988" si="2354">_xlfn.POISSON.DIST(0,K1926,FALSE) * _xlfn.POISSON.DIST(0,L1926,FALSE)</f>
        <v>9.8103277185381005E-2</v>
      </c>
      <c r="N1926" s="13">
        <f t="shared" ref="N1926:N1988" si="2355">_xlfn.POISSON.DIST(1,K1926,FALSE) * _xlfn.POISSON.DIST(0,L1926,FALSE)</f>
        <v>0.12236224421625178</v>
      </c>
      <c r="O1926" s="13">
        <f t="shared" ref="O1926:O1988" si="2356">_xlfn.POISSON.DIST(0,K1926,FALSE) * _xlfn.POISSON.DIST(1,L1926,FALSE)</f>
        <v>0.10540751961499009</v>
      </c>
      <c r="P1926" s="13">
        <f t="shared" ref="P1926:P1988" si="2357">_xlfn.POISSON.DIST(1,K1926,FALSE) * _xlfn.POISSON.DIST(1,L1926,FALSE)</f>
        <v>0.13147267886868072</v>
      </c>
      <c r="Q1926" s="13">
        <f t="shared" ref="Q1926:Q1988" si="2358">_xlfn.POISSON.DIST(2,K1926,FALSE) * _xlfn.POISSON.DIST(0,L1926,FALSE)</f>
        <v>7.630998290375561E-2</v>
      </c>
      <c r="R1926" s="13">
        <f t="shared" ref="R1926:R1988" si="2359">_xlfn.POISSON.DIST(0,K1926,FALSE) * _xlfn.POISSON.DIST(2,L1926,FALSE)</f>
        <v>5.6627798327211258E-2</v>
      </c>
      <c r="S1926" s="13">
        <f t="shared" ref="S1926:S1988" si="2360">_xlfn.POISSON.DIST(2,K1926,FALSE) * _xlfn.POISSON.DIST(2,L1926,FALSE)</f>
        <v>4.4048134233692561E-2</v>
      </c>
      <c r="T1926" s="13">
        <f t="shared" ref="T1926:T1988" si="2361">_xlfn.POISSON.DIST(2,K1926,FALSE) * _xlfn.POISSON.DIST(1,L1926,FALSE)</f>
        <v>8.1991613843312189E-2</v>
      </c>
      <c r="U1926" s="13">
        <f t="shared" ref="U1926:U1988" si="2362">_xlfn.POISSON.DIST(1,K1926,FALSE) * _xlfn.POISSON.DIST(2,L1926,FALSE)</f>
        <v>7.0630713745161486E-2</v>
      </c>
      <c r="V1926" s="13">
        <f t="shared" ref="V1926:V1988" si="2363">_xlfn.POISSON.DIST(3,K1926,FALSE) * _xlfn.POISSON.DIST(3,L1926,FALSE)</f>
        <v>6.558990544364561E-3</v>
      </c>
      <c r="W1926" s="13">
        <f t="shared" ref="W1926:W1988" si="2364">_xlfn.POISSON.DIST(3,K1926,FALSE) * _xlfn.POISSON.DIST(0,L1926,FALSE)</f>
        <v>3.1726635548789392E-2</v>
      </c>
      <c r="X1926" s="13">
        <f t="shared" ref="X1926:X1988" si="2365">_xlfn.POISSON.DIST(3,K1926,FALSE) * _xlfn.POISSON.DIST(1,L1926,FALSE)</f>
        <v>3.4088830209078928E-2</v>
      </c>
      <c r="Y1926" s="13">
        <f t="shared" ref="Y1926:Y1988" si="2366">_xlfn.POISSON.DIST(3,K1926,FALSE) * _xlfn.POISSON.DIST(2,L1926,FALSE)</f>
        <v>1.8313450590063483E-2</v>
      </c>
      <c r="Z1926" s="13">
        <f t="shared" ref="Z1926:Z1988" si="2367">_xlfn.POISSON.DIST(0,K1926,FALSE) * _xlfn.POISSON.DIST(3,L1926,FALSE)</f>
        <v>2.0281333217339596E-2</v>
      </c>
      <c r="AA1926" s="13">
        <f t="shared" ref="AA1926:AA1988" si="2368">_xlfn.POISSON.DIST(1,K1926,FALSE) * _xlfn.POISSON.DIST(3,L1926,FALSE)</f>
        <v>2.5296498948570258E-2</v>
      </c>
      <c r="AB1926" s="13">
        <f t="shared" ref="AB1926:AB1988" si="2369">_xlfn.POISSON.DIST(2,K1926,FALSE) * _xlfn.POISSON.DIST(3,L1926,FALSE)</f>
        <v>1.5775907140757408E-2</v>
      </c>
      <c r="AC1926" s="13">
        <f t="shared" ref="AC1926:AC1988" si="2370">_xlfn.POISSON.DIST(4,K1926,FALSE) * _xlfn.POISSON.DIST(4,L1926,FALSE)</f>
        <v>5.4937515996054303E-4</v>
      </c>
      <c r="AD1926" s="13">
        <f t="shared" ref="AD1926:AD1988" si="2371">_xlfn.POISSON.DIST(4,K1926,FALSE) * _xlfn.POISSON.DIST(0,L1926,FALSE)</f>
        <v>9.8929985790512532E-3</v>
      </c>
      <c r="AE1926" s="13">
        <f t="shared" ref="AE1926:AE1988" si="2372">_xlfn.POISSON.DIST(4,K1926,FALSE) * _xlfn.POISSON.DIST(1,L1926,FALSE)</f>
        <v>1.0629578049690351E-2</v>
      </c>
      <c r="AF1926" s="13">
        <f t="shared" ref="AF1926:AF1988" si="2373">_xlfn.POISSON.DIST(4,K1926,FALSE) * _xlfn.POISSON.DIST(2,L1926,FALSE)</f>
        <v>5.7104996332312504E-3</v>
      </c>
      <c r="AG1926" s="13">
        <f t="shared" ref="AG1926:AG1988" si="2374">_xlfn.POISSON.DIST(4,K1926,FALSE) * _xlfn.POISSON.DIST(3,L1926,FALSE)</f>
        <v>2.0452242418085576E-3</v>
      </c>
      <c r="AH1926" s="13">
        <f t="shared" ref="AH1926:AH1988" si="2375">_xlfn.POISSON.DIST(0,K1926,FALSE) * _xlfn.POISSON.DIST(4,L1926,FALSE)</f>
        <v>5.4478430544301973E-3</v>
      </c>
      <c r="AI1926" s="13">
        <f t="shared" ref="AI1926:AI1988" si="2376">_xlfn.POISSON.DIST(1,K1926,FALSE) * _xlfn.POISSON.DIST(4,L1926,FALSE)</f>
        <v>6.7949850545597741E-3</v>
      </c>
      <c r="AJ1926" s="13">
        <f t="shared" ref="AJ1926:AJ1988" si="2377">_xlfn.POISSON.DIST(2,K1926,FALSE) * _xlfn.POISSON.DIST(4,L1926,FALSE)</f>
        <v>4.237624086301797E-3</v>
      </c>
      <c r="AK1926" s="13">
        <f t="shared" ref="AK1926:AK1988" si="2378">_xlfn.POISSON.DIST(3,K1926,FALSE) * _xlfn.POISSON.DIST(4,L1926,FALSE)</f>
        <v>1.7618344266756741E-3</v>
      </c>
      <c r="AL1926" s="13">
        <f t="shared" ref="AL1926:AL1988" si="2379">_xlfn.POISSON.DIST(5,K1926,FALSE) * _xlfn.POISSON.DIST(5,L1926,FALSE)</f>
        <v>2.944970894190911E-5</v>
      </c>
      <c r="AM1926" s="13">
        <f t="shared" ref="AM1926:AM1988" si="2380">_xlfn.POISSON.DIST(5,K1926,FALSE) * _xlfn.POISSON.DIST(0,L1926,FALSE)</f>
        <v>2.4678676245920347E-3</v>
      </c>
      <c r="AN1926" s="13">
        <f t="shared" ref="AN1926:AN1988" si="2381">_xlfn.POISSON.DIST(5,K1926,FALSE) * _xlfn.POISSON.DIST(1,L1926,FALSE)</f>
        <v>2.6516117759738593E-3</v>
      </c>
      <c r="AO1926" s="13">
        <f t="shared" ref="AO1926:AO1988" si="2382">_xlfn.POISSON.DIST(5,K1926,FALSE) * _xlfn.POISSON.DIST(2,L1926,FALSE)</f>
        <v>1.4245182643549512E-3</v>
      </c>
      <c r="AP1926" s="13">
        <f t="shared" ref="AP1926:AP1988" si="2383">_xlfn.POISSON.DIST(5,K1926,FALSE) * _xlfn.POISSON.DIST(3,L1926,FALSE)</f>
        <v>5.1019341113401576E-4</v>
      </c>
      <c r="AQ1926" s="13">
        <f t="shared" ref="AQ1926:AQ1988" si="2384">_xlfn.POISSON.DIST(5,K1926,FALSE) * _xlfn.POISSON.DIST(4,L1926,FALSE)</f>
        <v>1.3704491718947718E-4</v>
      </c>
      <c r="AR1926" s="13">
        <f t="shared" ref="AR1926:AR1988" si="2385">_xlfn.POISSON.DIST(0,K1926,FALSE) * _xlfn.POISSON.DIST(5,L1926,FALSE)</f>
        <v>1.1706920300615818E-3</v>
      </c>
      <c r="AS1926" s="13">
        <f t="shared" ref="AS1926:AS1988" si="2386">_xlfn.POISSON.DIST(1,K1926,FALSE) * _xlfn.POISSON.DIST(5,L1926,FALSE)</f>
        <v>1.4601806197944347E-3</v>
      </c>
      <c r="AT1926" s="13">
        <f t="shared" ref="AT1926:AT1988" si="2387">_xlfn.POISSON.DIST(2,K1926,FALSE) * _xlfn.POISSON.DIST(5,L1926,FALSE)</f>
        <v>9.1062695724985143E-4</v>
      </c>
      <c r="AU1926" s="13">
        <f t="shared" ref="AU1926:AU1988" si="2388">_xlfn.POISSON.DIST(3,K1926,FALSE) * _xlfn.POISSON.DIST(5,L1926,FALSE)</f>
        <v>3.7860222862331642E-4</v>
      </c>
      <c r="AV1926" s="13">
        <f t="shared" ref="AV1926:AV1988" si="2389">_xlfn.POISSON.DIST(4,K1926,FALSE) * _xlfn.POISSON.DIST(5,L1926,FALSE)</f>
        <v>1.180557359773065E-4</v>
      </c>
      <c r="AW1926" s="13">
        <f t="shared" ref="AW1926:AW1988" si="2390">_xlfn.POISSON.DIST(6,K1926,FALSE) * _xlfn.POISSON.DIST(6,L1926,FALSE)</f>
        <v>1.0963027483722619E-6</v>
      </c>
      <c r="AX1926" s="13">
        <f t="shared" ref="AX1926:AX1988" si="2391">_xlfn.POISSON.DIST(6,K1926,FALSE) * _xlfn.POISSON.DIST(0,L1926,FALSE)</f>
        <v>5.1302027420736416E-4</v>
      </c>
      <c r="AY1926" s="13">
        <f t="shared" ref="AY1926:AY1988" si="2392">_xlfn.POISSON.DIST(6,K1926,FALSE) * _xlfn.POISSON.DIST(1,L1926,FALSE)</f>
        <v>5.5121700485311184E-4</v>
      </c>
      <c r="AZ1926" s="13">
        <f t="shared" ref="AZ1926:AZ1988" si="2393">_xlfn.POISSON.DIST(6,K1926,FALSE) * _xlfn.POISSON.DIST(2,L1926,FALSE)</f>
        <v>2.9612882932227204E-4</v>
      </c>
      <c r="BA1926" s="13">
        <f t="shared" ref="BA1926:BA1988" si="2394">_xlfn.POISSON.DIST(6,K1926,FALSE) * _xlfn.POISSON.DIST(3,L1926,FALSE)</f>
        <v>1.0605899646745909E-4</v>
      </c>
      <c r="BB1926" s="13">
        <f t="shared" ref="BB1926:BB1988" si="2395">_xlfn.POISSON.DIST(6,K1926,FALSE) * _xlfn.POISSON.DIST(4,L1926,FALSE)</f>
        <v>2.8488894742437237E-5</v>
      </c>
      <c r="BC1926" s="13">
        <f t="shared" ref="BC1926:BC1988" si="2396">_xlfn.POISSON.DIST(6,K1926,FALSE) * _xlfn.POISSON.DIST(5,L1926,FALSE)</f>
        <v>6.1220049269064187E-6</v>
      </c>
      <c r="BD1926" s="13">
        <f t="shared" ref="BD1926:BD1988" si="2397">_xlfn.POISSON.DIST(0,K1926,FALSE) * _xlfn.POISSON.DIST(6,L1926,FALSE)</f>
        <v>2.0964257712588304E-4</v>
      </c>
      <c r="BE1926" s="13">
        <f t="shared" ref="BE1926:BE1988" si="2398">_xlfn.POISSON.DIST(1,K1926,FALSE) * _xlfn.POISSON.DIST(6,L1926,FALSE)</f>
        <v>2.6148296933982873E-4</v>
      </c>
      <c r="BF1926" s="13">
        <f t="shared" ref="BF1926:BF1988" si="2399">_xlfn.POISSON.DIST(2,K1926,FALSE) * _xlfn.POISSON.DIST(6,L1926,FALSE)</f>
        <v>1.6307122387099359E-4</v>
      </c>
      <c r="BG1926" s="13">
        <f t="shared" ref="BG1926:BG1988" si="2400">_xlfn.POISSON.DIST(3,K1926,FALSE) * _xlfn.POISSON.DIST(6,L1926,FALSE)</f>
        <v>6.7798485746947172E-5</v>
      </c>
      <c r="BH1926" s="13">
        <f t="shared" ref="BH1926:BH1988" si="2401">_xlfn.POISSON.DIST(4,K1926,FALSE) * _xlfn.POISSON.DIST(6,L1926,FALSE)</f>
        <v>2.1140921864372362E-5</v>
      </c>
      <c r="BI1926" s="13">
        <f t="shared" ref="BI1926:BI1988" si="2402">_xlfn.POISSON.DIST(5,K1926,FALSE) * _xlfn.POISSON.DIST(6,L1926,FALSE)</f>
        <v>5.2737293153556545E-6</v>
      </c>
      <c r="BJ1926" s="14">
        <f t="shared" ref="BJ1926:BJ1988" si="2403">SUM(N1926,Q1926,T1926,W1926,X1926,Y1926,AD1926,AE1926,AF1926,AG1926,AM1926,AN1926,AO1926,AP1926,AQ1926,AX1926,AY1926,AZ1926,BA1926,BB1926,BC1926)</f>
        <v>0.40176332981279661</v>
      </c>
      <c r="BK1926" s="14">
        <f t="shared" ref="BK1926:BK1988" si="2404">SUM(M1926,P1926,S1926,V1926,AC1926,AL1926,AY1926)</f>
        <v>0.28131312270587444</v>
      </c>
      <c r="BL1926" s="14">
        <f t="shared" ref="BL1926:BL1988" si="2405">SUM(O1926,R1926,U1926,AA1926,AB1926,AH1926,AI1926,AJ1926,AK1926,AR1926,AS1926,AT1926,AU1926,AV1926,BD1926,BE1926,BF1926,BG1926,BH1926,BI1926)</f>
        <v>0.29674729187762772</v>
      </c>
      <c r="BM1926" s="14">
        <f t="shared" ref="BM1926:BM1988" si="2406">SUM(S1926:BI1926)</f>
        <v>0.40927145579526325</v>
      </c>
      <c r="BN1926" s="14">
        <f t="shared" ref="BN1926:BN1988" si="2407">SUM(M1926:R1926)</f>
        <v>0.59028350111627037</v>
      </c>
    </row>
    <row r="1927" spans="1:66" x14ac:dyDescent="0.25">
      <c r="A1927" t="s">
        <v>122</v>
      </c>
      <c r="B1927" t="s">
        <v>112</v>
      </c>
      <c r="C1927" t="s">
        <v>401</v>
      </c>
      <c r="D1927" s="7" t="s">
        <v>566</v>
      </c>
      <c r="E1927" s="10">
        <f>VLOOKUP(A1927,home!$A$2:$E$405,3,FALSE)</f>
        <v>1.2608999999999999</v>
      </c>
      <c r="F1927" s="10">
        <f>VLOOKUP(B1927,home!$B$2:$E$405,3,FALSE)</f>
        <v>0.6452</v>
      </c>
      <c r="G1927" s="10">
        <f>VLOOKUP(C1927,away!$B$2:$E$405,4,FALSE)</f>
        <v>0.8276</v>
      </c>
      <c r="H1927" s="10">
        <f>VLOOKUP(A1927,away!$A$2:$E$405,3,FALSE)</f>
        <v>1.0995999999999999</v>
      </c>
      <c r="I1927" s="10">
        <f>VLOOKUP(C1927,away!$B$2:$E$405,3,FALSE)</f>
        <v>0.94899999999999995</v>
      </c>
      <c r="J1927" s="10">
        <f>VLOOKUP(B1927,home!$B$2:$E$405,4,FALSE)</f>
        <v>0.88759999999999994</v>
      </c>
      <c r="K1927" s="12">
        <f t="shared" si="2352"/>
        <v>0.67327964596799994</v>
      </c>
      <c r="L1927" s="12">
        <f t="shared" si="2353"/>
        <v>0.92622870703999971</v>
      </c>
      <c r="M1927" s="13">
        <f t="shared" si="2354"/>
        <v>0.20199580421530874</v>
      </c>
      <c r="N1927" s="13">
        <f t="shared" si="2355"/>
        <v>0.1359996635491045</v>
      </c>
      <c r="O1927" s="13">
        <f t="shared" si="2356"/>
        <v>0.18709431256585035</v>
      </c>
      <c r="P1927" s="13">
        <f t="shared" si="2357"/>
        <v>0.12596679252696205</v>
      </c>
      <c r="Q1927" s="13">
        <f t="shared" si="2358"/>
        <v>4.5782902663054091E-2</v>
      </c>
      <c r="R1927" s="13">
        <f t="shared" si="2359"/>
        <v>8.6646061611202557E-2</v>
      </c>
      <c r="S1927" s="13">
        <f t="shared" si="2360"/>
        <v>1.9638567346945083E-2</v>
      </c>
      <c r="T1927" s="13">
        <f t="shared" si="2361"/>
        <v>4.2405438738138755E-2</v>
      </c>
      <c r="U1927" s="13">
        <f t="shared" si="2362"/>
        <v>5.8337029686111971E-2</v>
      </c>
      <c r="V1927" s="13">
        <f t="shared" si="2363"/>
        <v>1.3607583737963601E-3</v>
      </c>
      <c r="W1927" s="13">
        <f t="shared" si="2364"/>
        <v>1.027489883212282E-2</v>
      </c>
      <c r="X1927" s="13">
        <f t="shared" si="2365"/>
        <v>9.516906260243924E-3</v>
      </c>
      <c r="Y1927" s="13">
        <f t="shared" si="2366"/>
        <v>4.4074158902233035E-3</v>
      </c>
      <c r="Z1927" s="13">
        <f t="shared" si="2367"/>
        <v>2.6751356538750774E-2</v>
      </c>
      <c r="AA1927" s="13">
        <f t="shared" si="2368"/>
        <v>1.801114385957386E-2</v>
      </c>
      <c r="AB1927" s="13">
        <f t="shared" si="2369"/>
        <v>6.0632682806263018E-3</v>
      </c>
      <c r="AC1927" s="13">
        <f t="shared" si="2370"/>
        <v>5.303648769376936E-5</v>
      </c>
      <c r="AD1927" s="13">
        <f t="shared" si="2371"/>
        <v>1.7294700620121668E-3</v>
      </c>
      <c r="AE1927" s="13">
        <f t="shared" si="2372"/>
        <v>1.6018848194019174E-3</v>
      </c>
      <c r="AF1927" s="13">
        <f t="shared" si="2373"/>
        <v>7.4185585255082066E-4</v>
      </c>
      <c r="AG1927" s="13">
        <f t="shared" si="2374"/>
        <v>2.2904272903940113E-4</v>
      </c>
      <c r="AH1927" s="13">
        <f t="shared" si="2375"/>
        <v>6.1944685946132907E-3</v>
      </c>
      <c r="AI1927" s="13">
        <f t="shared" si="2376"/>
        <v>4.1706096223411305E-3</v>
      </c>
      <c r="AJ1927" s="13">
        <f t="shared" si="2377"/>
        <v>1.403993285000285E-3</v>
      </c>
      <c r="AK1927" s="13">
        <f t="shared" si="2378"/>
        <v>3.1509336728881374E-4</v>
      </c>
      <c r="AL1927" s="13">
        <f t="shared" si="2379"/>
        <v>1.3229653492324373E-6</v>
      </c>
      <c r="AM1927" s="13">
        <f t="shared" si="2380"/>
        <v>2.328833982127614E-4</v>
      </c>
      <c r="AN1927" s="13">
        <f t="shared" si="2381"/>
        <v>2.1570328881768738E-4</v>
      </c>
      <c r="AO1927" s="13">
        <f t="shared" si="2382"/>
        <v>9.9895289152941084E-5</v>
      </c>
      <c r="AP1927" s="13">
        <f t="shared" si="2383"/>
        <v>3.0841961503838515E-5</v>
      </c>
      <c r="AQ1927" s="13">
        <f t="shared" si="2384"/>
        <v>7.1416775315694464E-6</v>
      </c>
      <c r="AR1927" s="13">
        <f t="shared" si="2385"/>
        <v>1.1474989274377109E-3</v>
      </c>
      <c r="AS1927" s="13">
        <f t="shared" si="2386"/>
        <v>7.7258767161392152E-4</v>
      </c>
      <c r="AT1927" s="13">
        <f t="shared" si="2387"/>
        <v>2.6008377701173125E-4</v>
      </c>
      <c r="AU1927" s="13">
        <f t="shared" si="2388"/>
        <v>5.8369704436159554E-5</v>
      </c>
      <c r="AV1927" s="13">
        <f t="shared" si="2389"/>
        <v>9.8247834845085731E-6</v>
      </c>
      <c r="AW1927" s="13">
        <f t="shared" si="2390"/>
        <v>2.2917101657755384E-8</v>
      </c>
      <c r="AX1927" s="13">
        <f t="shared" si="2391"/>
        <v>2.6132608650085447E-5</v>
      </c>
      <c r="AY1927" s="13">
        <f t="shared" si="2392"/>
        <v>2.4204772321550958E-5</v>
      </c>
      <c r="AZ1927" s="13">
        <f t="shared" si="2393"/>
        <v>1.1209577485793857E-5</v>
      </c>
      <c r="BA1927" s="13">
        <f t="shared" si="2394"/>
        <v>3.4608774870438453E-6</v>
      </c>
      <c r="BB1927" s="13">
        <f t="shared" si="2395"/>
        <v>8.0139102001211585E-7</v>
      </c>
      <c r="BC1927" s="13">
        <f t="shared" si="2396"/>
        <v>1.4845427365985775E-7</v>
      </c>
      <c r="BD1927" s="13">
        <f t="shared" si="2397"/>
        <v>1.7714107464840282E-4</v>
      </c>
      <c r="BE1927" s="13">
        <f t="shared" si="2398"/>
        <v>1.1926548002566771E-4</v>
      </c>
      <c r="BF1927" s="13">
        <f t="shared" si="2399"/>
        <v>4.0149510083942557E-5</v>
      </c>
      <c r="BG1927" s="13">
        <f t="shared" si="2400"/>
        <v>9.0106159783684965E-6</v>
      </c>
      <c r="BH1927" s="13">
        <f t="shared" si="2401"/>
        <v>1.5166660839673859E-6</v>
      </c>
      <c r="BI1927" s="13">
        <f t="shared" si="2402"/>
        <v>2.0422808081304696E-7</v>
      </c>
      <c r="BJ1927" s="14">
        <f t="shared" si="2403"/>
        <v>0.25334190269234869</v>
      </c>
      <c r="BK1927" s="14">
        <f t="shared" si="2404"/>
        <v>0.34904048668837678</v>
      </c>
      <c r="BL1927" s="14">
        <f t="shared" si="2405"/>
        <v>0.37083163331149377</v>
      </c>
      <c r="BM1927" s="14">
        <f t="shared" si="2406"/>
        <v>0.21645566024426774</v>
      </c>
      <c r="BN1927" s="14">
        <f t="shared" si="2407"/>
        <v>0.78348553713148239</v>
      </c>
    </row>
    <row r="1928" spans="1:66" x14ac:dyDescent="0.25">
      <c r="A1928" t="s">
        <v>122</v>
      </c>
      <c r="B1928" t="s">
        <v>144</v>
      </c>
      <c r="C1928" t="s">
        <v>141</v>
      </c>
      <c r="D1928" s="7" t="s">
        <v>566</v>
      </c>
      <c r="E1928" s="10">
        <f>VLOOKUP(A1928,home!$A$2:$E$405,3,FALSE)</f>
        <v>1.2608999999999999</v>
      </c>
      <c r="F1928" s="10">
        <f>VLOOKUP(B1928,home!$B$2:$E$405,3,FALSE)</f>
        <v>1.0689</v>
      </c>
      <c r="G1928" s="10">
        <f>VLOOKUP(C1928,away!$B$2:$E$405,4,FALSE)</f>
        <v>0.72409999999999997</v>
      </c>
      <c r="H1928" s="10">
        <f>VLOOKUP(A1928,away!$A$2:$E$405,3,FALSE)</f>
        <v>1.0995999999999999</v>
      </c>
      <c r="I1928" s="10">
        <f>VLOOKUP(C1928,away!$B$2:$E$405,3,FALSE)</f>
        <v>0.59309999999999996</v>
      </c>
      <c r="J1928" s="10">
        <f>VLOOKUP(B1928,home!$B$2:$E$405,4,FALSE)</f>
        <v>1.6607000000000001</v>
      </c>
      <c r="K1928" s="12">
        <f t="shared" si="2352"/>
        <v>0.97592460884099985</v>
      </c>
      <c r="L1928" s="12">
        <f t="shared" si="2353"/>
        <v>1.0830633025319998</v>
      </c>
      <c r="M1928" s="13">
        <f t="shared" si="2354"/>
        <v>0.12758302990728615</v>
      </c>
      <c r="N1928" s="13">
        <f t="shared" si="2355"/>
        <v>0.12451141855701783</v>
      </c>
      <c r="O1928" s="13">
        <f t="shared" si="2356"/>
        <v>0.13818049771842422</v>
      </c>
      <c r="P1928" s="13">
        <f t="shared" si="2357"/>
        <v>0.13485374818530785</v>
      </c>
      <c r="Q1928" s="13">
        <f t="shared" si="2358"/>
        <v>6.0756878725747809E-2</v>
      </c>
      <c r="R1928" s="13">
        <f t="shared" si="2359"/>
        <v>7.4829113102216002E-2</v>
      </c>
      <c r="S1928" s="13">
        <f t="shared" si="2360"/>
        <v>3.5634702775207909E-2</v>
      </c>
      <c r="T1928" s="13">
        <f t="shared" si="2361"/>
        <v>6.5803545724244614E-2</v>
      </c>
      <c r="U1928" s="13">
        <f t="shared" si="2362"/>
        <v>7.3027572934199078E-2</v>
      </c>
      <c r="V1928" s="13">
        <f t="shared" si="2363"/>
        <v>4.1850508716631115E-3</v>
      </c>
      <c r="W1928" s="13">
        <f t="shared" si="2364"/>
        <v>1.9764711034941835E-2</v>
      </c>
      <c r="X1928" s="13">
        <f t="shared" si="2365"/>
        <v>2.140643320709476E-2</v>
      </c>
      <c r="Y1928" s="13">
        <f t="shared" si="2366"/>
        <v>1.1592261122353358E-2</v>
      </c>
      <c r="Z1928" s="13">
        <f t="shared" si="2367"/>
        <v>2.7014888787342199E-2</v>
      </c>
      <c r="AA1928" s="13">
        <f t="shared" si="2368"/>
        <v>2.6364494772670048E-2</v>
      </c>
      <c r="AB1928" s="13">
        <f t="shared" si="2369"/>
        <v>1.2864879624154299E-2</v>
      </c>
      <c r="AC1928" s="13">
        <f t="shared" si="2370"/>
        <v>2.7647181839156261E-4</v>
      </c>
      <c r="AD1928" s="13">
        <f t="shared" si="2371"/>
        <v>4.8222169714077501E-3</v>
      </c>
      <c r="AE1928" s="13">
        <f t="shared" si="2372"/>
        <v>5.2227662385787351E-3</v>
      </c>
      <c r="AF1928" s="13">
        <f t="shared" si="2373"/>
        <v>2.8282932253538575E-3</v>
      </c>
      <c r="AG1928" s="13">
        <f t="shared" si="2374"/>
        <v>1.0210735337268769E-3</v>
      </c>
      <c r="AH1928" s="13">
        <f t="shared" si="2375"/>
        <v>7.3147086668883827E-3</v>
      </c>
      <c r="AI1928" s="13">
        <f t="shared" si="2376"/>
        <v>7.1386041945189164E-3</v>
      </c>
      <c r="AJ1928" s="13">
        <f t="shared" si="2377"/>
        <v>3.4833697531032968E-3</v>
      </c>
      <c r="AK1928" s="13">
        <f t="shared" si="2378"/>
        <v>1.1331687545819685E-3</v>
      </c>
      <c r="AL1928" s="13">
        <f t="shared" si="2379"/>
        <v>1.1689097211377875E-5</v>
      </c>
      <c r="AM1928" s="13">
        <f t="shared" si="2380"/>
        <v>9.4122404231350822E-4</v>
      </c>
      <c r="AN1928" s="13">
        <f t="shared" si="2381"/>
        <v>1.0194052196905868E-3</v>
      </c>
      <c r="AO1928" s="13">
        <f t="shared" si="2382"/>
        <v>5.5204019192822283E-4</v>
      </c>
      <c r="AP1928" s="13">
        <f t="shared" si="2383"/>
        <v>1.9929815780006001E-4</v>
      </c>
      <c r="AQ1928" s="13">
        <f t="shared" si="2384"/>
        <v>5.3963130243869155E-5</v>
      </c>
      <c r="AR1928" s="13">
        <f t="shared" si="2385"/>
        <v>1.584458505163915E-3</v>
      </c>
      <c r="AS1928" s="13">
        <f t="shared" si="2386"/>
        <v>1.5463120468768891E-3</v>
      </c>
      <c r="AT1928" s="13">
        <f t="shared" si="2387"/>
        <v>7.5454198974722673E-4</v>
      </c>
      <c r="AU1928" s="13">
        <f t="shared" si="2388"/>
        <v>2.4545869873272402E-4</v>
      </c>
      <c r="AV1928" s="13">
        <f t="shared" si="2389"/>
        <v>5.9887296136838627E-5</v>
      </c>
      <c r="AW1928" s="13">
        <f t="shared" si="2390"/>
        <v>3.4320102781568915E-7</v>
      </c>
      <c r="AX1928" s="13">
        <f t="shared" si="2391"/>
        <v>1.5309395088775914E-4</v>
      </c>
      <c r="AY1928" s="13">
        <f t="shared" si="2392"/>
        <v>1.6581044004616816E-4</v>
      </c>
      <c r="AZ1928" s="13">
        <f t="shared" si="2393"/>
        <v>8.9791601395343513E-5</v>
      </c>
      <c r="BA1928" s="13">
        <f t="shared" si="2394"/>
        <v>3.2416662782292559E-5</v>
      </c>
      <c r="BB1928" s="13">
        <f t="shared" si="2395"/>
        <v>8.7773244625139862E-6</v>
      </c>
      <c r="BC1928" s="13">
        <f t="shared" si="2396"/>
        <v>1.9012796039530617E-6</v>
      </c>
      <c r="BD1928" s="13">
        <f t="shared" si="2397"/>
        <v>2.8601147688795748E-4</v>
      </c>
      <c r="BE1928" s="13">
        <f t="shared" si="2398"/>
        <v>2.7912563870591657E-4</v>
      </c>
      <c r="BF1928" s="13">
        <f t="shared" si="2399"/>
        <v>1.362027898857829E-4</v>
      </c>
      <c r="BG1928" s="13">
        <f t="shared" si="2400"/>
        <v>4.4307884814111866E-5</v>
      </c>
      <c r="BH1928" s="13">
        <f t="shared" si="2401"/>
        <v>1.0810288788946048E-5</v>
      </c>
      <c r="BI1928" s="13">
        <f t="shared" si="2402"/>
        <v>2.1100053715620841E-6</v>
      </c>
      <c r="BJ1928" s="14">
        <f t="shared" si="2403"/>
        <v>0.32094732034162171</v>
      </c>
      <c r="BK1928" s="14">
        <f t="shared" si="2404"/>
        <v>0.30271050309511416</v>
      </c>
      <c r="BL1928" s="14">
        <f t="shared" si="2405"/>
        <v>0.34928563614186808</v>
      </c>
      <c r="BM1928" s="14">
        <f t="shared" si="2406"/>
        <v>0.33907819493092789</v>
      </c>
      <c r="BN1928" s="14">
        <f t="shared" si="2407"/>
        <v>0.66071468619599971</v>
      </c>
    </row>
    <row r="1929" spans="1:66" x14ac:dyDescent="0.25">
      <c r="A1929" t="s">
        <v>122</v>
      </c>
      <c r="B1929" t="s">
        <v>132</v>
      </c>
      <c r="C1929" t="s">
        <v>123</v>
      </c>
      <c r="D1929" s="7" t="s">
        <v>566</v>
      </c>
      <c r="E1929" s="10">
        <f>VLOOKUP(A1929,home!$A$2:$E$405,3,FALSE)</f>
        <v>1.2608999999999999</v>
      </c>
      <c r="F1929" s="10">
        <f>VLOOKUP(B1929,home!$B$2:$E$405,3,FALSE)</f>
        <v>0.93100000000000005</v>
      </c>
      <c r="G1929" s="10">
        <f>VLOOKUP(C1929,away!$B$2:$E$405,4,FALSE)</f>
        <v>0.93100000000000005</v>
      </c>
      <c r="H1929" s="10">
        <f>VLOOKUP(A1929,away!$A$2:$E$405,3,FALSE)</f>
        <v>1.0995999999999999</v>
      </c>
      <c r="I1929" s="10">
        <f>VLOOKUP(C1929,away!$B$2:$E$405,3,FALSE)</f>
        <v>0.83030000000000004</v>
      </c>
      <c r="J1929" s="10">
        <f>VLOOKUP(B1929,home!$B$2:$E$405,4,FALSE)</f>
        <v>0.98850000000000005</v>
      </c>
      <c r="K1929" s="12">
        <f t="shared" si="2352"/>
        <v>1.0928989449000002</v>
      </c>
      <c r="L1929" s="12">
        <f t="shared" si="2353"/>
        <v>0.90249840437999995</v>
      </c>
      <c r="M1929" s="13">
        <f t="shared" si="2354"/>
        <v>0.13595961997523029</v>
      </c>
      <c r="N1929" s="13">
        <f t="shared" si="2355"/>
        <v>0.14859012521993414</v>
      </c>
      <c r="O1929" s="13">
        <f t="shared" si="2356"/>
        <v>0.12270334008775649</v>
      </c>
      <c r="P1929" s="13">
        <f t="shared" si="2357"/>
        <v>0.13410235091761494</v>
      </c>
      <c r="Q1929" s="13">
        <f t="shared" si="2358"/>
        <v>8.1196995537712466E-2</v>
      </c>
      <c r="R1929" s="13">
        <f t="shared" si="2359"/>
        <v>5.5369784320648367E-2</v>
      </c>
      <c r="S1929" s="13">
        <f t="shared" si="2360"/>
        <v>3.3067613245953927E-2</v>
      </c>
      <c r="T1929" s="13">
        <f t="shared" si="2361"/>
        <v>7.3280158913235471E-2</v>
      </c>
      <c r="U1929" s="13">
        <f t="shared" si="2362"/>
        <v>6.0513578863377167E-2</v>
      </c>
      <c r="V1929" s="13">
        <f t="shared" si="2363"/>
        <v>3.6239883220267688E-3</v>
      </c>
      <c r="W1929" s="13">
        <f t="shared" si="2364"/>
        <v>2.9580036917405333E-2</v>
      </c>
      <c r="X1929" s="13">
        <f t="shared" si="2365"/>
        <v>2.6695936119459803E-2</v>
      </c>
      <c r="Y1929" s="13">
        <f t="shared" si="2366"/>
        <v>1.2046519875621442E-2</v>
      </c>
      <c r="Z1929" s="13">
        <f t="shared" si="2367"/>
        <v>1.6657047333416629E-2</v>
      </c>
      <c r="AA1929" s="13">
        <f t="shared" si="2368"/>
        <v>1.8204469455840394E-2</v>
      </c>
      <c r="AB1929" s="13">
        <f t="shared" si="2369"/>
        <v>9.9478227303761244E-3</v>
      </c>
      <c r="AC1929" s="13">
        <f t="shared" si="2370"/>
        <v>2.2340518906013743E-4</v>
      </c>
      <c r="AD1929" s="13">
        <f t="shared" si="2371"/>
        <v>8.0819977842838328E-3</v>
      </c>
      <c r="AE1929" s="13">
        <f t="shared" si="2372"/>
        <v>7.293990104518853E-3</v>
      </c>
      <c r="AF1929" s="13">
        <f t="shared" si="2373"/>
        <v>3.2914072154458878E-3</v>
      </c>
      <c r="AG1929" s="13">
        <f t="shared" si="2374"/>
        <v>9.901632533682442E-4</v>
      </c>
      <c r="AH1929" s="13">
        <f t="shared" si="2375"/>
        <v>3.7582396600226594E-3</v>
      </c>
      <c r="AI1929" s="13">
        <f t="shared" si="2376"/>
        <v>4.1073761591200993E-3</v>
      </c>
      <c r="AJ1929" s="13">
        <f t="shared" si="2377"/>
        <v>2.2444735353048862E-3</v>
      </c>
      <c r="AK1929" s="13">
        <f t="shared" si="2378"/>
        <v>8.176609195302279E-4</v>
      </c>
      <c r="AL1929" s="13">
        <f t="shared" si="2379"/>
        <v>8.8141349808470434E-6</v>
      </c>
      <c r="AM1929" s="13">
        <f t="shared" si="2380"/>
        <v>1.7665613702255887E-3</v>
      </c>
      <c r="AN1929" s="13">
        <f t="shared" si="2381"/>
        <v>1.59431881786794E-3</v>
      </c>
      <c r="AO1929" s="13">
        <f t="shared" si="2382"/>
        <v>7.1943509459941189E-4</v>
      </c>
      <c r="AP1929" s="13">
        <f t="shared" si="2383"/>
        <v>2.1642967497698121E-4</v>
      </c>
      <c r="AQ1929" s="13">
        <f t="shared" si="2384"/>
        <v>4.8831859081801872E-5</v>
      </c>
      <c r="AR1929" s="13">
        <f t="shared" si="2385"/>
        <v>6.7836105928961699E-4</v>
      </c>
      <c r="AS1929" s="13">
        <f t="shared" si="2386"/>
        <v>7.4138008595886875E-4</v>
      </c>
      <c r="AT1929" s="13">
        <f t="shared" si="2387"/>
        <v>4.0512675685715958E-4</v>
      </c>
      <c r="AU1929" s="13">
        <f t="shared" si="2388"/>
        <v>1.4758753503998288E-4</v>
      </c>
      <c r="AV1929" s="13">
        <f t="shared" si="2389"/>
        <v>4.0324565331397264E-5</v>
      </c>
      <c r="AW1929" s="13">
        <f t="shared" si="2390"/>
        <v>2.4149249903351941E-7</v>
      </c>
      <c r="AX1929" s="13">
        <f t="shared" si="2391"/>
        <v>3.2177884293677398E-4</v>
      </c>
      <c r="AY1929" s="13">
        <f t="shared" si="2392"/>
        <v>2.9040489231368114E-4</v>
      </c>
      <c r="AZ1929" s="13">
        <f t="shared" si="2393"/>
        <v>1.3104497596862149E-4</v>
      </c>
      <c r="BA1929" s="13">
        <f t="shared" si="2394"/>
        <v>3.9422627237898776E-5</v>
      </c>
      <c r="BB1929" s="13">
        <f t="shared" si="2395"/>
        <v>8.8947145446677906E-6</v>
      </c>
      <c r="BC1929" s="13">
        <f t="shared" si="2396"/>
        <v>1.6054931367956524E-6</v>
      </c>
      <c r="BD1929" s="13">
        <f t="shared" si="2397"/>
        <v>1.0203662893373427E-4</v>
      </c>
      <c r="BE1929" s="13">
        <f t="shared" si="2398"/>
        <v>1.1151572410283101E-4</v>
      </c>
      <c r="BF1929" s="13">
        <f t="shared" si="2399"/>
        <v>6.0937708605871757E-5</v>
      </c>
      <c r="BG1929" s="13">
        <f t="shared" si="2400"/>
        <v>2.2199585813326974E-5</v>
      </c>
      <c r="BH1929" s="13">
        <f t="shared" si="2401"/>
        <v>6.0654759781505132E-6</v>
      </c>
      <c r="BI1929" s="13">
        <f t="shared" si="2402"/>
        <v>1.3257904593673989E-6</v>
      </c>
      <c r="BJ1929" s="14">
        <f t="shared" si="2403"/>
        <v>0.39618605930387563</v>
      </c>
      <c r="BK1929" s="14">
        <f t="shared" si="2404"/>
        <v>0.30727619667718054</v>
      </c>
      <c r="BL1929" s="14">
        <f t="shared" si="2405"/>
        <v>0.27998360664834665</v>
      </c>
      <c r="BM1929" s="14">
        <f t="shared" si="2406"/>
        <v>0.32189053050410804</v>
      </c>
      <c r="BN1929" s="14">
        <f t="shared" si="2407"/>
        <v>0.67792221605889658</v>
      </c>
    </row>
    <row r="1930" spans="1:66" x14ac:dyDescent="0.25">
      <c r="A1930" t="s">
        <v>122</v>
      </c>
      <c r="B1930" t="s">
        <v>140</v>
      </c>
      <c r="C1930" t="s">
        <v>389</v>
      </c>
      <c r="D1930" s="7" t="s">
        <v>566</v>
      </c>
      <c r="E1930" s="10">
        <f>VLOOKUP(A1930,home!$A$2:$E$405,3,FALSE)</f>
        <v>1.2608999999999999</v>
      </c>
      <c r="F1930" s="10">
        <f>VLOOKUP(B1930,home!$B$2:$E$405,3,FALSE)</f>
        <v>1.2413000000000001</v>
      </c>
      <c r="G1930" s="10">
        <f>VLOOKUP(C1930,away!$B$2:$E$405,4,FALSE)</f>
        <v>0.79330000000000001</v>
      </c>
      <c r="H1930" s="10">
        <f>VLOOKUP(A1930,away!$A$2:$E$405,3,FALSE)</f>
        <v>1.0995999999999999</v>
      </c>
      <c r="I1930" s="10">
        <f>VLOOKUP(C1930,away!$B$2:$E$405,3,FALSE)</f>
        <v>1.1268</v>
      </c>
      <c r="J1930" s="10">
        <f>VLOOKUP(B1930,home!$B$2:$E$405,4,FALSE)</f>
        <v>0.59309999999999996</v>
      </c>
      <c r="K1930" s="12">
        <f t="shared" si="2352"/>
        <v>1.241637596361</v>
      </c>
      <c r="L1930" s="12">
        <f t="shared" si="2353"/>
        <v>0.73486826596799992</v>
      </c>
      <c r="M1930" s="13">
        <f t="shared" si="2354"/>
        <v>0.13855251406024111</v>
      </c>
      <c r="N1930" s="13">
        <f t="shared" si="2355"/>
        <v>0.17203201052753142</v>
      </c>
      <c r="O1930" s="13">
        <f t="shared" si="2356"/>
        <v>0.1018178457529563</v>
      </c>
      <c r="P1930" s="13">
        <f t="shared" si="2357"/>
        <v>0.12642086526735571</v>
      </c>
      <c r="Q1930" s="13">
        <f t="shared" si="2358"/>
        <v>0.1068007060242772</v>
      </c>
      <c r="R1930" s="13">
        <f t="shared" si="2359"/>
        <v>3.7411351876536138E-2</v>
      </c>
      <c r="S1930" s="13">
        <f t="shared" si="2360"/>
        <v>2.8837865706280164E-2</v>
      </c>
      <c r="T1930" s="13">
        <f t="shared" si="2361"/>
        <v>7.8484449640218695E-2</v>
      </c>
      <c r="U1930" s="13">
        <f t="shared" si="2362"/>
        <v>4.6451341020597919E-2</v>
      </c>
      <c r="V1930" s="13">
        <f t="shared" si="2363"/>
        <v>2.9236471254074112E-3</v>
      </c>
      <c r="W1930" s="13">
        <f t="shared" si="2364"/>
        <v>4.4202590639213786E-2</v>
      </c>
      <c r="X1930" s="13">
        <f t="shared" si="2365"/>
        <v>3.2483081134332382E-2</v>
      </c>
      <c r="Y1930" s="13">
        <f t="shared" si="2366"/>
        <v>1.1935392753242343E-2</v>
      </c>
      <c r="Z1930" s="13">
        <f t="shared" si="2367"/>
        <v>9.1641384270095983E-3</v>
      </c>
      <c r="AA1930" s="13">
        <f t="shared" si="2368"/>
        <v>1.1378538809231674E-2</v>
      </c>
      <c r="AB1930" s="13">
        <f t="shared" si="2369"/>
        <v>7.0640107885973861E-3</v>
      </c>
      <c r="AC1930" s="13">
        <f t="shared" si="2370"/>
        <v>1.6672829875975749E-4</v>
      </c>
      <c r="AD1930" s="13">
        <f t="shared" si="2371"/>
        <v>1.3720899598550655E-2</v>
      </c>
      <c r="AE1930" s="13">
        <f t="shared" si="2372"/>
        <v>1.0083053695507946E-2</v>
      </c>
      <c r="AF1930" s="13">
        <f t="shared" si="2373"/>
        <v>3.7048580924400787E-3</v>
      </c>
      <c r="AG1930" s="13">
        <f t="shared" si="2374"/>
        <v>9.0752754734965094E-4</v>
      </c>
      <c r="AH1930" s="13">
        <f t="shared" si="2375"/>
        <v>1.6836086287368144E-3</v>
      </c>
      <c r="AI1930" s="13">
        <f t="shared" si="2376"/>
        <v>2.0904317709974176E-3</v>
      </c>
      <c r="AJ1930" s="13">
        <f t="shared" si="2377"/>
        <v>1.2977793397489512E-3</v>
      </c>
      <c r="AK1930" s="13">
        <f t="shared" si="2378"/>
        <v>5.3712387333761796E-4</v>
      </c>
      <c r="AL1930" s="13">
        <f t="shared" si="2379"/>
        <v>6.0851832063035055E-6</v>
      </c>
      <c r="AM1930" s="13">
        <f t="shared" si="2380"/>
        <v>3.4072769594910091E-3</v>
      </c>
      <c r="AN1930" s="13">
        <f t="shared" si="2381"/>
        <v>2.5038997108938767E-3</v>
      </c>
      <c r="AO1930" s="13">
        <f t="shared" si="2382"/>
        <v>9.2001821935117978E-4</v>
      </c>
      <c r="AP1930" s="13">
        <f t="shared" si="2383"/>
        <v>2.2536406450452282E-4</v>
      </c>
      <c r="AQ1930" s="13">
        <f t="shared" si="2384"/>
        <v>4.140322482348479E-5</v>
      </c>
      <c r="AR1930" s="13">
        <f t="shared" si="2385"/>
        <v>2.4744611071371707E-4</v>
      </c>
      <c r="AS1930" s="13">
        <f t="shared" si="2386"/>
        <v>3.0723839413545755E-4</v>
      </c>
      <c r="AT1930" s="13">
        <f t="shared" si="2387"/>
        <v>1.9073937060208154E-4</v>
      </c>
      <c r="AU1930" s="13">
        <f t="shared" si="2388"/>
        <v>7.8943057881926201E-5</v>
      </c>
      <c r="AV1930" s="13">
        <f t="shared" si="2389"/>
        <v>2.4504667159475527E-5</v>
      </c>
      <c r="AW1930" s="13">
        <f t="shared" si="2390"/>
        <v>1.5423236041365789E-7</v>
      </c>
      <c r="AX1930" s="13">
        <f t="shared" si="2391"/>
        <v>7.0510052901977174E-4</v>
      </c>
      <c r="AY1930" s="13">
        <f t="shared" si="2392"/>
        <v>5.1815600309387897E-4</v>
      </c>
      <c r="AZ1930" s="13">
        <f t="shared" si="2393"/>
        <v>1.9038820174725423E-4</v>
      </c>
      <c r="BA1930" s="13">
        <f t="shared" si="2394"/>
        <v>4.6636749226256819E-5</v>
      </c>
      <c r="BB1930" s="13">
        <f t="shared" si="2395"/>
        <v>8.5679667585709526E-6</v>
      </c>
      <c r="BC1930" s="13">
        <f t="shared" si="2396"/>
        <v>1.2592653749485004E-6</v>
      </c>
      <c r="BD1930" s="13">
        <f t="shared" si="2397"/>
        <v>3.0306715716785816E-5</v>
      </c>
      <c r="BE1930" s="13">
        <f t="shared" si="2398"/>
        <v>3.7629957656186083E-5</v>
      </c>
      <c r="BF1930" s="13">
        <f t="shared" si="2399"/>
        <v>2.3361385087696552E-5</v>
      </c>
      <c r="BG1930" s="13">
        <f t="shared" si="2400"/>
        <v>9.6687913426504228E-6</v>
      </c>
      <c r="BH1930" s="13">
        <f t="shared" si="2401"/>
        <v>3.0012837106011278E-6</v>
      </c>
      <c r="BI1930" s="13">
        <f t="shared" si="2402"/>
        <v>7.4530133848564144E-7</v>
      </c>
      <c r="BJ1930" s="14">
        <f t="shared" si="2403"/>
        <v>0.48292264054694906</v>
      </c>
      <c r="BK1930" s="14">
        <f t="shared" si="2404"/>
        <v>0.29742586164434437</v>
      </c>
      <c r="BL1930" s="14">
        <f t="shared" si="2405"/>
        <v>0.21068561689608528</v>
      </c>
      <c r="BM1930" s="14">
        <f t="shared" si="2406"/>
        <v>0.3166449622347568</v>
      </c>
      <c r="BN1930" s="14">
        <f t="shared" si="2407"/>
        <v>0.6830352935088978</v>
      </c>
    </row>
    <row r="1931" spans="1:66" x14ac:dyDescent="0.25">
      <c r="A1931" t="s">
        <v>122</v>
      </c>
      <c r="B1931" t="s">
        <v>124</v>
      </c>
      <c r="C1931" t="s">
        <v>131</v>
      </c>
      <c r="D1931" s="7" t="s">
        <v>566</v>
      </c>
      <c r="E1931" s="10">
        <f>VLOOKUP(A1931,home!$A$2:$E$405,3,FALSE)</f>
        <v>1.2608999999999999</v>
      </c>
      <c r="F1931" s="10">
        <f>VLOOKUP(B1931,home!$B$2:$E$405,3,FALSE)</f>
        <v>0.75860000000000005</v>
      </c>
      <c r="G1931" s="10">
        <f>VLOOKUP(C1931,away!$B$2:$E$405,4,FALSE)</f>
        <v>0.8276</v>
      </c>
      <c r="H1931" s="10">
        <f>VLOOKUP(A1931,away!$A$2:$E$405,3,FALSE)</f>
        <v>1.0995999999999999</v>
      </c>
      <c r="I1931" s="10">
        <f>VLOOKUP(C1931,away!$B$2:$E$405,3,FALSE)</f>
        <v>1.1071</v>
      </c>
      <c r="J1931" s="10">
        <f>VLOOKUP(B1931,home!$B$2:$E$405,4,FALSE)</f>
        <v>1.1071</v>
      </c>
      <c r="K1931" s="12">
        <f t="shared" si="2352"/>
        <v>0.79161490922400002</v>
      </c>
      <c r="L1931" s="12">
        <f t="shared" si="2353"/>
        <v>1.3477471828359997</v>
      </c>
      <c r="M1931" s="13">
        <f t="shared" si="2354"/>
        <v>0.11772991992385236</v>
      </c>
      <c r="N1931" s="13">
        <f t="shared" si="2355"/>
        <v>9.319675987346919E-2</v>
      </c>
      <c r="O1931" s="13">
        <f t="shared" si="2356"/>
        <v>0.15867016791287983</v>
      </c>
      <c r="P1931" s="13">
        <f t="shared" si="2357"/>
        <v>0.12560567056891123</v>
      </c>
      <c r="Q1931" s="13">
        <f t="shared" si="2358"/>
        <v>3.6887972303603606E-2</v>
      </c>
      <c r="R1931" s="13">
        <f t="shared" si="2359"/>
        <v>0.10692363590234943</v>
      </c>
      <c r="S1931" s="13">
        <f t="shared" si="2360"/>
        <v>3.3502070861150382E-2</v>
      </c>
      <c r="T1931" s="13">
        <f t="shared" si="2361"/>
        <v>4.9715660752714143E-2</v>
      </c>
      <c r="U1931" s="13">
        <f t="shared" si="2362"/>
        <v>8.4642344328738392E-2</v>
      </c>
      <c r="V1931" s="13">
        <f t="shared" si="2363"/>
        <v>3.9714723313644413E-3</v>
      </c>
      <c r="W1931" s="13">
        <f t="shared" si="2364"/>
        <v>9.7336896155248674E-3</v>
      </c>
      <c r="X1931" s="13">
        <f t="shared" si="2365"/>
        <v>1.3118552757923663E-2</v>
      </c>
      <c r="Y1931" s="13">
        <f t="shared" si="2366"/>
        <v>8.8402462611885287E-3</v>
      </c>
      <c r="Z1931" s="13">
        <f t="shared" si="2367"/>
        <v>4.8035343021991223E-2</v>
      </c>
      <c r="AA1931" s="13">
        <f t="shared" si="2368"/>
        <v>3.8025493705897286E-2</v>
      </c>
      <c r="AB1931" s="13">
        <f t="shared" si="2369"/>
        <v>1.5050773874095829E-2</v>
      </c>
      <c r="AC1931" s="13">
        <f t="shared" si="2370"/>
        <v>2.6482193611528218E-4</v>
      </c>
      <c r="AD1931" s="13">
        <f t="shared" si="2371"/>
        <v>1.9263334553520771E-3</v>
      </c>
      <c r="AE1931" s="13">
        <f t="shared" si="2372"/>
        <v>2.5962104876534986E-3</v>
      </c>
      <c r="AF1931" s="13">
        <f t="shared" si="2373"/>
        <v>1.7495176853921403E-3</v>
      </c>
      <c r="AG1931" s="13">
        <f t="shared" si="2374"/>
        <v>7.8596917726967222E-4</v>
      </c>
      <c r="AH1931" s="13">
        <f t="shared" si="2375"/>
        <v>1.6184874558612384E-2</v>
      </c>
      <c r="AI1931" s="13">
        <f t="shared" si="2376"/>
        <v>1.281218800451777E-2</v>
      </c>
      <c r="AJ1931" s="13">
        <f t="shared" si="2377"/>
        <v>5.071159522078577E-3</v>
      </c>
      <c r="AK1931" s="13">
        <f t="shared" si="2378"/>
        <v>1.3381351615768856E-3</v>
      </c>
      <c r="AL1931" s="13">
        <f t="shared" si="2379"/>
        <v>1.1301506664960601E-5</v>
      </c>
      <c r="AM1931" s="13">
        <f t="shared" si="2380"/>
        <v>3.049828566787378E-4</v>
      </c>
      <c r="AN1931" s="13">
        <f t="shared" si="2381"/>
        <v>4.1103978590204432E-4</v>
      </c>
      <c r="AO1931" s="13">
        <f t="shared" si="2382"/>
        <v>2.7698885674149642E-4</v>
      </c>
      <c r="AP1931" s="13">
        <f t="shared" si="2383"/>
        <v>1.2443698378343873E-4</v>
      </c>
      <c r="AQ1931" s="13">
        <f t="shared" si="2384"/>
        <v>4.1927398583684613E-5</v>
      </c>
      <c r="AR1931" s="13">
        <f t="shared" si="2385"/>
        <v>4.3626238181847755E-3</v>
      </c>
      <c r="AS1931" s="13">
        <f t="shared" si="2386"/>
        <v>3.4535180578108018E-3</v>
      </c>
      <c r="AT1931" s="13">
        <f t="shared" si="2387"/>
        <v>1.366928191918671E-3</v>
      </c>
      <c r="AU1931" s="13">
        <f t="shared" si="2388"/>
        <v>3.6069357885380846E-4</v>
      </c>
      <c r="AV1931" s="13">
        <f t="shared" si="2389"/>
        <v>7.1382603670509307E-5</v>
      </c>
      <c r="AW1931" s="13">
        <f t="shared" si="2390"/>
        <v>3.3493169130232542E-7</v>
      </c>
      <c r="AX1931" s="13">
        <f t="shared" si="2391"/>
        <v>4.023816273410253E-5</v>
      </c>
      <c r="AY1931" s="13">
        <f t="shared" si="2392"/>
        <v>5.4230870467383186E-5</v>
      </c>
      <c r="AZ1931" s="13">
        <f t="shared" si="2393"/>
        <v>3.6544751447579862E-5</v>
      </c>
      <c r="BA1931" s="13">
        <f t="shared" si="2394"/>
        <v>1.6417695270305866E-5</v>
      </c>
      <c r="BB1931" s="13">
        <f t="shared" si="2395"/>
        <v>5.5317256373036592E-6</v>
      </c>
      <c r="BC1931" s="13">
        <f t="shared" si="2396"/>
        <v>1.4910735287795358E-6</v>
      </c>
      <c r="BD1931" s="13">
        <f t="shared" si="2397"/>
        <v>9.7995232678862727E-4</v>
      </c>
      <c r="BE1931" s="13">
        <f t="shared" si="2398"/>
        <v>7.7574487221462689E-4</v>
      </c>
      <c r="BF1931" s="13">
        <f t="shared" si="2399"/>
        <v>3.0704560329958259E-4</v>
      </c>
      <c r="BG1931" s="13">
        <f t="shared" si="2400"/>
        <v>8.1020625794542481E-5</v>
      </c>
      <c r="BH1931" s="13">
        <f t="shared" si="2401"/>
        <v>1.6034283833404601E-5</v>
      </c>
      <c r="BI1931" s="13">
        <f t="shared" si="2402"/>
        <v>2.5385956282504875E-6</v>
      </c>
      <c r="BJ1931" s="14">
        <f t="shared" si="2403"/>
        <v>0.21986474253086621</v>
      </c>
      <c r="BK1931" s="14">
        <f t="shared" si="2404"/>
        <v>0.28113948799852606</v>
      </c>
      <c r="BL1931" s="14">
        <f t="shared" si="2405"/>
        <v>0.45049625552874401</v>
      </c>
      <c r="BM1931" s="14">
        <f t="shared" si="2406"/>
        <v>0.36046780665628603</v>
      </c>
      <c r="BN1931" s="14">
        <f t="shared" si="2407"/>
        <v>0.63901412648506573</v>
      </c>
    </row>
    <row r="1932" spans="1:66" x14ac:dyDescent="0.25">
      <c r="A1932" t="s">
        <v>122</v>
      </c>
      <c r="B1932" t="s">
        <v>120</v>
      </c>
      <c r="C1932" t="s">
        <v>118</v>
      </c>
      <c r="D1932" s="7" t="s">
        <v>566</v>
      </c>
      <c r="E1932" s="10">
        <f>VLOOKUP(A1932,home!$A$2:$E$405,3,FALSE)</f>
        <v>1.2608999999999999</v>
      </c>
      <c r="F1932" s="10">
        <f>VLOOKUP(B1932,home!$B$2:$E$405,3,FALSE)</f>
        <v>0.80649999999999999</v>
      </c>
      <c r="G1932" s="10">
        <f>VLOOKUP(C1932,away!$B$2:$E$405,4,FALSE)</f>
        <v>1.1613</v>
      </c>
      <c r="H1932" s="10">
        <f>VLOOKUP(A1932,away!$A$2:$E$405,3,FALSE)</f>
        <v>1.0995999999999999</v>
      </c>
      <c r="I1932" s="10">
        <f>VLOOKUP(C1932,away!$B$2:$E$405,3,FALSE)</f>
        <v>1.1607000000000001</v>
      </c>
      <c r="J1932" s="10">
        <f>VLOOKUP(B1932,home!$B$2:$E$405,4,FALSE)</f>
        <v>1.2971999999999999</v>
      </c>
      <c r="K1932" s="12">
        <f t="shared" si="2352"/>
        <v>1.1809443766049998</v>
      </c>
      <c r="L1932" s="12">
        <f t="shared" si="2353"/>
        <v>1.6556237799839997</v>
      </c>
      <c r="M1932" s="13">
        <f t="shared" si="2354"/>
        <v>5.8626518150771592E-2</v>
      </c>
      <c r="N1932" s="13">
        <f t="shared" si="2355"/>
        <v>6.9234656930084654E-2</v>
      </c>
      <c r="O1932" s="13">
        <f t="shared" si="2356"/>
        <v>9.706345758808102E-2</v>
      </c>
      <c r="P1932" s="13">
        <f t="shared" si="2357"/>
        <v>0.11462654441248217</v>
      </c>
      <c r="Q1932" s="13">
        <f t="shared" si="2358"/>
        <v>4.0881139383879932E-2</v>
      </c>
      <c r="R1932" s="13">
        <f t="shared" si="2359"/>
        <v>8.0350284275147676E-2</v>
      </c>
      <c r="S1932" s="13">
        <f t="shared" si="2360"/>
        <v>5.6029443238280664E-2</v>
      </c>
      <c r="T1932" s="13">
        <f t="shared" si="2361"/>
        <v>6.7683786516792049E-2</v>
      </c>
      <c r="U1932" s="13">
        <f t="shared" si="2362"/>
        <v>9.4889216373348781E-2</v>
      </c>
      <c r="V1932" s="13">
        <f t="shared" si="2363"/>
        <v>1.2172082733472239E-2</v>
      </c>
      <c r="W1932" s="13">
        <f t="shared" si="2364"/>
        <v>1.6092783888199402E-2</v>
      </c>
      <c r="X1932" s="13">
        <f t="shared" si="2365"/>
        <v>2.6643595691446302E-2</v>
      </c>
      <c r="Y1932" s="13">
        <f t="shared" si="2366"/>
        <v>2.2055885305518868E-2</v>
      </c>
      <c r="Z1932" s="13">
        <f t="shared" si="2367"/>
        <v>4.4343280458136319E-2</v>
      </c>
      <c r="AA1932" s="13">
        <f t="shared" si="2368"/>
        <v>5.236694769725446E-2</v>
      </c>
      <c r="AB1932" s="13">
        <f t="shared" si="2369"/>
        <v>3.0921226201520404E-2</v>
      </c>
      <c r="AC1932" s="13">
        <f t="shared" si="2370"/>
        <v>1.4874282002094298E-3</v>
      </c>
      <c r="AD1932" s="13">
        <f t="shared" si="2371"/>
        <v>4.751170659172156E-3</v>
      </c>
      <c r="AE1932" s="13">
        <f t="shared" si="2372"/>
        <v>7.8661511260876768E-3</v>
      </c>
      <c r="AF1932" s="13">
        <f t="shared" si="2373"/>
        <v>6.5116934306493372E-3</v>
      </c>
      <c r="AG1932" s="13">
        <f t="shared" si="2374"/>
        <v>3.5936381639162123E-3</v>
      </c>
      <c r="AH1932" s="13">
        <f t="shared" si="2375"/>
        <v>1.8353947402247568E-2</v>
      </c>
      <c r="AI1932" s="13">
        <f t="shared" si="2376"/>
        <v>2.1674990973188209E-2</v>
      </c>
      <c r="AJ1932" s="13">
        <f t="shared" si="2377"/>
        <v>1.2798479351375375E-2</v>
      </c>
      <c r="AK1932" s="13">
        <f t="shared" si="2378"/>
        <v>5.0380974063673201E-3</v>
      </c>
      <c r="AL1932" s="13">
        <f t="shared" si="2379"/>
        <v>1.1632876045151284E-4</v>
      </c>
      <c r="AM1932" s="13">
        <f t="shared" si="2380"/>
        <v>1.1221736544480049E-3</v>
      </c>
      <c r="AN1932" s="13">
        <f t="shared" si="2381"/>
        <v>1.8578973875756643E-3</v>
      </c>
      <c r="AO1932" s="13">
        <f t="shared" si="2382"/>
        <v>1.5379895478202098E-3</v>
      </c>
      <c r="AP1932" s="13">
        <f t="shared" si="2383"/>
        <v>8.4877735624599299E-4</v>
      </c>
      <c r="AQ1932" s="13">
        <f t="shared" si="2384"/>
        <v>3.5131399372820418E-4</v>
      </c>
      <c r="AR1932" s="13">
        <f t="shared" si="2385"/>
        <v>6.0774463551473224E-3</v>
      </c>
      <c r="AS1932" s="13">
        <f t="shared" si="2386"/>
        <v>7.1771260972297822E-3</v>
      </c>
      <c r="AT1932" s="13">
        <f t="shared" si="2387"/>
        <v>4.2378933523542512E-3</v>
      </c>
      <c r="AU1932" s="13">
        <f t="shared" si="2388"/>
        <v>1.6682387743714884E-3</v>
      </c>
      <c r="AV1932" s="13">
        <f t="shared" si="2389"/>
        <v>4.9252429985710642E-4</v>
      </c>
      <c r="AW1932" s="13">
        <f t="shared" si="2390"/>
        <v>6.3179429183166956E-6</v>
      </c>
      <c r="AX1932" s="13">
        <f t="shared" si="2391"/>
        <v>2.2087077779910921E-4</v>
      </c>
      <c r="AY1932" s="13">
        <f t="shared" si="2392"/>
        <v>3.6567891202776725E-4</v>
      </c>
      <c r="AZ1932" s="13">
        <f t="shared" si="2393"/>
        <v>3.0271335129592424E-4</v>
      </c>
      <c r="BA1932" s="13">
        <f t="shared" si="2394"/>
        <v>1.6705980764139422E-4</v>
      </c>
      <c r="BB1932" s="13">
        <f t="shared" si="2395"/>
        <v>6.9147047552661238E-5</v>
      </c>
      <c r="BC1932" s="13">
        <f t="shared" si="2396"/>
        <v>2.2896299248774061E-5</v>
      </c>
      <c r="BD1932" s="13">
        <f t="shared" si="2397"/>
        <v>1.6769941178598341E-3</v>
      </c>
      <c r="BE1932" s="13">
        <f t="shared" si="2398"/>
        <v>1.9804367730862334E-3</v>
      </c>
      <c r="BF1932" s="13">
        <f t="shared" si="2399"/>
        <v>1.1693928351989697E-3</v>
      </c>
      <c r="BG1932" s="13">
        <f t="shared" si="2400"/>
        <v>4.6032929759013368E-4</v>
      </c>
      <c r="BH1932" s="13">
        <f t="shared" si="2401"/>
        <v>1.3590582384389943E-4</v>
      </c>
      <c r="BI1932" s="13">
        <f t="shared" si="2402"/>
        <v>3.2099443683264525E-5</v>
      </c>
      <c r="BJ1932" s="14">
        <f t="shared" si="2403"/>
        <v>0.27218101923113036</v>
      </c>
      <c r="BK1932" s="14">
        <f t="shared" si="2404"/>
        <v>0.24342402440769534</v>
      </c>
      <c r="BL1932" s="14">
        <f t="shared" si="2405"/>
        <v>0.438565034438753</v>
      </c>
      <c r="BM1932" s="14">
        <f t="shared" si="2406"/>
        <v>0.53737139682615864</v>
      </c>
      <c r="BN1932" s="14">
        <f t="shared" si="2407"/>
        <v>0.46078260074044708</v>
      </c>
    </row>
    <row r="1933" spans="1:66" x14ac:dyDescent="0.25">
      <c r="A1933" t="s">
        <v>21</v>
      </c>
      <c r="B1933" t="s">
        <v>167</v>
      </c>
      <c r="C1933" t="s">
        <v>272</v>
      </c>
      <c r="D1933" s="7" t="s">
        <v>566</v>
      </c>
      <c r="E1933" s="10">
        <f>VLOOKUP(A1933,home!$A$2:$E$405,3,FALSE)</f>
        <v>1.3974</v>
      </c>
      <c r="F1933" s="10">
        <f>VLOOKUP(B1933,home!$B$2:$E$405,3,FALSE)</f>
        <v>1.4481999999999999</v>
      </c>
      <c r="G1933" s="10">
        <f>VLOOKUP(C1933,away!$B$2:$E$405,4,FALSE)</f>
        <v>0.45200000000000001</v>
      </c>
      <c r="H1933" s="10">
        <f>VLOOKUP(A1933,away!$A$2:$E$405,3,FALSE)</f>
        <v>1.3632</v>
      </c>
      <c r="I1933" s="10">
        <f>VLOOKUP(C1933,away!$B$2:$E$405,3,FALSE)</f>
        <v>1.3898999999999999</v>
      </c>
      <c r="J1933" s="10">
        <f>VLOOKUP(B1933,home!$B$2:$E$405,4,FALSE)</f>
        <v>0.4511</v>
      </c>
      <c r="K1933" s="12">
        <f t="shared" si="2352"/>
        <v>0.91471903535999999</v>
      </c>
      <c r="L1933" s="12">
        <f t="shared" si="2353"/>
        <v>0.85470443884799996</v>
      </c>
      <c r="M1933" s="13">
        <f t="shared" si="2354"/>
        <v>0.17043121849994539</v>
      </c>
      <c r="N1933" s="13">
        <f t="shared" si="2355"/>
        <v>0.15589667978149943</v>
      </c>
      <c r="O1933" s="13">
        <f t="shared" si="2356"/>
        <v>0.14566831897017668</v>
      </c>
      <c r="P1933" s="13">
        <f t="shared" si="2357"/>
        <v>0.13324558421091279</v>
      </c>
      <c r="Q1933" s="13">
        <f t="shared" si="2358"/>
        <v>7.1300830272779975E-2</v>
      </c>
      <c r="R1933" s="13">
        <f t="shared" si="2359"/>
        <v>6.2251679411668155E-2</v>
      </c>
      <c r="S1933" s="13">
        <f t="shared" si="2360"/>
        <v>2.6043329778389662E-2</v>
      </c>
      <c r="T1933" s="13">
        <f t="shared" si="2361"/>
        <v>6.0941136127692884E-2</v>
      </c>
      <c r="U1933" s="13">
        <f t="shared" si="2362"/>
        <v>5.6942796140981071E-2</v>
      </c>
      <c r="V1933" s="13">
        <f t="shared" si="2363"/>
        <v>2.2623389734330508E-3</v>
      </c>
      <c r="W1933" s="13">
        <f t="shared" si="2364"/>
        <v>2.1740075562494798E-2</v>
      </c>
      <c r="X1933" s="13">
        <f t="shared" si="2365"/>
        <v>1.858133908415523E-2</v>
      </c>
      <c r="Y1933" s="13">
        <f t="shared" si="2366"/>
        <v>7.9407764974836533E-3</v>
      </c>
      <c r="Z1933" s="13">
        <f t="shared" si="2367"/>
        <v>1.7735595572965144E-2</v>
      </c>
      <c r="AA1933" s="13">
        <f t="shared" si="2368"/>
        <v>1.6223086874037763E-2</v>
      </c>
      <c r="AB1933" s="13">
        <f t="shared" si="2369"/>
        <v>7.4197831879906483E-3</v>
      </c>
      <c r="AC1933" s="13">
        <f t="shared" si="2370"/>
        <v>1.1054557699705561E-4</v>
      </c>
      <c r="AD1933" s="13">
        <f t="shared" si="2371"/>
        <v>4.9715152367946864E-3</v>
      </c>
      <c r="AE1933" s="13">
        <f t="shared" si="2372"/>
        <v>4.2491761406888836E-3</v>
      </c>
      <c r="AF1933" s="13">
        <f t="shared" si="2373"/>
        <v>1.8158948544469012E-3</v>
      </c>
      <c r="AG1933" s="13">
        <f t="shared" si="2374"/>
        <v>5.1735113085900309E-4</v>
      </c>
      <c r="AH1933" s="13">
        <f t="shared" si="2375"/>
        <v>3.7896730654565611E-3</v>
      </c>
      <c r="AI1933" s="13">
        <f t="shared" si="2376"/>
        <v>3.4664860907641995E-3</v>
      </c>
      <c r="AJ1933" s="13">
        <f t="shared" si="2377"/>
        <v>1.5854304065163426E-3</v>
      </c>
      <c r="AK1933" s="13">
        <f t="shared" si="2378"/>
        <v>4.8340779069301398E-4</v>
      </c>
      <c r="AL1933" s="13">
        <f t="shared" si="2379"/>
        <v>3.457045045749021E-6</v>
      </c>
      <c r="AM1933" s="13">
        <f t="shared" si="2380"/>
        <v>9.0950792433567586E-4</v>
      </c>
      <c r="AN1933" s="13">
        <f t="shared" si="2381"/>
        <v>7.7736046009713297E-4</v>
      </c>
      <c r="AO1933" s="13">
        <f t="shared" si="2382"/>
        <v>3.3220671791497154E-4</v>
      </c>
      <c r="AP1933" s="13">
        <f t="shared" si="2383"/>
        <v>9.4646185472350519E-5</v>
      </c>
      <c r="AQ1933" s="13">
        <f t="shared" si="2384"/>
        <v>2.0223628710812269E-5</v>
      </c>
      <c r="AR1933" s="13">
        <f t="shared" si="2385"/>
        <v>6.4781007816568613E-4</v>
      </c>
      <c r="AS1933" s="13">
        <f t="shared" si="2386"/>
        <v>5.9256420979620261E-4</v>
      </c>
      <c r="AT1933" s="13">
        <f t="shared" si="2387"/>
        <v>2.7101488118682151E-4</v>
      </c>
      <c r="AU1933" s="13">
        <f t="shared" si="2388"/>
        <v>8.2634156895804801E-5</v>
      </c>
      <c r="AV1933" s="13">
        <f t="shared" si="2389"/>
        <v>1.8896759070879361E-5</v>
      </c>
      <c r="AW1933" s="13">
        <f t="shared" si="2390"/>
        <v>7.5076879631587989E-8</v>
      </c>
      <c r="AX1933" s="13">
        <f t="shared" si="2391"/>
        <v>1.3865736853343414E-4</v>
      </c>
      <c r="AY1933" s="13">
        <f t="shared" si="2392"/>
        <v>1.1851106836450915E-4</v>
      </c>
      <c r="AZ1933" s="13">
        <f t="shared" si="2393"/>
        <v>5.0645968091882375E-5</v>
      </c>
      <c r="BA1933" s="13">
        <f t="shared" si="2394"/>
        <v>1.4429111245962012E-5</v>
      </c>
      <c r="BB1933" s="13">
        <f t="shared" si="2395"/>
        <v>3.0831563576388318E-6</v>
      </c>
      <c r="BC1933" s="13">
        <f t="shared" si="2396"/>
        <v>5.2703748490726834E-7</v>
      </c>
      <c r="BD1933" s="13">
        <f t="shared" si="2397"/>
        <v>9.2281024889780266E-5</v>
      </c>
      <c r="BE1933" s="13">
        <f t="shared" si="2398"/>
        <v>8.4411210069211946E-5</v>
      </c>
      <c r="BF1933" s="13">
        <f t="shared" si="2399"/>
        <v>3.8606270324039929E-5</v>
      </c>
      <c r="BG1933" s="13">
        <f t="shared" si="2400"/>
        <v>1.1771296783217735E-5</v>
      </c>
      <c r="BH1933" s="13">
        <f t="shared" si="2401"/>
        <v>2.6918573096202988E-6</v>
      </c>
      <c r="BI1933" s="13">
        <f t="shared" si="2402"/>
        <v>4.9245862431652911E-7</v>
      </c>
      <c r="BJ1933" s="14">
        <f t="shared" si="2403"/>
        <v>0.35041457331550463</v>
      </c>
      <c r="BK1933" s="14">
        <f t="shared" si="2404"/>
        <v>0.33221498515308817</v>
      </c>
      <c r="BL1933" s="14">
        <f t="shared" si="2405"/>
        <v>0.29967383614139992</v>
      </c>
      <c r="BM1933" s="14">
        <f t="shared" si="2406"/>
        <v>0.26112624304449067</v>
      </c>
      <c r="BN1933" s="14">
        <f t="shared" si="2407"/>
        <v>0.73879431114698246</v>
      </c>
    </row>
    <row r="1934" spans="1:66" x14ac:dyDescent="0.25">
      <c r="A1934" t="s">
        <v>21</v>
      </c>
      <c r="B1934" t="s">
        <v>274</v>
      </c>
      <c r="C1934" t="s">
        <v>23</v>
      </c>
      <c r="D1934" s="7" t="s">
        <v>566</v>
      </c>
      <c r="E1934" s="10">
        <f>VLOOKUP(A1934,home!$A$2:$E$405,3,FALSE)</f>
        <v>1.3974</v>
      </c>
      <c r="F1934" s="10">
        <f>VLOOKUP(B1934,home!$B$2:$E$405,3,FALSE)</f>
        <v>1.5819000000000001</v>
      </c>
      <c r="G1934" s="10">
        <f>VLOOKUP(C1934,away!$B$2:$E$405,4,FALSE)</f>
        <v>0.79090000000000005</v>
      </c>
      <c r="H1934" s="10">
        <f>VLOOKUP(A1934,away!$A$2:$E$405,3,FALSE)</f>
        <v>1.3632</v>
      </c>
      <c r="I1934" s="10">
        <f>VLOOKUP(C1934,away!$B$2:$E$405,3,FALSE)</f>
        <v>1.2741</v>
      </c>
      <c r="J1934" s="10">
        <f>VLOOKUP(B1934,home!$B$2:$E$405,4,FALSE)</f>
        <v>0.88800000000000001</v>
      </c>
      <c r="K1934" s="12">
        <f t="shared" si="2352"/>
        <v>1.7483216697540003</v>
      </c>
      <c r="L1934" s="12">
        <f t="shared" si="2353"/>
        <v>1.5423255705599999</v>
      </c>
      <c r="M1934" s="13">
        <f t="shared" si="2354"/>
        <v>3.7229745004543388E-2</v>
      </c>
      <c r="N1934" s="13">
        <f t="shared" si="2355"/>
        <v>6.5089569950858947E-2</v>
      </c>
      <c r="O1934" s="13">
        <f t="shared" si="2356"/>
        <v>5.7420387705935681E-2</v>
      </c>
      <c r="P1934" s="13">
        <f t="shared" si="2357"/>
        <v>0.10038930811196355</v>
      </c>
      <c r="Q1934" s="13">
        <f t="shared" si="2358"/>
        <v>5.6898752810027771E-2</v>
      </c>
      <c r="R1934" s="13">
        <f t="shared" si="2359"/>
        <v>4.4280466115166839E-2</v>
      </c>
      <c r="S1934" s="13">
        <f t="shared" si="2360"/>
        <v>6.7674470923510685E-2</v>
      </c>
      <c r="T1934" s="13">
        <f t="shared" si="2361"/>
        <v>8.7756401391878472E-2</v>
      </c>
      <c r="U1934" s="13">
        <f t="shared" si="2362"/>
        <v>7.7416498455953914E-2</v>
      </c>
      <c r="V1934" s="13">
        <f t="shared" si="2363"/>
        <v>2.0275882189318539E-2</v>
      </c>
      <c r="W1934" s="13">
        <f t="shared" si="2364"/>
        <v>3.3159107506582616E-2</v>
      </c>
      <c r="X1934" s="13">
        <f t="shared" si="2365"/>
        <v>5.114213940435041E-2</v>
      </c>
      <c r="Y1934" s="13">
        <f t="shared" si="2366"/>
        <v>3.9438914668236909E-2</v>
      </c>
      <c r="Z1934" s="13">
        <f t="shared" si="2367"/>
        <v>2.2764965055245806E-2</v>
      </c>
      <c r="AA1934" s="13">
        <f t="shared" si="2368"/>
        <v>3.9800481717278818E-2</v>
      </c>
      <c r="AB1934" s="13">
        <f t="shared" si="2369"/>
        <v>3.4792022326483235E-2</v>
      </c>
      <c r="AC1934" s="13">
        <f t="shared" si="2370"/>
        <v>3.4170959673793249E-3</v>
      </c>
      <c r="AD1934" s="13">
        <f t="shared" si="2371"/>
        <v>1.449319655086523E-2</v>
      </c>
      <c r="AE1934" s="13">
        <f t="shared" si="2372"/>
        <v>2.2353227639551439E-2</v>
      </c>
      <c r="AF1934" s="13">
        <f t="shared" si="2373"/>
        <v>1.7237977286514369E-2</v>
      </c>
      <c r="AG1934" s="13">
        <f t="shared" si="2374"/>
        <v>8.8621910512411955E-3</v>
      </c>
      <c r="AH1934" s="13">
        <f t="shared" si="2375"/>
        <v>8.7777469294026099E-3</v>
      </c>
      <c r="AI1934" s="13">
        <f t="shared" si="2376"/>
        <v>1.534632516829122E-2</v>
      </c>
      <c r="AJ1934" s="13">
        <f t="shared" si="2377"/>
        <v>1.3415156421407375E-2</v>
      </c>
      <c r="AK1934" s="13">
        <f t="shared" si="2378"/>
        <v>7.8180028915620127E-3</v>
      </c>
      <c r="AL1934" s="13">
        <f t="shared" si="2379"/>
        <v>3.6856540368517438E-4</v>
      </c>
      <c r="AM1934" s="13">
        <f t="shared" si="2380"/>
        <v>5.0677539187763236E-3</v>
      </c>
      <c r="AN1934" s="13">
        <f t="shared" si="2381"/>
        <v>7.8161264542343685E-3</v>
      </c>
      <c r="AO1934" s="13">
        <f t="shared" si="2382"/>
        <v>6.0275058465480676E-3</v>
      </c>
      <c r="AP1934" s="13">
        <f t="shared" si="2383"/>
        <v>3.0987921312769936E-3</v>
      </c>
      <c r="AQ1934" s="13">
        <f t="shared" si="2384"/>
        <v>1.1948365854796564E-3</v>
      </c>
      <c r="AR1934" s="13">
        <f t="shared" si="2385"/>
        <v>2.707628708224431E-3</v>
      </c>
      <c r="AS1934" s="13">
        <f t="shared" si="2386"/>
        <v>4.7338059442368048E-3</v>
      </c>
      <c r="AT1934" s="13">
        <f t="shared" si="2387"/>
        <v>4.138107756359752E-3</v>
      </c>
      <c r="AU1934" s="13">
        <f t="shared" si="2388"/>
        <v>2.4115811540736201E-3</v>
      </c>
      <c r="AV1934" s="13">
        <f t="shared" si="2389"/>
        <v>1.0540548975093175E-3</v>
      </c>
      <c r="AW1934" s="13">
        <f t="shared" si="2390"/>
        <v>2.7606380228024243E-5</v>
      </c>
      <c r="AX1934" s="13">
        <f t="shared" si="2391"/>
        <v>1.4766773321962328E-3</v>
      </c>
      <c r="AY1934" s="13">
        <f t="shared" si="2392"/>
        <v>2.2775172089125732E-3</v>
      </c>
      <c r="AZ1934" s="13">
        <f t="shared" si="2393"/>
        <v>1.7563365143481518E-3</v>
      </c>
      <c r="BA1934" s="13">
        <f t="shared" si="2394"/>
        <v>9.0294757219579137E-4</v>
      </c>
      <c r="BB1934" s="13">
        <f t="shared" si="2395"/>
        <v>3.4815978236816007E-4</v>
      </c>
      <c r="BC1934" s="13">
        <f t="shared" si="2396"/>
        <v>1.0739514699740349E-4</v>
      </c>
      <c r="BD1934" s="13">
        <f t="shared" si="2397"/>
        <v>6.9600749871281378E-4</v>
      </c>
      <c r="BE1934" s="13">
        <f t="shared" si="2398"/>
        <v>1.2168449923108918E-3</v>
      </c>
      <c r="BF1934" s="13">
        <f t="shared" si="2399"/>
        <v>1.0637182343943862E-3</v>
      </c>
      <c r="BG1934" s="13">
        <f t="shared" si="2400"/>
        <v>6.1990721323472333E-4</v>
      </c>
      <c r="BH1934" s="13">
        <f t="shared" si="2401"/>
        <v>2.7094930353377015E-4</v>
      </c>
      <c r="BI1934" s="13">
        <f t="shared" si="2402"/>
        <v>9.4741307754568906E-5</v>
      </c>
      <c r="BJ1934" s="14">
        <f t="shared" si="2403"/>
        <v>0.42650552675344111</v>
      </c>
      <c r="BK1934" s="14">
        <f t="shared" si="2404"/>
        <v>0.2316325848093132</v>
      </c>
      <c r="BL1934" s="14">
        <f t="shared" si="2405"/>
        <v>0.31807443474182678</v>
      </c>
      <c r="BM1934" s="14">
        <f t="shared" si="2406"/>
        <v>0.63541937083264588</v>
      </c>
      <c r="BN1934" s="14">
        <f t="shared" si="2407"/>
        <v>0.36130822969849619</v>
      </c>
    </row>
    <row r="1935" spans="1:66" x14ac:dyDescent="0.25">
      <c r="A1935" t="s">
        <v>154</v>
      </c>
      <c r="B1935" t="s">
        <v>155</v>
      </c>
      <c r="C1935" t="s">
        <v>163</v>
      </c>
      <c r="D1935" s="7" t="s">
        <v>566</v>
      </c>
      <c r="E1935" s="10">
        <f>VLOOKUP(A1935,home!$A$2:$E$405,3,FALSE)</f>
        <v>1.3447</v>
      </c>
      <c r="F1935" s="10">
        <f>VLOOKUP(B1935,home!$B$2:$E$405,3,FALSE)</f>
        <v>1.7222</v>
      </c>
      <c r="G1935" s="10">
        <f>VLOOKUP(C1935,away!$B$2:$E$405,4,FALSE)</f>
        <v>0.97850000000000004</v>
      </c>
      <c r="H1935" s="10">
        <f>VLOOKUP(A1935,away!$A$2:$E$405,3,FALSE)</f>
        <v>1.05</v>
      </c>
      <c r="I1935" s="10">
        <f>VLOOKUP(C1935,away!$B$2:$E$405,3,FALSE)</f>
        <v>1.3032999999999999</v>
      </c>
      <c r="J1935" s="10">
        <f>VLOOKUP(B1935,home!$B$2:$E$405,4,FALSE)</f>
        <v>0.90229999999999999</v>
      </c>
      <c r="K1935" s="12">
        <f t="shared" si="2352"/>
        <v>2.26605172969</v>
      </c>
      <c r="L1935" s="12">
        <f t="shared" si="2353"/>
        <v>1.2347659694999999</v>
      </c>
      <c r="M1935" s="13">
        <f t="shared" si="2354"/>
        <v>3.0172701139070741E-2</v>
      </c>
      <c r="N1935" s="13">
        <f t="shared" si="2355"/>
        <v>6.8372901605610686E-2</v>
      </c>
      <c r="O1935" s="13">
        <f t="shared" si="2356"/>
        <v>3.7256224574418434E-2</v>
      </c>
      <c r="P1935" s="13">
        <f t="shared" si="2357"/>
        <v>8.4424532138579977E-2</v>
      </c>
      <c r="Q1935" s="13">
        <f t="shared" si="2358"/>
        <v>7.7468265973659162E-2</v>
      </c>
      <c r="R1935" s="13">
        <f t="shared" si="2359"/>
        <v>2.3001359128270758E-2</v>
      </c>
      <c r="S1935" s="13">
        <f t="shared" si="2360"/>
        <v>5.9055879634096628E-2</v>
      </c>
      <c r="T1935" s="13">
        <f t="shared" si="2361"/>
        <v>9.565517854044911E-2</v>
      </c>
      <c r="U1935" s="13">
        <f t="shared" si="2362"/>
        <v>5.2122269637838822E-2</v>
      </c>
      <c r="V1935" s="13">
        <f t="shared" si="2363"/>
        <v>1.8360102638477087E-2</v>
      </c>
      <c r="W1935" s="13">
        <f t="shared" si="2364"/>
        <v>5.8515699368565093E-2</v>
      </c>
      <c r="X1935" s="13">
        <f t="shared" si="2365"/>
        <v>7.2253194261796799E-2</v>
      </c>
      <c r="Y1935" s="13">
        <f t="shared" si="2366"/>
        <v>4.4607892731069694E-2</v>
      </c>
      <c r="Z1935" s="13">
        <f t="shared" si="2367"/>
        <v>9.4670985012789699E-3</v>
      </c>
      <c r="AA1935" s="13">
        <f t="shared" si="2368"/>
        <v>2.1452934933968815E-2</v>
      </c>
      <c r="AB1935" s="13">
        <f t="shared" si="2369"/>
        <v>2.4306730157023539E-2</v>
      </c>
      <c r="AC1935" s="13">
        <f t="shared" si="2370"/>
        <v>3.2107729353707502E-3</v>
      </c>
      <c r="AD1935" s="13">
        <f t="shared" si="2371"/>
        <v>3.3149900442039235E-2</v>
      </c>
      <c r="AE1935" s="13">
        <f t="shared" si="2372"/>
        <v>4.0932368958143048E-2</v>
      </c>
      <c r="AF1935" s="13">
        <f t="shared" si="2373"/>
        <v>2.5270948120266611E-2</v>
      </c>
      <c r="AG1935" s="13">
        <f t="shared" si="2374"/>
        <v>1.0401235585301732E-2</v>
      </c>
      <c r="AH1935" s="13">
        <f t="shared" si="2375"/>
        <v>2.9224127648209328E-3</v>
      </c>
      <c r="AI1935" s="13">
        <f t="shared" si="2376"/>
        <v>6.6223385005906099E-3</v>
      </c>
      <c r="AJ1935" s="13">
        <f t="shared" si="2377"/>
        <v>7.5032808069280185E-3</v>
      </c>
      <c r="AK1935" s="13">
        <f t="shared" si="2378"/>
        <v>5.6676074836296709E-3</v>
      </c>
      <c r="AL1935" s="13">
        <f t="shared" si="2379"/>
        <v>3.5935530149918646E-4</v>
      </c>
      <c r="AM1935" s="13">
        <f t="shared" si="2380"/>
        <v>1.5023877847146858E-2</v>
      </c>
      <c r="AN1935" s="13">
        <f t="shared" si="2381"/>
        <v>1.855097309558186E-2</v>
      </c>
      <c r="AO1935" s="13">
        <f t="shared" si="2382"/>
        <v>1.145305513976728E-2</v>
      </c>
      <c r="AP1935" s="13">
        <f t="shared" si="2383"/>
        <v>4.7139475777972333E-3</v>
      </c>
      <c r="AQ1935" s="13">
        <f t="shared" si="2384"/>
        <v>1.455155512767745E-3</v>
      </c>
      <c r="AR1935" s="13">
        <f t="shared" si="2385"/>
        <v>7.2169916616665803E-4</v>
      </c>
      <c r="AS1935" s="13">
        <f t="shared" si="2386"/>
        <v>1.6354076438077861E-3</v>
      </c>
      <c r="AT1935" s="13">
        <f t="shared" si="2387"/>
        <v>1.8529591599994412E-3</v>
      </c>
      <c r="AU1935" s="13">
        <f t="shared" si="2388"/>
        <v>1.3996337698538874E-3</v>
      </c>
      <c r="AV1935" s="13">
        <f t="shared" si="2389"/>
        <v>7.9291063127748403E-4</v>
      </c>
      <c r="AW1935" s="13">
        <f t="shared" si="2390"/>
        <v>2.7930327429229524E-5</v>
      </c>
      <c r="AX1935" s="13">
        <f t="shared" si="2391"/>
        <v>5.6741473970297381E-3</v>
      </c>
      <c r="AY1935" s="13">
        <f t="shared" si="2392"/>
        <v>7.0062441117793245E-3</v>
      </c>
      <c r="AZ1935" s="13">
        <f t="shared" si="2393"/>
        <v>4.3255359016174328E-3</v>
      </c>
      <c r="BA1935" s="13">
        <f t="shared" si="2394"/>
        <v>1.7803415103892352E-3</v>
      </c>
      <c r="BB1935" s="13">
        <f t="shared" si="2395"/>
        <v>5.4957627777921486E-4</v>
      </c>
      <c r="BC1935" s="13">
        <f t="shared" si="2396"/>
        <v>1.3571961708925054E-4</v>
      </c>
      <c r="BD1935" s="13">
        <f t="shared" si="2397"/>
        <v>1.4852159509985246E-4</v>
      </c>
      <c r="BE1935" s="13">
        <f t="shared" si="2398"/>
        <v>3.3655761747233847E-4</v>
      </c>
      <c r="BF1935" s="13">
        <f t="shared" si="2399"/>
        <v>3.813284856067691E-4</v>
      </c>
      <c r="BG1935" s="13">
        <f t="shared" si="2400"/>
        <v>2.8803669146309574E-4</v>
      </c>
      <c r="BH1935" s="13">
        <f t="shared" si="2401"/>
        <v>1.631765107260332E-4</v>
      </c>
      <c r="BI1935" s="13">
        <f t="shared" si="2402"/>
        <v>7.3953282875101261E-5</v>
      </c>
      <c r="BJ1935" s="14">
        <f t="shared" si="2403"/>
        <v>0.59729615957564619</v>
      </c>
      <c r="BK1935" s="14">
        <f t="shared" si="2404"/>
        <v>0.20258958789887371</v>
      </c>
      <c r="BL1935" s="14">
        <f t="shared" si="2405"/>
        <v>0.18864934254183804</v>
      </c>
      <c r="BM1935" s="14">
        <f t="shared" si="2406"/>
        <v>0.670327890173677</v>
      </c>
      <c r="BN1935" s="14">
        <f t="shared" si="2407"/>
        <v>0.32069598455960974</v>
      </c>
    </row>
    <row r="1936" spans="1:66" x14ac:dyDescent="0.25">
      <c r="A1936" t="s">
        <v>154</v>
      </c>
      <c r="B1936" t="s">
        <v>497</v>
      </c>
      <c r="C1936" t="s">
        <v>156</v>
      </c>
      <c r="D1936" s="7" t="s">
        <v>566</v>
      </c>
      <c r="E1936" s="10">
        <v>1.1454545454545499</v>
      </c>
      <c r="F1936" s="10">
        <v>0.87</v>
      </c>
      <c r="G1936" s="10">
        <v>1.75</v>
      </c>
      <c r="H1936" s="10">
        <v>1.0363636363636399</v>
      </c>
      <c r="I1936" s="10">
        <v>0.35</v>
      </c>
      <c r="J1936" s="10">
        <v>0.57999999999999996</v>
      </c>
      <c r="K1936" s="12">
        <v>1.7439545454545522</v>
      </c>
      <c r="L1936" s="12">
        <v>0.21038181818181889</v>
      </c>
      <c r="M1936" s="13">
        <v>0.14165845520899717</v>
      </c>
      <c r="N1936" s="13">
        <v>0.24704590686380071</v>
      </c>
      <c r="O1936" s="13">
        <v>2.9802363367696583E-2</v>
      </c>
      <c r="P1936" s="13">
        <v>5.1973967060382688E-2</v>
      </c>
      <c r="Q1936" s="13">
        <v>0.21541841610553364</v>
      </c>
      <c r="R1936" s="13">
        <v>3.1349376957056211E-3</v>
      </c>
      <c r="S1936" s="13">
        <v>4.7672644178004871E-3</v>
      </c>
      <c r="T1936" s="13">
        <v>4.5320118050129789E-2</v>
      </c>
      <c r="U1936" s="13">
        <v>5.4671888441426373E-3</v>
      </c>
      <c r="V1936" s="13">
        <v>1.9434353444098401E-4</v>
      </c>
      <c r="W1936" s="13">
        <v>0.12522664198062183</v>
      </c>
      <c r="X1936" s="13">
        <v>2.6345408624686914E-2</v>
      </c>
      <c r="Y1936" s="13">
        <v>2.771297483602303E-3</v>
      </c>
      <c r="Z1936" s="13">
        <v>2.1984463076975678E-4</v>
      </c>
      <c r="AA1936" s="13">
        <v>3.8339904312469504E-4</v>
      </c>
      <c r="AB1936" s="13">
        <v>3.34315251990119E-4</v>
      </c>
      <c r="AC1936" s="13">
        <v>4.4564955735133032E-6</v>
      </c>
      <c r="AD1936" s="13">
        <v>5.4597392873528848E-2</v>
      </c>
      <c r="AE1936" s="13">
        <v>1.1486298780720081E-2</v>
      </c>
      <c r="AF1936" s="13">
        <v>1.2082542108337502E-3</v>
      </c>
      <c r="AG1936" s="13">
        <v>8.4731572567014375E-5</v>
      </c>
      <c r="AH1936" s="13">
        <v>1.1562828284713019E-5</v>
      </c>
      <c r="AI1936" s="13">
        <v>2.0165046945435733E-5</v>
      </c>
      <c r="AJ1936" s="13">
        <v>1.7583462639898546E-5</v>
      </c>
      <c r="AK1936" s="13">
        <v>1.0221586531893789E-5</v>
      </c>
      <c r="AL1936" s="13">
        <v>6.5402874484490497E-8</v>
      </c>
      <c r="AM1936" s="13">
        <v>1.9043074294351703E-2</v>
      </c>
      <c r="AN1936" s="13">
        <v>4.0063165938171693E-3</v>
      </c>
      <c r="AO1936" s="13">
        <v>4.2142808460962389E-4</v>
      </c>
      <c r="AP1936" s="13">
        <v>2.9553602224351364E-5</v>
      </c>
      <c r="AQ1936" s="13">
        <v>1.5543851424453218E-6</v>
      </c>
      <c r="AR1936" s="13">
        <v>4.8652176757241766E-7</v>
      </c>
      <c r="AS1936" s="13">
        <v>8.484718480205009E-7</v>
      </c>
      <c r="AT1936" s="13">
        <v>7.3984816802278849E-7</v>
      </c>
      <c r="AU1936" s="13">
        <v>4.3008719185652171E-7</v>
      </c>
      <c r="AV1936" s="13">
        <v>1.8751312829499135E-7</v>
      </c>
      <c r="AW1936" s="13">
        <v>6.6655762487474603E-10</v>
      </c>
      <c r="AX1936" s="13">
        <v>5.5350426625105651E-3</v>
      </c>
      <c r="AY1936" s="13">
        <v>1.1644723390529087E-3</v>
      </c>
      <c r="AZ1936" s="13">
        <v>1.224919039561932E-4</v>
      </c>
      <c r="BA1936" s="13">
        <v>8.5900231556188873E-6</v>
      </c>
      <c r="BB1936" s="13">
        <v>4.5179617242575676E-7</v>
      </c>
      <c r="BC1936" s="13">
        <v>1.9009940040503458E-8</v>
      </c>
      <c r="BD1936" s="13">
        <v>1.7059222341152914E-8</v>
      </c>
      <c r="BE1936" s="13">
        <v>2.9750508343773472E-8</v>
      </c>
      <c r="BF1936" s="13">
        <v>2.5941767127853671E-8</v>
      </c>
      <c r="BG1936" s="13">
        <v>1.5080420899914629E-8</v>
      </c>
      <c r="BH1936" s="13">
        <v>6.5748921439434891E-9</v>
      </c>
      <c r="BI1936" s="13">
        <v>2.2932626080607328E-9</v>
      </c>
      <c r="BJ1936" s="14">
        <v>0.75983746124095797</v>
      </c>
      <c r="BK1936" s="14">
        <v>0.1997630244591222</v>
      </c>
      <c r="BL1936" s="14">
        <v>3.918452626923883E-2</v>
      </c>
      <c r="BM1936" s="14">
        <v>0.30880633862547724</v>
      </c>
      <c r="BN1936" s="14">
        <v>0.6890340463021164</v>
      </c>
    </row>
    <row r="1937" spans="1:66" x14ac:dyDescent="0.25">
      <c r="A1937" t="s">
        <v>154</v>
      </c>
      <c r="B1937" t="s">
        <v>160</v>
      </c>
      <c r="C1937" t="s">
        <v>162</v>
      </c>
      <c r="D1937" s="7" t="s">
        <v>566</v>
      </c>
      <c r="E1937" s="10">
        <f>VLOOKUP(A1937,home!$A$2:$E$405,3,FALSE)</f>
        <v>1.3447</v>
      </c>
      <c r="F1937" s="10">
        <f>VLOOKUP(B1937,home!$B$2:$E$405,3,FALSE)</f>
        <v>0.66539999999999999</v>
      </c>
      <c r="G1937" s="10">
        <f>VLOOKUP(C1937,away!$B$2:$E$405,4,FALSE)</f>
        <v>0.97850000000000004</v>
      </c>
      <c r="H1937" s="10">
        <f>VLOOKUP(A1937,away!$A$2:$E$405,3,FALSE)</f>
        <v>1.05</v>
      </c>
      <c r="I1937" s="10">
        <f>VLOOKUP(C1937,away!$B$2:$E$405,3,FALSE)</f>
        <v>1.1028</v>
      </c>
      <c r="J1937" s="10">
        <f>VLOOKUP(B1937,home!$B$2:$E$405,4,FALSE)</f>
        <v>0.95240000000000002</v>
      </c>
      <c r="K1937" s="12">
        <f t="shared" si="2352"/>
        <v>0.87552596732999999</v>
      </c>
      <c r="L1937" s="12">
        <f t="shared" si="2353"/>
        <v>1.1028220559999999</v>
      </c>
      <c r="M1937" s="13">
        <f t="shared" si="2354"/>
        <v>0.13829751297089324</v>
      </c>
      <c r="N1937" s="13">
        <f t="shared" si="2355"/>
        <v>0.12108306382317452</v>
      </c>
      <c r="O1937" s="13">
        <f t="shared" si="2356"/>
        <v>0.15251754759424715</v>
      </c>
      <c r="P1937" s="13">
        <f t="shared" si="2357"/>
        <v>0.13353307339225254</v>
      </c>
      <c r="Q1937" s="13">
        <f t="shared" si="2358"/>
        <v>5.3005683290532499E-2</v>
      </c>
      <c r="R1937" s="13">
        <f t="shared" si="2359"/>
        <v>8.4099857706982764E-2</v>
      </c>
      <c r="S1937" s="13">
        <f t="shared" si="2360"/>
        <v>3.2233192966625371E-2</v>
      </c>
      <c r="T1937" s="13">
        <f t="shared" si="2361"/>
        <v>5.8455836626149893E-2</v>
      </c>
      <c r="U1937" s="13">
        <f t="shared" si="2362"/>
        <v>7.3631609271221421E-2</v>
      </c>
      <c r="V1937" s="13">
        <f t="shared" si="2363"/>
        <v>3.4580820480721356E-3</v>
      </c>
      <c r="W1937" s="13">
        <f t="shared" si="2364"/>
        <v>1.5469284045643697E-2</v>
      </c>
      <c r="X1937" s="13">
        <f t="shared" si="2365"/>
        <v>1.705986763606478E-2</v>
      </c>
      <c r="Y1937" s="13">
        <f t="shared" si="2366"/>
        <v>9.4069991507464111E-3</v>
      </c>
      <c r="Z1937" s="13">
        <f t="shared" si="2367"/>
        <v>3.0915725995240711E-2</v>
      </c>
      <c r="AA1937" s="13">
        <f t="shared" si="2368"/>
        <v>2.7067520907692346E-2</v>
      </c>
      <c r="AB1937" s="13">
        <f t="shared" si="2369"/>
        <v>1.1849158712966171E-2</v>
      </c>
      <c r="AC1937" s="13">
        <f t="shared" si="2370"/>
        <v>2.0868430404223596E-4</v>
      </c>
      <c r="AD1937" s="13">
        <f t="shared" si="2371"/>
        <v>3.3859399694911823E-3</v>
      </c>
      <c r="AE1937" s="13">
        <f t="shared" si="2372"/>
        <v>3.7340892786468429E-3</v>
      </c>
      <c r="AF1937" s="13">
        <f t="shared" si="2373"/>
        <v>2.0590180077824341E-3</v>
      </c>
      <c r="AG1937" s="13">
        <f t="shared" si="2374"/>
        <v>7.5691015756121577E-4</v>
      </c>
      <c r="AH1937" s="13">
        <f t="shared" si="2375"/>
        <v>8.5236361262010004E-3</v>
      </c>
      <c r="AI1937" s="13">
        <f t="shared" si="2376"/>
        <v>7.4626647645610646E-3</v>
      </c>
      <c r="AJ1937" s="13">
        <f t="shared" si="2377"/>
        <v>3.2668783934259164E-3</v>
      </c>
      <c r="AK1937" s="13">
        <f t="shared" si="2378"/>
        <v>9.534122885179007E-4</v>
      </c>
      <c r="AL1937" s="13">
        <f t="shared" si="2379"/>
        <v>8.0597997429926062E-6</v>
      </c>
      <c r="AM1937" s="13">
        <f t="shared" si="2380"/>
        <v>5.9289567342201571E-4</v>
      </c>
      <c r="AN1937" s="13">
        <f t="shared" si="2381"/>
        <v>6.53858425556772E-4</v>
      </c>
      <c r="AO1937" s="13">
        <f t="shared" si="2382"/>
        <v>3.6054474660272113E-4</v>
      </c>
      <c r="AP1937" s="13">
        <f t="shared" si="2383"/>
        <v>1.3253889957613727E-4</v>
      </c>
      <c r="AQ1937" s="13">
        <f t="shared" si="2384"/>
        <v>3.6541705432633303E-5</v>
      </c>
      <c r="AR1937" s="13">
        <f t="shared" si="2385"/>
        <v>1.8800107834585729E-3</v>
      </c>
      <c r="AS1937" s="13">
        <f t="shared" si="2386"/>
        <v>1.6459982597783981E-3</v>
      </c>
      <c r="AT1937" s="13">
        <f t="shared" si="2387"/>
        <v>7.2055710930798923E-4</v>
      </c>
      <c r="AU1937" s="13">
        <f t="shared" si="2388"/>
        <v>2.1028882004779531E-4</v>
      </c>
      <c r="AV1937" s="13">
        <f t="shared" si="2389"/>
        <v>4.602833064775756E-5</v>
      </c>
      <c r="AW1937" s="13">
        <f t="shared" si="2390"/>
        <v>2.1617039949437819E-7</v>
      </c>
      <c r="AX1937" s="13">
        <f t="shared" si="2391"/>
        <v>8.6515926333097001E-5</v>
      </c>
      <c r="AY1937" s="13">
        <f t="shared" si="2392"/>
        <v>9.5411671755410573E-5</v>
      </c>
      <c r="AZ1937" s="13">
        <f t="shared" si="2393"/>
        <v>5.2611048005849514E-5</v>
      </c>
      <c r="BA1937" s="13">
        <f t="shared" si="2394"/>
        <v>1.9340208043375212E-5</v>
      </c>
      <c r="BB1937" s="13">
        <f t="shared" si="2395"/>
        <v>5.3322019994656967E-6</v>
      </c>
      <c r="BC1937" s="13">
        <f t="shared" si="2396"/>
        <v>1.1760939944116143E-6</v>
      </c>
      <c r="BD1937" s="13">
        <f t="shared" si="2397"/>
        <v>3.4555289291932577E-4</v>
      </c>
      <c r="BE1937" s="13">
        <f t="shared" si="2398"/>
        <v>3.0254053083687257E-4</v>
      </c>
      <c r="BF1937" s="13">
        <f t="shared" si="2399"/>
        <v>1.3244104545874228E-4</v>
      </c>
      <c r="BG1937" s="13">
        <f t="shared" si="2400"/>
        <v>3.8651858146487281E-5</v>
      </c>
      <c r="BH1937" s="13">
        <f t="shared" si="2401"/>
        <v>8.4601763732013021E-6</v>
      </c>
      <c r="BI1937" s="13">
        <f t="shared" si="2402"/>
        <v>1.4814208205858966E-6</v>
      </c>
      <c r="BJ1937" s="14">
        <f t="shared" si="2403"/>
        <v>0.28645345858651533</v>
      </c>
      <c r="BK1937" s="14">
        <f t="shared" si="2404"/>
        <v>0.30783401715338393</v>
      </c>
      <c r="BL1937" s="14">
        <f t="shared" si="2405"/>
        <v>0.37470429699361146</v>
      </c>
      <c r="BM1937" s="14">
        <f t="shared" si="2406"/>
        <v>0.31727556444931282</v>
      </c>
      <c r="BN1937" s="14">
        <f t="shared" si="2407"/>
        <v>0.68253673877808274</v>
      </c>
    </row>
    <row r="1938" spans="1:66" x14ac:dyDescent="0.25">
      <c r="A1938" t="s">
        <v>154</v>
      </c>
      <c r="B1938" t="s">
        <v>372</v>
      </c>
      <c r="C1938" t="s">
        <v>161</v>
      </c>
      <c r="D1938" s="7" t="s">
        <v>566</v>
      </c>
      <c r="E1938" s="10">
        <f>VLOOKUP(A1938,home!$A$2:$E$405,3,FALSE)</f>
        <v>1.3447</v>
      </c>
      <c r="F1938" s="10">
        <f>VLOOKUP(B1938,home!$B$2:$E$405,3,FALSE)</f>
        <v>0.30130000000000001</v>
      </c>
      <c r="G1938" s="10">
        <f>VLOOKUP(C1938,away!$B$2:$E$405,4,FALSE)</f>
        <v>1.0959000000000001</v>
      </c>
      <c r="H1938" s="10">
        <f>VLOOKUP(A1938,away!$A$2:$E$405,3,FALSE)</f>
        <v>1.05</v>
      </c>
      <c r="I1938" s="10">
        <f>VLOOKUP(C1938,away!$B$2:$E$405,3,FALSE)</f>
        <v>0.95240000000000002</v>
      </c>
      <c r="J1938" s="10">
        <f>VLOOKUP(B1938,home!$B$2:$E$405,4,FALSE)</f>
        <v>1.1969000000000001</v>
      </c>
      <c r="K1938" s="12">
        <f t="shared" si="2352"/>
        <v>0.44401277274900003</v>
      </c>
      <c r="L1938" s="12">
        <f t="shared" si="2353"/>
        <v>1.1969239380000003</v>
      </c>
      <c r="M1938" s="13">
        <f t="shared" si="2354"/>
        <v>0.19379842417528675</v>
      </c>
      <c r="N1938" s="13">
        <f t="shared" si="2355"/>
        <v>8.604897567245591E-2</v>
      </c>
      <c r="O1938" s="13">
        <f t="shared" si="2356"/>
        <v>0.23196197304207869</v>
      </c>
      <c r="P1938" s="13">
        <f t="shared" si="2357"/>
        <v>0.10299407882274217</v>
      </c>
      <c r="Q1938" s="13">
        <f t="shared" si="2358"/>
        <v>1.9103422140269201E-2</v>
      </c>
      <c r="R1938" s="13">
        <f t="shared" si="2359"/>
        <v>0.13882041911988738</v>
      </c>
      <c r="S1938" s="13">
        <f t="shared" si="2360"/>
        <v>1.3684038347688917E-2</v>
      </c>
      <c r="T1938" s="13">
        <f t="shared" si="2361"/>
        <v>2.2865343257407411E-2</v>
      </c>
      <c r="U1938" s="13">
        <f t="shared" si="2362"/>
        <v>6.1638039207599499E-2</v>
      </c>
      <c r="V1938" s="13">
        <f t="shared" si="2363"/>
        <v>8.0804172926524239E-4</v>
      </c>
      <c r="W1938" s="13">
        <f t="shared" si="2364"/>
        <v>2.8273878111651886E-3</v>
      </c>
      <c r="X1938" s="13">
        <f t="shared" si="2365"/>
        <v>3.3841681531930393E-3</v>
      </c>
      <c r="Y1938" s="13">
        <f t="shared" si="2366"/>
        <v>2.0252959363870008E-3</v>
      </c>
      <c r="Z1938" s="13">
        <f t="shared" si="2367"/>
        <v>5.538582757592872E-2</v>
      </c>
      <c r="AA1938" s="13">
        <f t="shared" si="2368"/>
        <v>2.4592014872986141E-2</v>
      </c>
      <c r="AB1938" s="13">
        <f t="shared" si="2369"/>
        <v>5.4595843556196127E-3</v>
      </c>
      <c r="AC1938" s="13">
        <f t="shared" si="2370"/>
        <v>2.6839586644656876E-5</v>
      </c>
      <c r="AD1938" s="13">
        <f t="shared" si="2371"/>
        <v>3.1384907541804534E-4</v>
      </c>
      <c r="AE1938" s="13">
        <f t="shared" si="2372"/>
        <v>3.7565347128702594E-4</v>
      </c>
      <c r="AF1938" s="13">
        <f t="shared" si="2373"/>
        <v>2.2481431608811859E-4</v>
      </c>
      <c r="AG1938" s="13">
        <f t="shared" si="2374"/>
        <v>8.969521217698925E-5</v>
      </c>
      <c r="AH1938" s="13">
        <f t="shared" si="2375"/>
        <v>1.6573155712892397E-2</v>
      </c>
      <c r="AI1938" s="13">
        <f t="shared" si="2376"/>
        <v>7.3586928212822835E-3</v>
      </c>
      <c r="AJ1938" s="13">
        <f t="shared" si="2377"/>
        <v>1.6336768016928544E-3</v>
      </c>
      <c r="AK1938" s="13">
        <f t="shared" si="2378"/>
        <v>2.4179112216512089E-4</v>
      </c>
      <c r="AL1938" s="13">
        <f t="shared" si="2379"/>
        <v>5.705554137941471E-7</v>
      </c>
      <c r="AM1938" s="13">
        <f t="shared" si="2380"/>
        <v>2.7870599640215289E-5</v>
      </c>
      <c r="AN1938" s="13">
        <f t="shared" si="2381"/>
        <v>3.3358987875787881E-5</v>
      </c>
      <c r="AO1938" s="13">
        <f t="shared" si="2382"/>
        <v>1.996408556799115E-5</v>
      </c>
      <c r="AP1938" s="13">
        <f t="shared" si="2383"/>
        <v>7.9651639722029802E-6</v>
      </c>
      <c r="AQ1938" s="13">
        <f t="shared" si="2384"/>
        <v>2.383423857106228E-6</v>
      </c>
      <c r="AR1938" s="13">
        <f t="shared" si="2385"/>
        <v>3.9673613601924722E-3</v>
      </c>
      <c r="AS1938" s="13">
        <f t="shared" si="2386"/>
        <v>1.761559118036304E-3</v>
      </c>
      <c r="AT1938" s="13">
        <f t="shared" si="2387"/>
        <v>3.9107737418029123E-4</v>
      </c>
      <c r="AU1938" s="13">
        <f t="shared" si="2388"/>
        <v>5.7881116423063115E-5</v>
      </c>
      <c r="AV1938" s="13">
        <f t="shared" si="2389"/>
        <v>6.4249887482029827E-6</v>
      </c>
      <c r="AW1938" s="13">
        <f t="shared" si="2390"/>
        <v>8.4228166329592909E-9</v>
      </c>
      <c r="AX1938" s="13">
        <f t="shared" si="2391"/>
        <v>2.0624837040715437E-6</v>
      </c>
      <c r="AY1938" s="13">
        <f t="shared" si="2392"/>
        <v>2.4686361171381396E-6</v>
      </c>
      <c r="AZ1938" s="13">
        <f t="shared" si="2393"/>
        <v>1.4773848314070063E-6</v>
      </c>
      <c r="BA1938" s="13">
        <f t="shared" si="2394"/>
        <v>5.8943909011638015E-7</v>
      </c>
      <c r="BB1938" s="13">
        <f t="shared" si="2395"/>
        <v>1.7637843923830864E-7</v>
      </c>
      <c r="BC1938" s="13">
        <f t="shared" si="2396"/>
        <v>4.2222315214282015E-8</v>
      </c>
      <c r="BD1938" s="13">
        <f t="shared" si="2397"/>
        <v>7.9143829711843521E-4</v>
      </c>
      <c r="BE1938" s="13">
        <f t="shared" si="2398"/>
        <v>3.5140871276330334E-4</v>
      </c>
      <c r="BF1938" s="13">
        <f t="shared" si="2399"/>
        <v>7.8014978461095623E-5</v>
      </c>
      <c r="BG1938" s="13">
        <f t="shared" si="2400"/>
        <v>1.1546548967488197E-5</v>
      </c>
      <c r="BH1938" s="13">
        <f t="shared" si="2401"/>
        <v>1.2817038056841342E-6</v>
      </c>
      <c r="BI1938" s="13">
        <f t="shared" si="2402"/>
        <v>1.1381857212095168E-7</v>
      </c>
      <c r="BJ1938" s="14">
        <f t="shared" si="2403"/>
        <v>0.13735696385125842</v>
      </c>
      <c r="BK1938" s="14">
        <f t="shared" si="2404"/>
        <v>0.31131446185315875</v>
      </c>
      <c r="BL1938" s="14">
        <f t="shared" si="2405"/>
        <v>0.49569745507347246</v>
      </c>
      <c r="BM1938" s="14">
        <f t="shared" si="2406"/>
        <v>0.22702495516779764</v>
      </c>
      <c r="BN1938" s="14">
        <f t="shared" si="2407"/>
        <v>0.77272729297272003</v>
      </c>
    </row>
    <row r="1939" spans="1:66" x14ac:dyDescent="0.25">
      <c r="A1939" t="s">
        <v>154</v>
      </c>
      <c r="B1939" t="s">
        <v>170</v>
      </c>
      <c r="C1939" t="s">
        <v>169</v>
      </c>
      <c r="D1939" s="7" t="s">
        <v>566</v>
      </c>
      <c r="E1939" s="10">
        <f>VLOOKUP(A1939,home!$A$2:$E$405,3,FALSE)</f>
        <v>1.3447</v>
      </c>
      <c r="F1939" s="10">
        <f>VLOOKUP(B1939,home!$B$2:$E$405,3,FALSE)</f>
        <v>1.0959000000000001</v>
      </c>
      <c r="G1939" s="10">
        <f>VLOOKUP(C1939,away!$B$2:$E$405,4,FALSE)</f>
        <v>0.78280000000000005</v>
      </c>
      <c r="H1939" s="10">
        <f>VLOOKUP(A1939,away!$A$2:$E$405,3,FALSE)</f>
        <v>1.05</v>
      </c>
      <c r="I1939" s="10">
        <f>VLOOKUP(C1939,away!$B$2:$E$405,3,FALSE)</f>
        <v>1.1028</v>
      </c>
      <c r="J1939" s="10">
        <f>VLOOKUP(B1939,home!$B$2:$E$405,4,FALSE)</f>
        <v>1.4035</v>
      </c>
      <c r="K1939" s="12">
        <f t="shared" si="2352"/>
        <v>1.1535784882440001</v>
      </c>
      <c r="L1939" s="12">
        <f t="shared" si="2353"/>
        <v>1.62516879</v>
      </c>
      <c r="M1939" s="13">
        <f t="shared" si="2354"/>
        <v>6.2116273064473856E-2</v>
      </c>
      <c r="N1939" s="13">
        <f t="shared" si="2355"/>
        <v>7.1655996377067266E-2</v>
      </c>
      <c r="O1939" s="13">
        <f t="shared" si="2356"/>
        <v>0.10094942833550057</v>
      </c>
      <c r="P1939" s="13">
        <f t="shared" si="2357"/>
        <v>0.1164530889283628</v>
      </c>
      <c r="Q1939" s="13">
        <f t="shared" si="2358"/>
        <v>4.1330407987137413E-2</v>
      </c>
      <c r="R1939" s="13">
        <f t="shared" si="2359"/>
        <v>8.2029930149598612E-2</v>
      </c>
      <c r="S1939" s="13">
        <f t="shared" si="2360"/>
        <v>5.4580391143562113E-2</v>
      </c>
      <c r="T1939" s="13">
        <f t="shared" si="2361"/>
        <v>6.7168889138662452E-2</v>
      </c>
      <c r="U1939" s="13">
        <f t="shared" si="2362"/>
        <v>9.4627962812734903E-2</v>
      </c>
      <c r="V1939" s="13">
        <f t="shared" si="2363"/>
        <v>1.1369457864194578E-2</v>
      </c>
      <c r="W1939" s="13">
        <f t="shared" si="2364"/>
        <v>1.5892623188103239E-2</v>
      </c>
      <c r="X1939" s="13">
        <f t="shared" si="2365"/>
        <v>2.5828195196535682E-2</v>
      </c>
      <c r="Y1939" s="13">
        <f t="shared" si="2366"/>
        <v>2.0987588367718857E-2</v>
      </c>
      <c r="Z1939" s="13">
        <f t="shared" si="2367"/>
        <v>4.4437494108335904E-2</v>
      </c>
      <c r="AA1939" s="13">
        <f t="shared" si="2368"/>
        <v>5.1262137274845798E-2</v>
      </c>
      <c r="AB1939" s="13">
        <f t="shared" si="2369"/>
        <v>2.956744941083652E-2</v>
      </c>
      <c r="AC1939" s="13">
        <f t="shared" si="2370"/>
        <v>1.3321876281438209E-3</v>
      </c>
      <c r="AD1939" s="13">
        <f t="shared" si="2371"/>
        <v>4.5833470578909201E-3</v>
      </c>
      <c r="AE1939" s="13">
        <f t="shared" si="2372"/>
        <v>7.4487125922226465E-3</v>
      </c>
      <c r="AF1939" s="13">
        <f t="shared" si="2373"/>
        <v>6.052707615280122E-3</v>
      </c>
      <c r="AG1939" s="13">
        <f t="shared" si="2374"/>
        <v>3.2788905037828609E-3</v>
      </c>
      <c r="AH1939" s="13">
        <f t="shared" si="2375"/>
        <v>1.8054607132669098E-2</v>
      </c>
      <c r="AI1939" s="13">
        <f t="shared" si="2376"/>
        <v>2.0827406401943763E-2</v>
      </c>
      <c r="AJ1939" s="13">
        <f t="shared" si="2377"/>
        <v>1.2013023995598851E-2</v>
      </c>
      <c r="AK1939" s="13">
        <f t="shared" si="2378"/>
        <v>4.6193220200272727E-3</v>
      </c>
      <c r="AL1939" s="13">
        <f t="shared" si="2379"/>
        <v>9.9901270102584129E-5</v>
      </c>
      <c r="AM1939" s="13">
        <f t="shared" si="2380"/>
        <v>1.0574501140278773E-3</v>
      </c>
      <c r="AN1939" s="13">
        <f t="shared" si="2381"/>
        <v>1.7185349223000474E-3</v>
      </c>
      <c r="AO1939" s="13">
        <f t="shared" si="2382"/>
        <v>1.3964546601235564E-3</v>
      </c>
      <c r="AP1939" s="13">
        <f t="shared" si="2383"/>
        <v>7.5649151009428721E-4</v>
      </c>
      <c r="AQ1939" s="13">
        <f t="shared" si="2384"/>
        <v>3.0735659802630144E-4</v>
      </c>
      <c r="AR1939" s="13">
        <f t="shared" si="2385"/>
        <v>5.8683568055450412E-3</v>
      </c>
      <c r="AS1939" s="13">
        <f t="shared" si="2386"/>
        <v>6.7696101722170398E-3</v>
      </c>
      <c r="AT1939" s="13">
        <f t="shared" si="2387"/>
        <v>3.90463833423367E-3</v>
      </c>
      <c r="AU1939" s="13">
        <f t="shared" si="2388"/>
        <v>1.5014355955816155E-3</v>
      </c>
      <c r="AV1939" s="13">
        <f t="shared" si="2389"/>
        <v>4.3300595113669261E-4</v>
      </c>
      <c r="AW1939" s="13">
        <f t="shared" si="2390"/>
        <v>5.202524465349251E-6</v>
      </c>
      <c r="AX1939" s="13">
        <f t="shared" si="2391"/>
        <v>2.0330861732228769E-4</v>
      </c>
      <c r="AY1939" s="13">
        <f t="shared" si="2392"/>
        <v>3.3041081961023532E-4</v>
      </c>
      <c r="AZ1939" s="13">
        <f t="shared" si="2393"/>
        <v>2.6848667595443724E-4</v>
      </c>
      <c r="BA1939" s="13">
        <f t="shared" si="2394"/>
        <v>1.454453887639983E-4</v>
      </c>
      <c r="BB1939" s="13">
        <f t="shared" si="2395"/>
        <v>5.9093326617166694E-5</v>
      </c>
      <c r="BC1939" s="13">
        <f t="shared" si="2396"/>
        <v>1.9207326023099116E-5</v>
      </c>
      <c r="BD1939" s="13">
        <f t="shared" si="2397"/>
        <v>1.5895117214926504E-3</v>
      </c>
      <c r="BE1939" s="13">
        <f t="shared" si="2398"/>
        <v>1.83362652872561E-3</v>
      </c>
      <c r="BF1939" s="13">
        <f t="shared" si="2399"/>
        <v>1.0576160595056918E-3</v>
      </c>
      <c r="BG1939" s="13">
        <f t="shared" si="2400"/>
        <v>4.0668104502238398E-4</v>
      </c>
      <c r="BH1939" s="13">
        <f t="shared" si="2401"/>
        <v>1.17284626278603E-4</v>
      </c>
      <c r="BI1939" s="13">
        <f t="shared" si="2402"/>
        <v>2.7059404375346643E-5</v>
      </c>
      <c r="BJ1939" s="14">
        <f t="shared" si="2403"/>
        <v>0.27048959798326466</v>
      </c>
      <c r="BK1939" s="14">
        <f t="shared" si="2404"/>
        <v>0.24628171071845001</v>
      </c>
      <c r="BL1939" s="14">
        <f t="shared" si="2405"/>
        <v>0.43746009377786971</v>
      </c>
      <c r="BM1939" s="14">
        <f t="shared" si="2406"/>
        <v>0.52380856345063509</v>
      </c>
      <c r="BN1939" s="14">
        <f t="shared" si="2407"/>
        <v>0.47453512484214055</v>
      </c>
    </row>
    <row r="1940" spans="1:66" x14ac:dyDescent="0.25">
      <c r="A1940" t="s">
        <v>154</v>
      </c>
      <c r="B1940" t="s">
        <v>172</v>
      </c>
      <c r="C1940" t="s">
        <v>174</v>
      </c>
      <c r="D1940" s="7" t="s">
        <v>566</v>
      </c>
      <c r="E1940" s="10">
        <f>VLOOKUP(A1940,home!$A$2:$E$405,3,FALSE)</f>
        <v>1.3447</v>
      </c>
      <c r="F1940" s="10">
        <f>VLOOKUP(B1940,home!$B$2:$E$405,3,FALSE)</f>
        <v>1.0176000000000001</v>
      </c>
      <c r="G1940" s="10">
        <f>VLOOKUP(C1940,away!$B$2:$E$405,4,FALSE)</f>
        <v>0.74370000000000003</v>
      </c>
      <c r="H1940" s="10">
        <f>VLOOKUP(A1940,away!$A$2:$E$405,3,FALSE)</f>
        <v>1.05</v>
      </c>
      <c r="I1940" s="10">
        <f>VLOOKUP(C1940,away!$B$2:$E$405,3,FALSE)</f>
        <v>1.1028</v>
      </c>
      <c r="J1940" s="10">
        <f>VLOOKUP(B1940,home!$B$2:$E$405,4,FALSE)</f>
        <v>0.95240000000000002</v>
      </c>
      <c r="K1940" s="12">
        <f t="shared" si="2352"/>
        <v>1.0176543296640002</v>
      </c>
      <c r="L1940" s="12">
        <f t="shared" si="2353"/>
        <v>1.1028220559999999</v>
      </c>
      <c r="M1940" s="13">
        <f t="shared" si="2354"/>
        <v>0.11997446078243171</v>
      </c>
      <c r="N1940" s="13">
        <f t="shared" si="2355"/>
        <v>0.12209252946434543</v>
      </c>
      <c r="O1940" s="13">
        <f t="shared" si="2356"/>
        <v>0.13231048150757271</v>
      </c>
      <c r="P1940" s="13">
        <f t="shared" si="2357"/>
        <v>0.13464633436611001</v>
      </c>
      <c r="Q1940" s="13">
        <f t="shared" si="2358"/>
        <v>6.2123995614510312E-2</v>
      </c>
      <c r="R1940" s="13">
        <f t="shared" si="2359"/>
        <v>7.2957458623265664E-2</v>
      </c>
      <c r="S1940" s="13">
        <f t="shared" si="2360"/>
        <v>3.7778113858556062E-2</v>
      </c>
      <c r="T1940" s="13">
        <f t="shared" si="2361"/>
        <v>6.8511712570529251E-2</v>
      </c>
      <c r="U1940" s="13">
        <f t="shared" si="2362"/>
        <v>7.4245473649248453E-2</v>
      </c>
      <c r="V1940" s="13">
        <f t="shared" si="2363"/>
        <v>4.7108957070682873E-3</v>
      </c>
      <c r="W1940" s="13">
        <f t="shared" si="2364"/>
        <v>2.1073584371044594E-2</v>
      </c>
      <c r="X1940" s="13">
        <f t="shared" si="2365"/>
        <v>2.3240413643364866E-2</v>
      </c>
      <c r="Y1940" s="13">
        <f t="shared" si="2366"/>
        <v>1.2815020378233049E-2</v>
      </c>
      <c r="Z1940" s="13">
        <f t="shared" si="2367"/>
        <v>2.6819698173148245E-2</v>
      </c>
      <c r="AA1940" s="13">
        <f t="shared" si="2368"/>
        <v>2.7293181966185989E-2</v>
      </c>
      <c r="AB1940" s="13">
        <f t="shared" si="2369"/>
        <v>1.388751239909829E-2</v>
      </c>
      <c r="AC1940" s="13">
        <f t="shared" si="2370"/>
        <v>3.3043742935010548E-4</v>
      </c>
      <c r="AD1940" s="13">
        <f t="shared" si="2371"/>
        <v>5.3614060941832827E-3</v>
      </c>
      <c r="AE1940" s="13">
        <f t="shared" si="2372"/>
        <v>5.9126768918381367E-3</v>
      </c>
      <c r="AF1940" s="13">
        <f t="shared" si="2373"/>
        <v>3.2603152431603124E-3</v>
      </c>
      <c r="AG1940" s="13">
        <f t="shared" si="2374"/>
        <v>1.198515853223398E-3</v>
      </c>
      <c r="AH1940" s="13">
        <f t="shared" si="2375"/>
        <v>7.3943386701526975E-3</v>
      </c>
      <c r="AI1940" s="13">
        <f t="shared" si="2376"/>
        <v>7.5248807626828382E-3</v>
      </c>
      <c r="AJ1940" s="13">
        <f t="shared" si="2377"/>
        <v>3.8288637441747666E-3</v>
      </c>
      <c r="AK1940" s="13">
        <f t="shared" si="2378"/>
        <v>1.2988199223176555E-3</v>
      </c>
      <c r="AL1940" s="13">
        <f t="shared" si="2379"/>
        <v>1.4833886581924051E-5</v>
      </c>
      <c r="AM1940" s="13">
        <f t="shared" si="2380"/>
        <v>1.0912116249665153E-3</v>
      </c>
      <c r="AN1940" s="13">
        <f t="shared" si="2381"/>
        <v>1.2034122477766732E-3</v>
      </c>
      <c r="AO1940" s="13">
        <f t="shared" si="2382"/>
        <v>6.6357478465432621E-4</v>
      </c>
      <c r="AP1940" s="13">
        <f t="shared" si="2383"/>
        <v>2.4393496944074698E-4</v>
      </c>
      <c r="AQ1940" s="13">
        <f t="shared" si="2384"/>
        <v>6.7254216132235431E-5</v>
      </c>
      <c r="AR1940" s="13">
        <f t="shared" si="2385"/>
        <v>1.6309279549956209E-3</v>
      </c>
      <c r="AS1940" s="13">
        <f t="shared" si="2386"/>
        <v>1.6597208947713472E-3</v>
      </c>
      <c r="AT1940" s="13">
        <f t="shared" si="2387"/>
        <v>8.4451107729893499E-4</v>
      </c>
      <c r="AU1940" s="13">
        <f t="shared" si="2388"/>
        <v>2.8647345142082344E-4</v>
      </c>
      <c r="AV1940" s="13">
        <f t="shared" si="2389"/>
        <v>7.2882737043047618E-5</v>
      </c>
      <c r="AW1940" s="13">
        <f t="shared" si="2390"/>
        <v>4.6244296948997317E-7</v>
      </c>
      <c r="AX1940" s="13">
        <f t="shared" si="2391"/>
        <v>1.8507937245447714E-4</v>
      </c>
      <c r="AY1940" s="13">
        <f t="shared" si="2392"/>
        <v>2.0410961405343625E-4</v>
      </c>
      <c r="AZ1940" s="13">
        <f t="shared" si="2393"/>
        <v>1.1254829210988854E-4</v>
      </c>
      <c r="BA1940" s="13">
        <f t="shared" si="2394"/>
        <v>4.1373579634638605E-5</v>
      </c>
      <c r="BB1940" s="13">
        <f t="shared" si="2395"/>
        <v>1.1406924039187967E-5</v>
      </c>
      <c r="BC1940" s="13">
        <f t="shared" si="2396"/>
        <v>2.5159614843066202E-6</v>
      </c>
      <c r="BD1940" s="13">
        <f t="shared" si="2397"/>
        <v>2.9977055341935774E-4</v>
      </c>
      <c r="BE1940" s="13">
        <f t="shared" si="2398"/>
        <v>3.050628015929829E-4</v>
      </c>
      <c r="BF1940" s="13">
        <f t="shared" si="2399"/>
        <v>1.5522424043026443E-4</v>
      </c>
      <c r="BG1940" s="13">
        <f t="shared" si="2400"/>
        <v>5.2654873447554783E-5</v>
      </c>
      <c r="BH1940" s="13">
        <f t="shared" si="2401"/>
        <v>1.3396114985453525E-5</v>
      </c>
      <c r="BI1940" s="13">
        <f t="shared" si="2402"/>
        <v>2.7265228831247165E-6</v>
      </c>
      <c r="BJ1940" s="14">
        <f t="shared" si="2403"/>
        <v>0.32941659171117915</v>
      </c>
      <c r="BK1940" s="14">
        <f t="shared" si="2404"/>
        <v>0.29765918564415156</v>
      </c>
      <c r="BL1940" s="14">
        <f t="shared" si="2405"/>
        <v>0.34606436246698757</v>
      </c>
      <c r="BM1940" s="14">
        <f t="shared" si="2406"/>
        <v>0.35565093046614665</v>
      </c>
      <c r="BN1940" s="14">
        <f t="shared" si="2407"/>
        <v>0.6441052603582359</v>
      </c>
    </row>
    <row r="1941" spans="1:66" x14ac:dyDescent="0.25">
      <c r="A1941" t="s">
        <v>154</v>
      </c>
      <c r="B1941" t="s">
        <v>498</v>
      </c>
      <c r="C1941" t="s">
        <v>166</v>
      </c>
      <c r="D1941" s="7" t="s">
        <v>566</v>
      </c>
      <c r="E1941" s="10">
        <v>1.1454545454545499</v>
      </c>
      <c r="F1941" s="10">
        <v>0.87</v>
      </c>
      <c r="G1941" s="10">
        <v>1.1599999999999999</v>
      </c>
      <c r="H1941" s="10">
        <v>1.0363636363636399</v>
      </c>
      <c r="I1941" s="10">
        <v>0.44</v>
      </c>
      <c r="J1941" s="10">
        <v>1.1599999999999999</v>
      </c>
      <c r="K1941" s="12">
        <v>1.1559927272727317</v>
      </c>
      <c r="L1941" s="12">
        <v>0.52896000000000176</v>
      </c>
      <c r="M1941" s="13">
        <v>0.18545319862723642</v>
      </c>
      <c r="N1941" s="13">
        <v>0.21438254886255065</v>
      </c>
      <c r="O1941" s="13">
        <v>9.8097323945863305E-2</v>
      </c>
      <c r="P1941" s="13">
        <v>0.11339979304633516</v>
      </c>
      <c r="Q1941" s="13">
        <v>0.12391233366964984</v>
      </c>
      <c r="R1941" s="13">
        <v>2.5944780237202005E-2</v>
      </c>
      <c r="S1941" s="13">
        <v>1.733525379737377E-2</v>
      </c>
      <c r="T1941" s="13">
        <v>6.5544668017898197E-2</v>
      </c>
      <c r="U1941" s="13">
        <v>2.9991977264894817E-2</v>
      </c>
      <c r="V1941" s="13">
        <v>1.1777839414048347E-3</v>
      </c>
      <c r="W1941" s="13">
        <v>4.7747252180502416E-2</v>
      </c>
      <c r="X1941" s="13">
        <v>2.5256386513398638E-2</v>
      </c>
      <c r="Y1941" s="13">
        <v>6.6798091050636931E-3</v>
      </c>
      <c r="Z1941" s="13">
        <v>4.5745836514234743E-3</v>
      </c>
      <c r="AA1941" s="13">
        <v>5.2881854313462737E-3</v>
      </c>
      <c r="AB1941" s="13">
        <v>3.0565519495529539E-3</v>
      </c>
      <c r="AC1941" s="13">
        <v>4.5011509708799751E-5</v>
      </c>
      <c r="AD1941" s="13">
        <v>1.3798869066979464E-2</v>
      </c>
      <c r="AE1941" s="13">
        <v>7.299049781669481E-3</v>
      </c>
      <c r="AF1941" s="13">
        <v>1.9304526862559503E-3</v>
      </c>
      <c r="AG1941" s="13">
        <v>3.4037741764065041E-4</v>
      </c>
      <c r="AH1941" s="13">
        <v>6.0494294206424207E-4</v>
      </c>
      <c r="AI1941" s="13">
        <v>6.9930964144123342E-4</v>
      </c>
      <c r="AJ1941" s="13">
        <v>4.0419842980888389E-4</v>
      </c>
      <c r="AK1941" s="13">
        <v>1.5575014841137582E-4</v>
      </c>
      <c r="AL1941" s="13">
        <v>1.100934558899835E-6</v>
      </c>
      <c r="AM1941" s="13">
        <v>3.1902784572033845E-3</v>
      </c>
      <c r="AN1941" s="13">
        <v>1.6875296927223078E-3</v>
      </c>
      <c r="AO1941" s="13">
        <v>4.4631785313119736E-4</v>
      </c>
      <c r="AP1941" s="13">
        <v>7.8694763864093007E-5</v>
      </c>
      <c r="AQ1941" s="13">
        <v>1.0406595573387691E-5</v>
      </c>
      <c r="AR1941" s="13">
        <v>6.3998123726860564E-5</v>
      </c>
      <c r="AS1941" s="13">
        <v>7.3981365587351254E-5</v>
      </c>
      <c r="AT1941" s="13">
        <v>4.2760960286341612E-5</v>
      </c>
      <c r="AU1941" s="13">
        <v>1.6477119700736338E-5</v>
      </c>
      <c r="AV1941" s="13">
        <v>4.7618576351133625E-6</v>
      </c>
      <c r="AW1941" s="13">
        <v>1.8699798964095369E-8</v>
      </c>
      <c r="AX1941" s="13">
        <v>6.1465644908366456E-4</v>
      </c>
      <c r="AY1941" s="13">
        <v>3.251286753072963E-4</v>
      </c>
      <c r="AZ1941" s="13">
        <v>8.5990032045273995E-5</v>
      </c>
      <c r="BA1941" s="13">
        <v>1.5161762450222766E-5</v>
      </c>
      <c r="BB1941" s="13">
        <v>2.0049914664174645E-6</v>
      </c>
      <c r="BC1941" s="13">
        <v>2.1211205721523727E-7</v>
      </c>
      <c r="BD1941" s="13">
        <v>5.6420745877600426E-6</v>
      </c>
      <c r="BE1941" s="13">
        <v>6.5221971901809044E-6</v>
      </c>
      <c r="BF1941" s="13">
        <v>3.769806258843887E-6</v>
      </c>
      <c r="BG1941" s="13">
        <v>1.4526228728169195E-6</v>
      </c>
      <c r="BH1941" s="13">
        <v>4.1980536911159514E-7</v>
      </c>
      <c r="BI1941" s="13">
        <v>9.7058390712609712E-8</v>
      </c>
      <c r="BJ1941" s="14">
        <v>0.51334812868651358</v>
      </c>
      <c r="BK1941" s="14">
        <v>0.31773727053192524</v>
      </c>
      <c r="BL1941" s="14">
        <v>0.16446290298219093</v>
      </c>
      <c r="BM1941" s="14">
        <v>0.2386077974877073</v>
      </c>
      <c r="BN1941" s="14">
        <v>0.7611899783888374</v>
      </c>
    </row>
    <row r="1942" spans="1:66" x14ac:dyDescent="0.25">
      <c r="A1942" t="s">
        <v>154</v>
      </c>
      <c r="B1942" t="s">
        <v>171</v>
      </c>
      <c r="C1942" t="s">
        <v>158</v>
      </c>
      <c r="D1942" s="7" t="s">
        <v>566</v>
      </c>
      <c r="E1942" s="10">
        <f>VLOOKUP(A1942,home!$A$2:$E$405,3,FALSE)</f>
        <v>1.3447</v>
      </c>
      <c r="F1942" s="10">
        <f>VLOOKUP(B1942,home!$B$2:$E$405,3,FALSE)</f>
        <v>0.9002</v>
      </c>
      <c r="G1942" s="10">
        <f>VLOOKUP(C1942,away!$B$2:$E$405,4,FALSE)</f>
        <v>0.58709999999999996</v>
      </c>
      <c r="H1942" s="10">
        <f>VLOOKUP(A1942,away!$A$2:$E$405,3,FALSE)</f>
        <v>1.05</v>
      </c>
      <c r="I1942" s="10">
        <f>VLOOKUP(C1942,away!$B$2:$E$405,3,FALSE)</f>
        <v>1.0526</v>
      </c>
      <c r="J1942" s="10">
        <f>VLOOKUP(B1942,home!$B$2:$E$405,4,FALSE)</f>
        <v>1.0024999999999999</v>
      </c>
      <c r="K1942" s="12">
        <f t="shared" si="2352"/>
        <v>0.7106839276739999</v>
      </c>
      <c r="L1942" s="12">
        <f t="shared" si="2353"/>
        <v>1.1079930749999998</v>
      </c>
      <c r="M1942" s="13">
        <f t="shared" si="2354"/>
        <v>0.16224025243027534</v>
      </c>
      <c r="N1942" s="13">
        <f t="shared" si="2355"/>
        <v>0.1153015398239693</v>
      </c>
      <c r="O1942" s="13">
        <f t="shared" si="2356"/>
        <v>0.17976107617899698</v>
      </c>
      <c r="P1942" s="13">
        <f t="shared" si="2357"/>
        <v>0.12775330766179466</v>
      </c>
      <c r="Q1942" s="13">
        <f t="shared" si="2358"/>
        <v>4.0971475594479299E-2</v>
      </c>
      <c r="R1942" s="13">
        <f t="shared" si="2359"/>
        <v>9.9587013780438036E-2</v>
      </c>
      <c r="S1942" s="13">
        <f t="shared" si="2360"/>
        <v>2.5149288438057728E-2</v>
      </c>
      <c r="T1942" s="13">
        <f t="shared" si="2361"/>
        <v>4.5396111231214564E-2</v>
      </c>
      <c r="U1942" s="13">
        <f t="shared" si="2362"/>
        <v>7.0774890098806456E-2</v>
      </c>
      <c r="V1942" s="13">
        <f t="shared" si="2363"/>
        <v>2.2003751536342955E-3</v>
      </c>
      <c r="W1942" s="13">
        <f t="shared" si="2364"/>
        <v>9.7059230660279938E-3</v>
      </c>
      <c r="X1942" s="13">
        <f t="shared" si="2365"/>
        <v>1.0754095543641783E-2</v>
      </c>
      <c r="Y1942" s="13">
        <f t="shared" si="2366"/>
        <v>5.9577316951217266E-3</v>
      </c>
      <c r="Z1942" s="13">
        <f t="shared" si="2367"/>
        <v>3.678057387621831E-2</v>
      </c>
      <c r="AA1942" s="13">
        <f t="shared" si="2368"/>
        <v>2.6139362704454546E-2</v>
      </c>
      <c r="AB1942" s="13">
        <f t="shared" si="2369"/>
        <v>9.2884124768485114E-3</v>
      </c>
      <c r="AC1942" s="13">
        <f t="shared" si="2370"/>
        <v>1.0829048269572423E-4</v>
      </c>
      <c r="AD1942" s="13">
        <f t="shared" si="2371"/>
        <v>1.7244608815666111E-3</v>
      </c>
      <c r="AE1942" s="13">
        <f t="shared" si="2372"/>
        <v>1.9106907148841996E-3</v>
      </c>
      <c r="AF1942" s="13">
        <f t="shared" si="2373"/>
        <v>1.0585160402792463E-3</v>
      </c>
      <c r="AG1942" s="13">
        <f t="shared" si="2374"/>
        <v>3.9094281413527539E-4</v>
      </c>
      <c r="AH1942" s="13">
        <f t="shared" si="2375"/>
        <v>1.0188155287343943E-2</v>
      </c>
      <c r="AI1942" s="13">
        <f t="shared" si="2376"/>
        <v>7.2405582153622222E-3</v>
      </c>
      <c r="AJ1942" s="13">
        <f t="shared" si="2377"/>
        <v>2.5728741755229353E-3</v>
      </c>
      <c r="AK1942" s="13">
        <f t="shared" si="2378"/>
        <v>6.0950010815721465E-4</v>
      </c>
      <c r="AL1942" s="13">
        <f t="shared" si="2379"/>
        <v>3.4108594249424339E-6</v>
      </c>
      <c r="AM1942" s="13">
        <f t="shared" si="2380"/>
        <v>2.4510932648638559E-4</v>
      </c>
      <c r="AN1942" s="13">
        <f t="shared" si="2381"/>
        <v>2.7157943636482924E-4</v>
      </c>
      <c r="AO1942" s="13">
        <f t="shared" si="2382"/>
        <v>1.5045406740231694E-4</v>
      </c>
      <c r="AP1942" s="13">
        <f t="shared" si="2383"/>
        <v>5.5567354929116816E-5</v>
      </c>
      <c r="AQ1942" s="13">
        <f t="shared" si="2384"/>
        <v>1.5392061114382128E-5</v>
      </c>
      <c r="AR1942" s="13">
        <f t="shared" si="2385"/>
        <v>2.257681101080343E-3</v>
      </c>
      <c r="AS1942" s="13">
        <f t="shared" si="2386"/>
        <v>1.604497672351139E-3</v>
      </c>
      <c r="AT1942" s="13">
        <f t="shared" si="2387"/>
        <v>5.7014535386514897E-4</v>
      </c>
      <c r="AU1942" s="13">
        <f t="shared" si="2388"/>
        <v>1.3506437980998889E-4</v>
      </c>
      <c r="AV1942" s="13">
        <f t="shared" si="2389"/>
        <v>2.3997020983053942E-5</v>
      </c>
      <c r="AW1942" s="13">
        <f t="shared" si="2390"/>
        <v>7.4606189650929875E-8</v>
      </c>
      <c r="AX1942" s="13">
        <f t="shared" si="2391"/>
        <v>2.9032543142812209E-5</v>
      </c>
      <c r="AY1942" s="13">
        <f t="shared" si="2392"/>
        <v>3.2167856751874658E-5</v>
      </c>
      <c r="AZ1942" s="13">
        <f t="shared" si="2393"/>
        <v>1.7820881259334552E-5</v>
      </c>
      <c r="BA1942" s="13">
        <f t="shared" si="2394"/>
        <v>6.5818043419133224E-6</v>
      </c>
      <c r="BB1942" s="13">
        <f t="shared" si="2395"/>
        <v>1.8231484079612222E-6</v>
      </c>
      <c r="BC1942" s="13">
        <f t="shared" si="2396"/>
        <v>4.0400716214366156E-7</v>
      </c>
      <c r="BD1942" s="13">
        <f t="shared" si="2397"/>
        <v>4.1691583759256596E-4</v>
      </c>
      <c r="BE1942" s="13">
        <f t="shared" si="2398"/>
        <v>2.9629538496978025E-4</v>
      </c>
      <c r="BF1942" s="13">
        <f t="shared" si="2399"/>
        <v>1.0528618397100162E-4</v>
      </c>
      <c r="BG1942" s="13">
        <f t="shared" si="2400"/>
        <v>2.4941732918106255E-5</v>
      </c>
      <c r="BH1942" s="13">
        <f t="shared" si="2401"/>
        <v>4.4314221783089106E-6</v>
      </c>
      <c r="BI1942" s="13">
        <f t="shared" si="2402"/>
        <v>6.2986810377245002E-7</v>
      </c>
      <c r="BJ1942" s="14">
        <f t="shared" si="2403"/>
        <v>0.23399741989268308</v>
      </c>
      <c r="BK1942" s="14">
        <f t="shared" si="2404"/>
        <v>0.3174870928826346</v>
      </c>
      <c r="BL1942" s="14">
        <f t="shared" si="2405"/>
        <v>0.41160172898375402</v>
      </c>
      <c r="BM1942" s="14">
        <f t="shared" si="2406"/>
        <v>0.27422005691477419</v>
      </c>
      <c r="BN1942" s="14">
        <f t="shared" si="2407"/>
        <v>0.72561466546995368</v>
      </c>
    </row>
    <row r="1943" spans="1:66" x14ac:dyDescent="0.25">
      <c r="A1943" t="s">
        <v>154</v>
      </c>
      <c r="B1943" t="s">
        <v>173</v>
      </c>
      <c r="C1943" t="s">
        <v>168</v>
      </c>
      <c r="D1943" s="7" t="s">
        <v>566</v>
      </c>
      <c r="E1943" s="10">
        <f>VLOOKUP(A1943,home!$A$2:$E$405,3,FALSE)</f>
        <v>1.3447</v>
      </c>
      <c r="F1943" s="10">
        <f>VLOOKUP(B1943,home!$B$2:$E$405,3,FALSE)</f>
        <v>0.93940000000000001</v>
      </c>
      <c r="G1943" s="10">
        <f>VLOOKUP(C1943,away!$B$2:$E$405,4,FALSE)</f>
        <v>1.1351</v>
      </c>
      <c r="H1943" s="10">
        <f>VLOOKUP(A1943,away!$A$2:$E$405,3,FALSE)</f>
        <v>1.05</v>
      </c>
      <c r="I1943" s="10">
        <f>VLOOKUP(C1943,away!$B$2:$E$405,3,FALSE)</f>
        <v>0.60150000000000003</v>
      </c>
      <c r="J1943" s="10">
        <f>VLOOKUP(B1943,home!$B$2:$E$405,4,FALSE)</f>
        <v>1.1529</v>
      </c>
      <c r="K1943" s="12">
        <f t="shared" si="2352"/>
        <v>1.4338710104180001</v>
      </c>
      <c r="L1943" s="12">
        <f t="shared" si="2353"/>
        <v>0.72814281750000009</v>
      </c>
      <c r="M1943" s="13">
        <f t="shared" si="2354"/>
        <v>0.11509310978345041</v>
      </c>
      <c r="N1943" s="13">
        <f t="shared" si="2355"/>
        <v>0.16502867361734586</v>
      </c>
      <c r="O1943" s="13">
        <f t="shared" si="2356"/>
        <v>8.3804221232558415E-2</v>
      </c>
      <c r="P1943" s="13">
        <f t="shared" si="2357"/>
        <v>0.12016444337602214</v>
      </c>
      <c r="Q1943" s="13">
        <f t="shared" si="2358"/>
        <v>0.11831491549382307</v>
      </c>
      <c r="R1943" s="13">
        <f t="shared" si="2359"/>
        <v>3.0510720883334206E-2</v>
      </c>
      <c r="S1943" s="13">
        <f t="shared" si="2360"/>
        <v>3.1364808629807166E-2</v>
      </c>
      <c r="T1943" s="13">
        <f t="shared" si="2361"/>
        <v>8.6150155919946736E-2</v>
      </c>
      <c r="U1943" s="13">
        <f t="shared" si="2362"/>
        <v>4.374843818156799E-2</v>
      </c>
      <c r="V1943" s="13">
        <f t="shared" si="2363"/>
        <v>3.6385369276594553E-3</v>
      </c>
      <c r="W1943" s="13">
        <f t="shared" si="2364"/>
        <v>5.6549442475549432E-2</v>
      </c>
      <c r="X1943" s="13">
        <f t="shared" si="2365"/>
        <v>4.1176070372200745E-2</v>
      </c>
      <c r="Y1943" s="13">
        <f t="shared" si="2366"/>
        <v>1.4991029947196264E-2</v>
      </c>
      <c r="Z1943" s="13">
        <f t="shared" si="2367"/>
        <v>7.4053874226490202E-3</v>
      </c>
      <c r="AA1943" s="13">
        <f t="shared" si="2368"/>
        <v>1.0618370346250499E-2</v>
      </c>
      <c r="AB1943" s="13">
        <f t="shared" si="2369"/>
        <v>7.6126867086853695E-3</v>
      </c>
      <c r="AC1943" s="13">
        <f t="shared" si="2370"/>
        <v>2.374288334016813E-4</v>
      </c>
      <c r="AD1943" s="13">
        <f t="shared" si="2371"/>
        <v>2.0271151555247665E-2</v>
      </c>
      <c r="AE1943" s="13">
        <f t="shared" si="2372"/>
        <v>1.4760293407407542E-2</v>
      </c>
      <c r="AF1943" s="13">
        <f t="shared" si="2373"/>
        <v>5.3738008143982023E-3</v>
      </c>
      <c r="AG1943" s="13">
        <f t="shared" si="2374"/>
        <v>1.3042981552265675E-3</v>
      </c>
      <c r="AH1943" s="13">
        <f t="shared" si="2375"/>
        <v>1.3480449156516804E-3</v>
      </c>
      <c r="AI1943" s="13">
        <f t="shared" si="2376"/>
        <v>1.9329225252943225E-3</v>
      </c>
      <c r="AJ1943" s="13">
        <f t="shared" si="2377"/>
        <v>1.3857807872017418E-3</v>
      </c>
      <c r="AK1943" s="13">
        <f t="shared" si="2378"/>
        <v>6.6234363252093734E-4</v>
      </c>
      <c r="AL1943" s="13">
        <f t="shared" si="2379"/>
        <v>9.9156252397079037E-6</v>
      </c>
      <c r="AM1943" s="13">
        <f t="shared" si="2380"/>
        <v>5.8132433125718764E-3</v>
      </c>
      <c r="AN1943" s="13">
        <f t="shared" si="2381"/>
        <v>4.2328713644291197E-3</v>
      </c>
      <c r="AO1943" s="13">
        <f t="shared" si="2382"/>
        <v>1.5410674407052443E-3</v>
      </c>
      <c r="AP1943" s="13">
        <f t="shared" si="2383"/>
        <v>3.7403906274421038E-4</v>
      </c>
      <c r="AQ1943" s="13">
        <f t="shared" si="2384"/>
        <v>6.8088464250407163E-5</v>
      </c>
      <c r="AR1943" s="13">
        <f t="shared" si="2385"/>
        <v>1.9631384459983296E-4</v>
      </c>
      <c r="AS1943" s="13">
        <f t="shared" si="2386"/>
        <v>2.8148873071540473E-4</v>
      </c>
      <c r="AT1943" s="13">
        <f t="shared" si="2387"/>
        <v>2.0180926536608892E-4</v>
      </c>
      <c r="AU1943" s="13">
        <f t="shared" si="2388"/>
        <v>9.6456151747396034E-5</v>
      </c>
      <c r="AV1943" s="13">
        <f t="shared" si="2389"/>
        <v>3.4576419941767682E-5</v>
      </c>
      <c r="AW1943" s="13">
        <f t="shared" si="2390"/>
        <v>2.8757045054327742E-7</v>
      </c>
      <c r="AX1943" s="13">
        <f t="shared" si="2391"/>
        <v>1.3892401770671846E-3</v>
      </c>
      <c r="AY1943" s="13">
        <f t="shared" si="2392"/>
        <v>1.0115652567138989E-3</v>
      </c>
      <c r="AZ1943" s="13">
        <f t="shared" si="2393"/>
        <v>3.682819880543846E-4</v>
      </c>
      <c r="BA1943" s="13">
        <f t="shared" si="2394"/>
        <v>8.9387294805473656E-5</v>
      </c>
      <c r="BB1943" s="13">
        <f t="shared" si="2395"/>
        <v>1.6271679172090177E-5</v>
      </c>
      <c r="BC1943" s="13">
        <f t="shared" si="2396"/>
        <v>2.3696212635643631E-6</v>
      </c>
      <c r="BD1943" s="13">
        <f t="shared" si="2397"/>
        <v>2.3824085986863244E-5</v>
      </c>
      <c r="BE1943" s="13">
        <f t="shared" si="2398"/>
        <v>3.4160666246268914E-5</v>
      </c>
      <c r="BF1943" s="13">
        <f t="shared" si="2399"/>
        <v>2.4490994513544848E-5</v>
      </c>
      <c r="BG1943" s="13">
        <f t="shared" si="2400"/>
        <v>1.1705642349759411E-5</v>
      </c>
      <c r="BH1943" s="13">
        <f t="shared" si="2401"/>
        <v>4.1960953059103154E-6</v>
      </c>
      <c r="BI1943" s="13">
        <f t="shared" si="2402"/>
        <v>1.2033318832191703E-6</v>
      </c>
      <c r="BJ1943" s="14">
        <f t="shared" si="2403"/>
        <v>0.53882625742011947</v>
      </c>
      <c r="BK1943" s="14">
        <f t="shared" si="2404"/>
        <v>0.27151980843229451</v>
      </c>
      <c r="BL1943" s="14">
        <f t="shared" si="2405"/>
        <v>0.18253375444172118</v>
      </c>
      <c r="BM1943" s="14">
        <f t="shared" si="2406"/>
        <v>0.36635784564398682</v>
      </c>
      <c r="BN1943" s="14">
        <f t="shared" si="2407"/>
        <v>0.63291608438653413</v>
      </c>
    </row>
    <row r="1944" spans="1:66" x14ac:dyDescent="0.25">
      <c r="A1944" t="s">
        <v>175</v>
      </c>
      <c r="B1944" t="s">
        <v>179</v>
      </c>
      <c r="C1944" t="s">
        <v>176</v>
      </c>
      <c r="D1944" s="7" t="s">
        <v>566</v>
      </c>
      <c r="E1944" s="10">
        <f>VLOOKUP(A1944,home!$A$2:$E$405,3,FALSE)</f>
        <v>1.1583000000000001</v>
      </c>
      <c r="F1944" s="10">
        <f>VLOOKUP(B1944,home!$B$2:$E$405,3,FALSE)</f>
        <v>0.76180000000000003</v>
      </c>
      <c r="G1944" s="10">
        <f>VLOOKUP(C1944,away!$B$2:$E$405,4,FALSE)</f>
        <v>1.1031</v>
      </c>
      <c r="H1944" s="10">
        <f>VLOOKUP(A1944,away!$A$2:$E$405,3,FALSE)</f>
        <v>1.0458000000000001</v>
      </c>
      <c r="I1944" s="10">
        <f>VLOOKUP(C1944,away!$B$2:$E$405,3,FALSE)</f>
        <v>0.95620000000000005</v>
      </c>
      <c r="J1944" s="10">
        <f>VLOOKUP(B1944,home!$B$2:$E$405,4,FALSE)</f>
        <v>1.3499000000000001</v>
      </c>
      <c r="K1944" s="12">
        <f t="shared" si="2352"/>
        <v>0.97336765211400011</v>
      </c>
      <c r="L1944" s="12">
        <f t="shared" si="2353"/>
        <v>1.3498918466040002</v>
      </c>
      <c r="M1944" s="13">
        <f t="shared" si="2354"/>
        <v>9.7953784456925277E-2</v>
      </c>
      <c r="N1944" s="13">
        <f t="shared" si="2355"/>
        <v>9.5345045192518185E-2</v>
      </c>
      <c r="O1944" s="13">
        <f t="shared" si="2356"/>
        <v>0.13222701498240907</v>
      </c>
      <c r="P1944" s="13">
        <f t="shared" si="2357"/>
        <v>0.12870549911947021</v>
      </c>
      <c r="Q1944" s="13">
        <f t="shared" si="2358"/>
        <v>4.6402891389872324E-2</v>
      </c>
      <c r="R1944" s="13">
        <f t="shared" si="2359"/>
        <v>8.92460847127695E-2</v>
      </c>
      <c r="S1944" s="13">
        <f t="shared" si="2360"/>
        <v>4.2277859899523283E-2</v>
      </c>
      <c r="T1944" s="13">
        <f t="shared" si="2361"/>
        <v>6.2638884746039611E-2</v>
      </c>
      <c r="U1944" s="13">
        <f t="shared" si="2362"/>
        <v>8.6869251937235589E-2</v>
      </c>
      <c r="V1944" s="13">
        <f t="shared" si="2363"/>
        <v>6.1722906598128168E-3</v>
      </c>
      <c r="W1944" s="13">
        <f t="shared" si="2364"/>
        <v>1.5055691147820328E-2</v>
      </c>
      <c r="X1944" s="13">
        <f t="shared" si="2365"/>
        <v>2.0323554725430681E-2</v>
      </c>
      <c r="Y1944" s="13">
        <f t="shared" si="2366"/>
        <v>1.3717300408934541E-2</v>
      </c>
      <c r="Z1944" s="13">
        <f t="shared" si="2367"/>
        <v>4.0157520698365812E-2</v>
      </c>
      <c r="AA1944" s="13">
        <f t="shared" si="2368"/>
        <v>3.9088031636887684E-2</v>
      </c>
      <c r="AB1944" s="13">
        <f t="shared" si="2369"/>
        <v>1.9023512790077562E-2</v>
      </c>
      <c r="AC1944" s="13">
        <f t="shared" si="2370"/>
        <v>5.0687663223401922E-4</v>
      </c>
      <c r="AD1944" s="13">
        <f t="shared" si="2371"/>
        <v>3.6636806858768513E-3</v>
      </c>
      <c r="AE1944" s="13">
        <f t="shared" si="2372"/>
        <v>4.9455726864257119E-3</v>
      </c>
      <c r="AF1944" s="13">
        <f t="shared" si="2373"/>
        <v>3.3379941230967558E-3</v>
      </c>
      <c r="AG1944" s="13">
        <f t="shared" si="2374"/>
        <v>1.5019770169267931E-3</v>
      </c>
      <c r="AH1944" s="13">
        <f t="shared" si="2375"/>
        <v>1.355207744263885E-2</v>
      </c>
      <c r="AI1944" s="13">
        <f t="shared" si="2376"/>
        <v>1.3191153801608478E-2</v>
      </c>
      <c r="AJ1944" s="13">
        <f t="shared" si="2377"/>
        <v>6.4199212022731551E-3</v>
      </c>
      <c r="AK1944" s="13">
        <f t="shared" si="2378"/>
        <v>2.0829812091378371E-3</v>
      </c>
      <c r="AL1944" s="13">
        <f t="shared" si="2379"/>
        <v>2.6640240723874681E-5</v>
      </c>
      <c r="AM1944" s="13">
        <f t="shared" si="2380"/>
        <v>7.1322165346147221E-4</v>
      </c>
      <c r="AN1944" s="13">
        <f t="shared" si="2381"/>
        <v>9.6277209482906493E-4</v>
      </c>
      <c r="AO1944" s="13">
        <f t="shared" si="2382"/>
        <v>6.4981910047380413E-4</v>
      </c>
      <c r="AP1944" s="13">
        <f t="shared" si="2383"/>
        <v>2.9239516849904456E-4</v>
      </c>
      <c r="AQ1944" s="13">
        <f t="shared" si="2384"/>
        <v>9.867546348581578E-5</v>
      </c>
      <c r="AR1944" s="13">
        <f t="shared" si="2385"/>
        <v>3.6587677688728333E-3</v>
      </c>
      <c r="AS1944" s="13">
        <f t="shared" si="2386"/>
        <v>3.5613261928181274E-3</v>
      </c>
      <c r="AT1944" s="13">
        <f t="shared" si="2387"/>
        <v>1.7332398573577357E-3</v>
      </c>
      <c r="AU1944" s="13">
        <f t="shared" si="2388"/>
        <v>5.6235987016890136E-4</v>
      </c>
      <c r="AV1944" s="13">
        <f t="shared" si="2389"/>
        <v>1.3684572661735932E-4</v>
      </c>
      <c r="AW1944" s="13">
        <f t="shared" si="2390"/>
        <v>9.7232516845649572E-7</v>
      </c>
      <c r="AX1944" s="13">
        <f t="shared" si="2391"/>
        <v>1.1570448104444301E-4</v>
      </c>
      <c r="AY1944" s="13">
        <f t="shared" si="2392"/>
        <v>1.5618853557744069E-4</v>
      </c>
      <c r="AZ1944" s="13">
        <f t="shared" si="2393"/>
        <v>1.0541881535450302E-4</v>
      </c>
      <c r="BA1944" s="13">
        <f t="shared" si="2394"/>
        <v>4.7434666441898724E-5</v>
      </c>
      <c r="BB1944" s="13">
        <f t="shared" si="2395"/>
        <v>1.6007917369074874E-5</v>
      </c>
      <c r="BC1944" s="13">
        <f t="shared" si="2396"/>
        <v>4.3217914275249438E-6</v>
      </c>
      <c r="BD1944" s="13">
        <f t="shared" si="2397"/>
        <v>8.2315679663648965E-4</v>
      </c>
      <c r="BE1944" s="13">
        <f t="shared" si="2398"/>
        <v>8.0123419846374127E-4</v>
      </c>
      <c r="BF1944" s="13">
        <f t="shared" si="2399"/>
        <v>3.8994772527604731E-4</v>
      </c>
      <c r="BG1944" s="13">
        <f t="shared" si="2400"/>
        <v>1.2652083393304713E-4</v>
      </c>
      <c r="BH1944" s="13">
        <f t="shared" si="2401"/>
        <v>3.0787821767228838E-5</v>
      </c>
      <c r="BI1944" s="13">
        <f t="shared" si="2402"/>
        <v>5.9935739574543696E-6</v>
      </c>
      <c r="BJ1944" s="14">
        <f t="shared" si="2403"/>
        <v>0.2700945518109058</v>
      </c>
      <c r="BK1944" s="14">
        <f t="shared" si="2404"/>
        <v>0.27579913954426688</v>
      </c>
      <c r="BL1944" s="14">
        <f t="shared" si="2405"/>
        <v>0.41353021008090673</v>
      </c>
      <c r="BM1944" s="14">
        <f t="shared" si="2406"/>
        <v>0.4095458860700717</v>
      </c>
      <c r="BN1944" s="14">
        <f t="shared" si="2407"/>
        <v>0.58988031985396461</v>
      </c>
    </row>
    <row r="1945" spans="1:66" x14ac:dyDescent="0.25">
      <c r="A1945" t="s">
        <v>175</v>
      </c>
      <c r="B1945" t="s">
        <v>283</v>
      </c>
      <c r="C1945" t="s">
        <v>530</v>
      </c>
      <c r="D1945" s="7" t="s">
        <v>566</v>
      </c>
      <c r="E1945" s="10">
        <v>1.25714285714286</v>
      </c>
      <c r="F1945" s="10">
        <v>3.58</v>
      </c>
      <c r="G1945" s="10">
        <v>0</v>
      </c>
      <c r="H1945" s="10">
        <v>1</v>
      </c>
      <c r="I1945" s="10">
        <v>0</v>
      </c>
      <c r="J1945" s="10">
        <v>0.5</v>
      </c>
      <c r="K1945" s="12">
        <v>0</v>
      </c>
      <c r="L1945" s="12">
        <v>0</v>
      </c>
      <c r="M1945" s="13">
        <v>1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4">
        <v>0</v>
      </c>
      <c r="BK1945" s="14">
        <v>1</v>
      </c>
      <c r="BL1945" s="14">
        <v>0</v>
      </c>
      <c r="BM1945" s="14">
        <v>0</v>
      </c>
      <c r="BN1945" s="14">
        <v>1</v>
      </c>
    </row>
    <row r="1946" spans="1:66" x14ac:dyDescent="0.25">
      <c r="A1946" t="s">
        <v>24</v>
      </c>
      <c r="B1946" t="s">
        <v>183</v>
      </c>
      <c r="C1946" t="s">
        <v>299</v>
      </c>
      <c r="D1946" s="7" t="s">
        <v>566</v>
      </c>
      <c r="E1946" s="10">
        <f>VLOOKUP(A1946,home!$A$2:$E$405,3,FALSE)</f>
        <v>1.6263000000000001</v>
      </c>
      <c r="F1946" s="10">
        <f>VLOOKUP(B1946,home!$B$2:$E$405,3,FALSE)</f>
        <v>0.90620000000000001</v>
      </c>
      <c r="G1946" s="10">
        <f>VLOOKUP(C1946,away!$B$2:$E$405,4,FALSE)</f>
        <v>0.84850000000000003</v>
      </c>
      <c r="H1946" s="10">
        <f>VLOOKUP(A1946,away!$A$2:$E$405,3,FALSE)</f>
        <v>1.4262999999999999</v>
      </c>
      <c r="I1946" s="10">
        <f>VLOOKUP(C1946,away!$B$2:$E$405,3,FALSE)</f>
        <v>0.95689999999999997</v>
      </c>
      <c r="J1946" s="10">
        <f>VLOOKUP(B1946,home!$B$2:$E$405,4,FALSE)</f>
        <v>1.2177</v>
      </c>
      <c r="K1946" s="12">
        <f t="shared" si="2352"/>
        <v>1.2504794714100003</v>
      </c>
      <c r="L1946" s="12">
        <f t="shared" si="2353"/>
        <v>1.661949192519</v>
      </c>
      <c r="M1946" s="13">
        <f t="shared" si="2354"/>
        <v>5.4343587159119952E-2</v>
      </c>
      <c r="N1946" s="13">
        <f t="shared" si="2355"/>
        <v>6.7955540145259605E-2</v>
      </c>
      <c r="O1946" s="13">
        <f t="shared" si="2356"/>
        <v>9.0316280797685292E-2</v>
      </c>
      <c r="P1946" s="13">
        <f t="shared" si="2357"/>
        <v>0.11293865507160668</v>
      </c>
      <c r="Q1946" s="13">
        <f t="shared" si="2358"/>
        <v>4.2488503960112639E-2</v>
      </c>
      <c r="R1946" s="13">
        <f t="shared" si="2359"/>
        <v>7.5050534971516189E-2</v>
      </c>
      <c r="S1946" s="13">
        <f t="shared" si="2360"/>
        <v>5.8678219805567158E-2</v>
      </c>
      <c r="T1946" s="13">
        <f t="shared" si="2361"/>
        <v>7.0613734847849538E-2</v>
      </c>
      <c r="U1946" s="13">
        <f t="shared" si="2362"/>
        <v>9.3849153300219298E-2</v>
      </c>
      <c r="V1946" s="13">
        <f t="shared" si="2363"/>
        <v>1.3549670354199107E-2</v>
      </c>
      <c r="W1946" s="13">
        <f t="shared" si="2364"/>
        <v>1.7710333991014449E-2</v>
      </c>
      <c r="X1946" s="13">
        <f t="shared" si="2365"/>
        <v>2.9433675275608261E-2</v>
      </c>
      <c r="Y1946" s="13">
        <f t="shared" si="2366"/>
        <v>2.4458636428581808E-2</v>
      </c>
      <c r="Z1946" s="13">
        <f t="shared" si="2367"/>
        <v>4.157672533134342E-2</v>
      </c>
      <c r="AA1946" s="13">
        <f t="shared" si="2368"/>
        <v>5.1990841515297093E-2</v>
      </c>
      <c r="AB1946" s="13">
        <f t="shared" si="2369"/>
        <v>3.2506740008104905E-2</v>
      </c>
      <c r="AC1946" s="13">
        <f t="shared" si="2370"/>
        <v>1.7599610488379135E-3</v>
      </c>
      <c r="AD1946" s="13">
        <f t="shared" si="2371"/>
        <v>5.5366022718945805E-3</v>
      </c>
      <c r="AE1946" s="13">
        <f t="shared" si="2372"/>
        <v>9.2015516750740597E-3</v>
      </c>
      <c r="AF1946" s="13">
        <f t="shared" si="2373"/>
        <v>7.6462556881555935E-3</v>
      </c>
      <c r="AG1946" s="13">
        <f t="shared" si="2374"/>
        <v>4.2358961555746654E-3</v>
      </c>
      <c r="AH1946" s="13">
        <f t="shared" si="2375"/>
        <v>1.7274601273002621E-2</v>
      </c>
      <c r="AI1946" s="13">
        <f t="shared" si="2376"/>
        <v>2.1601534268682835E-2</v>
      </c>
      <c r="AJ1946" s="13">
        <f t="shared" si="2377"/>
        <v>1.350613757697376E-2</v>
      </c>
      <c r="AK1946" s="13">
        <f t="shared" si="2378"/>
        <v>5.6297159260149622E-3</v>
      </c>
      <c r="AL1946" s="13">
        <f t="shared" si="2379"/>
        <v>1.4630438969894958E-4</v>
      </c>
      <c r="AM1946" s="13">
        <f t="shared" si="2380"/>
        <v>1.3846814964732269E-3</v>
      </c>
      <c r="AN1946" s="13">
        <f t="shared" si="2381"/>
        <v>2.3012702949596797E-3</v>
      </c>
      <c r="AO1946" s="13">
        <f t="shared" si="2382"/>
        <v>1.9122971542381007E-3</v>
      </c>
      <c r="AP1946" s="13">
        <f t="shared" si="2383"/>
        <v>1.0593802371141308E-3</v>
      </c>
      <c r="AQ1946" s="13">
        <f t="shared" si="2384"/>
        <v>4.4015903241060428E-4</v>
      </c>
      <c r="AR1946" s="13">
        <f t="shared" si="2385"/>
        <v>5.7419019273508764E-3</v>
      </c>
      <c r="AS1946" s="13">
        <f t="shared" si="2386"/>
        <v>7.180130487001786E-3</v>
      </c>
      <c r="AT1946" s="13">
        <f t="shared" si="2387"/>
        <v>4.4893028880204104E-3</v>
      </c>
      <c r="AU1946" s="13">
        <f t="shared" si="2388"/>
        <v>1.8712603674703834E-3</v>
      </c>
      <c r="AV1946" s="13">
        <f t="shared" si="2389"/>
        <v>5.8499316879621237E-4</v>
      </c>
      <c r="AW1946" s="13">
        <f t="shared" si="2390"/>
        <v>8.4459628221584758E-6</v>
      </c>
      <c r="AX1946" s="13">
        <f t="shared" si="2391"/>
        <v>2.8858596429684176E-4</v>
      </c>
      <c r="AY1946" s="13">
        <f t="shared" si="2392"/>
        <v>4.7961521033545312E-4</v>
      </c>
      <c r="AZ1946" s="13">
        <f t="shared" si="2393"/>
        <v>3.985480557684184E-4</v>
      </c>
      <c r="BA1946" s="13">
        <f t="shared" si="2394"/>
        <v>2.2078887315478006E-4</v>
      </c>
      <c r="BB1946" s="13">
        <f t="shared" si="2395"/>
        <v>9.1734972364191701E-5</v>
      </c>
      <c r="BC1946" s="13">
        <f t="shared" si="2396"/>
        <v>3.0491772649284224E-5</v>
      </c>
      <c r="BD1946" s="13">
        <f t="shared" si="2397"/>
        <v>1.5904582119473467E-3</v>
      </c>
      <c r="BE1946" s="13">
        <f t="shared" si="2398"/>
        <v>1.9888353441756125E-3</v>
      </c>
      <c r="BF1946" s="13">
        <f t="shared" si="2399"/>
        <v>1.2434988849531229E-3</v>
      </c>
      <c r="BG1946" s="13">
        <f t="shared" si="2400"/>
        <v>5.1832327611836852E-4</v>
      </c>
      <c r="BH1946" s="13">
        <f t="shared" si="2401"/>
        <v>1.6203815408499938E-4</v>
      </c>
      <c r="BI1946" s="13">
        <f t="shared" si="2402"/>
        <v>4.0525077053692395E-5</v>
      </c>
      <c r="BJ1946" s="14">
        <f t="shared" si="2403"/>
        <v>0.28788828350288997</v>
      </c>
      <c r="BK1946" s="14">
        <f t="shared" si="2404"/>
        <v>0.2418960130393652</v>
      </c>
      <c r="BL1946" s="14">
        <f t="shared" si="2405"/>
        <v>0.4271368074244698</v>
      </c>
      <c r="BM1946" s="14">
        <f t="shared" si="2406"/>
        <v>0.55493355794525456</v>
      </c>
      <c r="BN1946" s="14">
        <f t="shared" si="2407"/>
        <v>0.44309310210530034</v>
      </c>
    </row>
    <row r="1947" spans="1:66" x14ac:dyDescent="0.25">
      <c r="A1947" t="s">
        <v>24</v>
      </c>
      <c r="B1947" t="s">
        <v>25</v>
      </c>
      <c r="C1947" t="s">
        <v>294</v>
      </c>
      <c r="D1947" s="7" t="s">
        <v>566</v>
      </c>
      <c r="E1947" s="10">
        <f>VLOOKUP(A1947,home!$A$2:$E$405,3,FALSE)</f>
        <v>1.6263000000000001</v>
      </c>
      <c r="F1947" s="10">
        <f>VLOOKUP(B1947,home!$B$2:$E$405,3,FALSE)</f>
        <v>1.1651</v>
      </c>
      <c r="G1947" s="10">
        <f>VLOOKUP(C1947,away!$B$2:$E$405,4,FALSE)</f>
        <v>0.55020000000000002</v>
      </c>
      <c r="H1947" s="10">
        <f>VLOOKUP(A1947,away!$A$2:$E$405,3,FALSE)</f>
        <v>1.4262999999999999</v>
      </c>
      <c r="I1947" s="10">
        <f>VLOOKUP(C1947,away!$B$2:$E$405,3,FALSE)</f>
        <v>1.3284</v>
      </c>
      <c r="J1947" s="10">
        <f>VLOOKUP(B1947,home!$B$2:$E$405,4,FALSE)</f>
        <v>0.84870000000000001</v>
      </c>
      <c r="K1947" s="12">
        <f t="shared" si="2352"/>
        <v>1.0425201319260002</v>
      </c>
      <c r="L1947" s="12">
        <f t="shared" si="2353"/>
        <v>1.608029276004</v>
      </c>
      <c r="M1947" s="13">
        <f t="shared" si="2354"/>
        <v>7.0612407384759143E-2</v>
      </c>
      <c r="N1947" s="13">
        <f t="shared" si="2355"/>
        <v>7.3614856262371575E-2</v>
      </c>
      <c r="O1947" s="13">
        <f t="shared" si="2356"/>
        <v>0.11354681832381373</v>
      </c>
      <c r="P1947" s="13">
        <f t="shared" si="2357"/>
        <v>0.11837484401871988</v>
      </c>
      <c r="Q1947" s="13">
        <f t="shared" si="2358"/>
        <v>3.8372484831180574E-2</v>
      </c>
      <c r="R1947" s="13">
        <f t="shared" si="2359"/>
        <v>9.1293304030899983E-2</v>
      </c>
      <c r="S1947" s="13">
        <f t="shared" si="2360"/>
        <v>4.9610982741684288E-2</v>
      </c>
      <c r="T1947" s="13">
        <f t="shared" si="2361"/>
        <v>6.1704079001557763E-2</v>
      </c>
      <c r="U1947" s="13">
        <f t="shared" si="2362"/>
        <v>9.5175107362254305E-2</v>
      </c>
      <c r="V1947" s="13">
        <f t="shared" si="2363"/>
        <v>9.2408883323084421E-3</v>
      </c>
      <c r="W1947" s="13">
        <f t="shared" si="2364"/>
        <v>1.3334695982843606E-2</v>
      </c>
      <c r="X1947" s="13">
        <f t="shared" si="2365"/>
        <v>2.144258152702545E-2</v>
      </c>
      <c r="Y1947" s="13">
        <f t="shared" si="2366"/>
        <v>1.7240149424279743E-2</v>
      </c>
      <c r="Z1947" s="13">
        <f t="shared" si="2367"/>
        <v>4.8934101861607036E-2</v>
      </c>
      <c r="AA1947" s="13">
        <f t="shared" si="2368"/>
        <v>5.1014786328442904E-2</v>
      </c>
      <c r="AB1947" s="13">
        <f t="shared" si="2369"/>
        <v>2.6591970886652497E-2</v>
      </c>
      <c r="AC1947" s="13">
        <f t="shared" si="2370"/>
        <v>9.6821574586295985E-4</v>
      </c>
      <c r="AD1947" s="13">
        <f t="shared" si="2371"/>
        <v>3.4754222538068056E-3</v>
      </c>
      <c r="AE1947" s="13">
        <f t="shared" si="2372"/>
        <v>5.5885807305971471E-3</v>
      </c>
      <c r="AF1947" s="13">
        <f t="shared" si="2373"/>
        <v>4.4933007130560192E-3</v>
      </c>
      <c r="AG1947" s="13">
        <f t="shared" si="2374"/>
        <v>2.4084530308279084E-3</v>
      </c>
      <c r="AH1947" s="13">
        <f t="shared" si="2375"/>
        <v>1.9671867097106482E-2</v>
      </c>
      <c r="AI1947" s="13">
        <f t="shared" si="2376"/>
        <v>2.0508317481306194E-2</v>
      </c>
      <c r="AJ1947" s="13">
        <f t="shared" si="2377"/>
        <v>1.0690166923095813E-2</v>
      </c>
      <c r="AK1947" s="13">
        <f t="shared" si="2378"/>
        <v>3.7149047436589372E-3</v>
      </c>
      <c r="AL1947" s="13">
        <f t="shared" si="2379"/>
        <v>6.492478709498537E-5</v>
      </c>
      <c r="AM1947" s="13">
        <f t="shared" si="2380"/>
        <v>7.2463953330744574E-4</v>
      </c>
      <c r="AN1947" s="13">
        <f t="shared" si="2381"/>
        <v>1.1652415841082483E-3</v>
      </c>
      <c r="AO1947" s="13">
        <f t="shared" si="2382"/>
        <v>9.3687129043167061E-4</v>
      </c>
      <c r="AP1947" s="13">
        <f t="shared" si="2383"/>
        <v>5.0217215428725729E-4</v>
      </c>
      <c r="AQ1947" s="13">
        <f t="shared" si="2384"/>
        <v>2.0187688142197678E-4</v>
      </c>
      <c r="AR1947" s="13">
        <f t="shared" si="2385"/>
        <v>6.326587641161412E-3</v>
      </c>
      <c r="AS1947" s="13">
        <f t="shared" si="2386"/>
        <v>6.5955949823049984E-3</v>
      </c>
      <c r="AT1947" s="13">
        <f t="shared" si="2387"/>
        <v>3.4380202755415353E-3</v>
      </c>
      <c r="AU1947" s="13">
        <f t="shared" si="2388"/>
        <v>1.1947351170739418E-3</v>
      </c>
      <c r="AV1947" s="13">
        <f t="shared" si="2389"/>
        <v>3.1138385296713777E-4</v>
      </c>
      <c r="AW1947" s="13">
        <f t="shared" si="2390"/>
        <v>3.0233361364133848E-6</v>
      </c>
      <c r="AX1947" s="13">
        <f t="shared" si="2391"/>
        <v>1.2590855031041222E-4</v>
      </c>
      <c r="AY1947" s="13">
        <f t="shared" si="2392"/>
        <v>2.0246463499836532E-4</v>
      </c>
      <c r="AZ1947" s="13">
        <f t="shared" si="2393"/>
        <v>1.627845302164178E-4</v>
      </c>
      <c r="BA1947" s="13">
        <f t="shared" si="2394"/>
        <v>8.7254096756185842E-5</v>
      </c>
      <c r="BB1947" s="13">
        <f t="shared" si="2395"/>
        <v>3.5076785508808106E-5</v>
      </c>
      <c r="BC1947" s="13">
        <f t="shared" si="2396"/>
        <v>1.1280899601255265E-5</v>
      </c>
      <c r="BD1947" s="13">
        <f t="shared" si="2397"/>
        <v>1.6955563573654393E-3</v>
      </c>
      <c r="BE1947" s="13">
        <f t="shared" si="2398"/>
        <v>1.7676516373685862E-3</v>
      </c>
      <c r="BF1947" s="13">
        <f t="shared" si="2399"/>
        <v>9.2140620909435418E-4</v>
      </c>
      <c r="BG1947" s="13">
        <f t="shared" si="2400"/>
        <v>3.2019484088749401E-4</v>
      </c>
      <c r="BH1947" s="13">
        <f t="shared" si="2401"/>
        <v>8.3452391941013729E-5</v>
      </c>
      <c r="BI1947" s="13">
        <f t="shared" si="2402"/>
        <v>1.7400159731177188E-5</v>
      </c>
      <c r="BJ1947" s="14">
        <f t="shared" si="2403"/>
        <v>0.24583017469849464</v>
      </c>
      <c r="BK1947" s="14">
        <f t="shared" si="2404"/>
        <v>0.24907472764542807</v>
      </c>
      <c r="BL1947" s="14">
        <f t="shared" si="2405"/>
        <v>0.454879226642668</v>
      </c>
      <c r="BM1947" s="14">
        <f t="shared" si="2406"/>
        <v>0.49270407469759081</v>
      </c>
      <c r="BN1947" s="14">
        <f t="shared" si="2407"/>
        <v>0.5058147148517449</v>
      </c>
    </row>
    <row r="1948" spans="1:66" x14ac:dyDescent="0.25">
      <c r="A1948" t="s">
        <v>24</v>
      </c>
      <c r="B1948" t="s">
        <v>327</v>
      </c>
      <c r="C1948" t="s">
        <v>181</v>
      </c>
      <c r="D1948" s="7" t="s">
        <v>566</v>
      </c>
      <c r="E1948" s="10">
        <f>VLOOKUP(A1948,home!$A$2:$E$405,3,FALSE)</f>
        <v>1.6263000000000001</v>
      </c>
      <c r="F1948" s="10">
        <f>VLOOKUP(B1948,home!$B$2:$E$405,3,FALSE)</f>
        <v>1.0032000000000001</v>
      </c>
      <c r="G1948" s="10">
        <f>VLOOKUP(C1948,away!$B$2:$E$405,4,FALSE)</f>
        <v>0.80910000000000004</v>
      </c>
      <c r="H1948" s="10">
        <f>VLOOKUP(A1948,away!$A$2:$E$405,3,FALSE)</f>
        <v>1.4262999999999999</v>
      </c>
      <c r="I1948" s="10">
        <f>VLOOKUP(C1948,away!$B$2:$E$405,3,FALSE)</f>
        <v>0.84870000000000001</v>
      </c>
      <c r="J1948" s="10">
        <f>VLOOKUP(B1948,home!$B$2:$E$405,4,FALSE)</f>
        <v>0.88560000000000005</v>
      </c>
      <c r="K1948" s="12">
        <f t="shared" si="2352"/>
        <v>1.3200500158560002</v>
      </c>
      <c r="L1948" s="12">
        <f t="shared" si="2353"/>
        <v>1.0720195173359999</v>
      </c>
      <c r="M1948" s="13">
        <f t="shared" si="2354"/>
        <v>9.1440249293539347E-2</v>
      </c>
      <c r="N1948" s="13">
        <f t="shared" si="2355"/>
        <v>0.12070570252981322</v>
      </c>
      <c r="O1948" s="13">
        <f t="shared" si="2356"/>
        <v>9.8025731912743538E-2</v>
      </c>
      <c r="P1948" s="13">
        <f t="shared" si="2357"/>
        <v>0.12939886896571312</v>
      </c>
      <c r="Q1948" s="13">
        <f t="shared" si="2358"/>
        <v>7.9668782269194799E-2</v>
      </c>
      <c r="R1948" s="13">
        <f t="shared" si="2359"/>
        <v>5.2542748905803724E-2</v>
      </c>
      <c r="S1948" s="13">
        <f t="shared" si="2360"/>
        <v>4.5778711833599633E-2</v>
      </c>
      <c r="T1948" s="13">
        <f t="shared" si="2361"/>
        <v>8.5406489514969056E-2</v>
      </c>
      <c r="U1948" s="13">
        <f t="shared" si="2362"/>
        <v>6.9359056526224039E-2</v>
      </c>
      <c r="V1948" s="13">
        <f t="shared" si="2363"/>
        <v>7.198038038489952E-3</v>
      </c>
      <c r="W1948" s="13">
        <f t="shared" si="2364"/>
        <v>3.5055592432559603E-2</v>
      </c>
      <c r="X1948" s="13">
        <f t="shared" si="2365"/>
        <v>3.7580279279480072E-2</v>
      </c>
      <c r="Y1948" s="13">
        <f t="shared" si="2366"/>
        <v>2.0143396427270151E-2</v>
      </c>
      <c r="Z1948" s="13">
        <f t="shared" si="2367"/>
        <v>1.8775617440502115E-2</v>
      </c>
      <c r="AA1948" s="13">
        <f t="shared" si="2368"/>
        <v>2.4784754100041013E-2</v>
      </c>
      <c r="AB1948" s="13">
        <f t="shared" si="2369"/>
        <v>1.6358557521373104E-2</v>
      </c>
      <c r="AC1948" s="13">
        <f t="shared" si="2370"/>
        <v>6.3663019577596283E-4</v>
      </c>
      <c r="AD1948" s="13">
        <f t="shared" si="2371"/>
        <v>1.1568783836610455E-2</v>
      </c>
      <c r="AE1948" s="13">
        <f t="shared" si="2372"/>
        <v>1.2401962064687655E-2</v>
      </c>
      <c r="AF1948" s="13">
        <f t="shared" si="2373"/>
        <v>6.6475726933029203E-3</v>
      </c>
      <c r="AG1948" s="13">
        <f t="shared" si="2374"/>
        <v>2.3754425567101903E-3</v>
      </c>
      <c r="AH1948" s="13">
        <f t="shared" si="2375"/>
        <v>5.0319570865631144E-3</v>
      </c>
      <c r="AI1948" s="13">
        <f t="shared" si="2376"/>
        <v>6.6424350319043519E-3</v>
      </c>
      <c r="AJ1948" s="13">
        <f t="shared" si="2377"/>
        <v>4.3841732345938954E-3</v>
      </c>
      <c r="AK1948" s="13">
        <f t="shared" si="2378"/>
        <v>1.9291093159470411E-3</v>
      </c>
      <c r="AL1948" s="13">
        <f t="shared" si="2379"/>
        <v>3.6036309139262371E-5</v>
      </c>
      <c r="AM1948" s="13">
        <f t="shared" si="2380"/>
        <v>3.0542746573904499E-3</v>
      </c>
      <c r="AN1948" s="13">
        <f t="shared" si="2381"/>
        <v>3.2742420440272863E-3</v>
      </c>
      <c r="AO1948" s="13">
        <f t="shared" si="2382"/>
        <v>1.7550256878396844E-3</v>
      </c>
      <c r="AP1948" s="13">
        <f t="shared" si="2383"/>
        <v>6.2714059693005995E-4</v>
      </c>
      <c r="AQ1948" s="13">
        <f t="shared" si="2384"/>
        <v>1.6807674000569341E-4</v>
      </c>
      <c r="AR1948" s="13">
        <f t="shared" si="2385"/>
        <v>1.0788712414385711E-3</v>
      </c>
      <c r="AS1948" s="13">
        <f t="shared" si="2386"/>
        <v>1.4241639993675685E-3</v>
      </c>
      <c r="AT1948" s="13">
        <f t="shared" si="2387"/>
        <v>9.399838549733518E-4</v>
      </c>
      <c r="AU1948" s="13">
        <f t="shared" si="2388"/>
        <v>4.1360856755398573E-4</v>
      </c>
      <c r="AV1948" s="13">
        <f t="shared" si="2389"/>
        <v>1.364959990394542E-4</v>
      </c>
      <c r="AW1948" s="13">
        <f t="shared" si="2390"/>
        <v>1.4165466521537845E-6</v>
      </c>
      <c r="AX1948" s="13">
        <f t="shared" si="2391"/>
        <v>6.7196588498614075E-4</v>
      </c>
      <c r="AY1948" s="13">
        <f t="shared" si="2392"/>
        <v>7.2036054368910054E-4</v>
      </c>
      <c r="AZ1948" s="13">
        <f t="shared" si="2393"/>
        <v>3.8612028117674399E-4</v>
      </c>
      <c r="BA1948" s="13">
        <f t="shared" si="2394"/>
        <v>1.379761591535779E-4</v>
      </c>
      <c r="BB1948" s="13">
        <f t="shared" si="2395"/>
        <v>3.6978283884923419E-5</v>
      </c>
      <c r="BC1948" s="13">
        <f t="shared" si="2396"/>
        <v>7.9282884084458403E-6</v>
      </c>
      <c r="BD1948" s="13">
        <f t="shared" si="2397"/>
        <v>1.9276183791911125E-4</v>
      </c>
      <c r="BE1948" s="13">
        <f t="shared" si="2398"/>
        <v>2.5445526720155456E-4</v>
      </c>
      <c r="BF1948" s="13">
        <f t="shared" si="2399"/>
        <v>1.6794683975202744E-4</v>
      </c>
      <c r="BG1948" s="13">
        <f t="shared" si="2400"/>
        <v>7.3899409492542975E-5</v>
      </c>
      <c r="BH1948" s="13">
        <f t="shared" si="2401"/>
        <v>2.4387729168095118E-5</v>
      </c>
      <c r="BI1948" s="13">
        <f t="shared" si="2402"/>
        <v>6.4386044550071517E-6</v>
      </c>
      <c r="BJ1948" s="14">
        <f t="shared" si="2403"/>
        <v>0.42239409277209022</v>
      </c>
      <c r="BK1948" s="14">
        <f t="shared" si="2404"/>
        <v>0.27520889517994646</v>
      </c>
      <c r="BL1948" s="14">
        <f t="shared" si="2405"/>
        <v>0.28377153698555507</v>
      </c>
      <c r="BM1948" s="14">
        <f t="shared" si="2406"/>
        <v>0.42764911450424908</v>
      </c>
      <c r="BN1948" s="14">
        <f t="shared" si="2407"/>
        <v>0.57178208387680773</v>
      </c>
    </row>
    <row r="1949" spans="1:66" x14ac:dyDescent="0.25">
      <c r="A1949" t="s">
        <v>27</v>
      </c>
      <c r="B1949" t="s">
        <v>187</v>
      </c>
      <c r="C1949" t="s">
        <v>195</v>
      </c>
      <c r="D1949" s="7" t="s">
        <v>566</v>
      </c>
      <c r="E1949" s="10">
        <f>VLOOKUP(A1949,home!$A$2:$E$405,3,FALSE)</f>
        <v>1.3026</v>
      </c>
      <c r="F1949" s="10">
        <f>VLOOKUP(B1949,home!$B$2:$E$405,3,FALSE)</f>
        <v>0.72729999999999995</v>
      </c>
      <c r="G1949" s="10">
        <f>VLOOKUP(C1949,away!$B$2:$E$405,4,FALSE)</f>
        <v>0.76770000000000005</v>
      </c>
      <c r="H1949" s="10">
        <f>VLOOKUP(A1949,away!$A$2:$E$405,3,FALSE)</f>
        <v>1.1000000000000001</v>
      </c>
      <c r="I1949" s="10">
        <f>VLOOKUP(C1949,away!$B$2:$E$405,3,FALSE)</f>
        <v>1.5310999999999999</v>
      </c>
      <c r="J1949" s="10">
        <f>VLOOKUP(B1949,home!$B$2:$E$405,4,FALSE)</f>
        <v>0.90910000000000002</v>
      </c>
      <c r="K1949" s="12">
        <f t="shared" si="2352"/>
        <v>0.72730437834600004</v>
      </c>
      <c r="L1949" s="12">
        <f t="shared" si="2353"/>
        <v>1.531115311</v>
      </c>
      <c r="M1949" s="13">
        <f t="shared" si="2354"/>
        <v>0.10451552130773792</v>
      </c>
      <c r="N1949" s="13">
        <f t="shared" si="2355"/>
        <v>7.6014596252232447E-2</v>
      </c>
      <c r="O1949" s="13">
        <f t="shared" si="2356"/>
        <v>0.16002531491142424</v>
      </c>
      <c r="P1949" s="13">
        <f t="shared" si="2357"/>
        <v>0.11638711218127631</v>
      </c>
      <c r="Q1949" s="13">
        <f t="shared" si="2358"/>
        <v>2.7642874336226045E-2</v>
      </c>
      <c r="R1949" s="13">
        <f t="shared" si="2359"/>
        <v>0.12250860490423918</v>
      </c>
      <c r="S1949" s="13">
        <f t="shared" si="2360"/>
        <v>3.2401789974361703E-2</v>
      </c>
      <c r="T1949" s="13">
        <f t="shared" si="2361"/>
        <v>4.2324428136244659E-2</v>
      </c>
      <c r="U1949" s="13">
        <f t="shared" si="2362"/>
        <v>8.9101044731913409E-2</v>
      </c>
      <c r="V1949" s="13">
        <f t="shared" si="2363"/>
        <v>4.0091342068773028E-3</v>
      </c>
      <c r="W1949" s="13">
        <f t="shared" si="2364"/>
        <v>6.7015945116018294E-3</v>
      </c>
      <c r="X1949" s="13">
        <f t="shared" si="2365"/>
        <v>1.0260913964827126E-2</v>
      </c>
      <c r="Y1949" s="13">
        <f t="shared" si="2366"/>
        <v>7.855321238200267E-3</v>
      </c>
      <c r="Z1949" s="13">
        <f t="shared" si="2367"/>
        <v>6.2524933566043425E-2</v>
      </c>
      <c r="AA1949" s="13">
        <f t="shared" si="2368"/>
        <v>4.547465793837617E-2</v>
      </c>
      <c r="AB1949" s="13">
        <f t="shared" si="2369"/>
        <v>1.6536958911183834E-2</v>
      </c>
      <c r="AC1949" s="13">
        <f t="shared" si="2370"/>
        <v>2.7903245066330818E-4</v>
      </c>
      <c r="AD1949" s="13">
        <f t="shared" si="2371"/>
        <v>1.2185247575468836E-3</v>
      </c>
      <c r="AE1949" s="13">
        <f t="shared" si="2372"/>
        <v>1.8657019131125959E-3</v>
      </c>
      <c r="AF1949" s="13">
        <f t="shared" si="2373"/>
        <v>1.428302382464344E-3</v>
      </c>
      <c r="AG1949" s="13">
        <f t="shared" si="2374"/>
        <v>7.2896521550964511E-4</v>
      </c>
      <c r="AH1949" s="13">
        <f t="shared" si="2375"/>
        <v>2.3933220775556742E-2</v>
      </c>
      <c r="AI1949" s="13">
        <f t="shared" si="2376"/>
        <v>1.7406736257983869E-2</v>
      </c>
      <c r="AJ1949" s="13">
        <f t="shared" si="2377"/>
        <v>6.3299977465728664E-3</v>
      </c>
      <c r="AK1949" s="13">
        <f t="shared" si="2378"/>
        <v>1.5346116920009203E-3</v>
      </c>
      <c r="AL1949" s="13">
        <f t="shared" si="2379"/>
        <v>1.2429074928285316E-5</v>
      </c>
      <c r="AM1949" s="13">
        <f t="shared" si="2380"/>
        <v>1.7724767825736936E-4</v>
      </c>
      <c r="AN1949" s="13">
        <f t="shared" si="2381"/>
        <v>2.7138663401906E-4</v>
      </c>
      <c r="AO1949" s="13">
        <f t="shared" si="2382"/>
        <v>2.077621152736682E-4</v>
      </c>
      <c r="AP1949" s="13">
        <f t="shared" si="2383"/>
        <v>1.060359185804201E-4</v>
      </c>
      <c r="AQ1949" s="13">
        <f t="shared" si="2384"/>
        <v>4.0588304613607665E-5</v>
      </c>
      <c r="AR1949" s="13">
        <f t="shared" si="2385"/>
        <v>7.3289041541996381E-3</v>
      </c>
      <c r="AS1949" s="13">
        <f t="shared" si="2386"/>
        <v>5.3303440798275854E-3</v>
      </c>
      <c r="AT1949" s="13">
        <f t="shared" si="2387"/>
        <v>1.9383912936746411E-3</v>
      </c>
      <c r="AU1949" s="13">
        <f t="shared" si="2388"/>
        <v>4.6993349161244467E-4</v>
      </c>
      <c r="AV1949" s="13">
        <f t="shared" si="2389"/>
        <v>8.5446171495288573E-5</v>
      </c>
      <c r="AW1949" s="13">
        <f t="shared" si="2390"/>
        <v>3.8446818442945648E-7</v>
      </c>
      <c r="AX1949" s="13">
        <f t="shared" si="2391"/>
        <v>2.1485502074707965E-5</v>
      </c>
      <c r="AY1949" s="13">
        <f t="shared" si="2392"/>
        <v>3.2896781191107629E-5</v>
      </c>
      <c r="AZ1949" s="13">
        <f t="shared" si="2393"/>
        <v>2.518438268216086E-5</v>
      </c>
      <c r="BA1949" s="13">
        <f t="shared" si="2394"/>
        <v>1.2853397974246579E-5</v>
      </c>
      <c r="BB1949" s="13">
        <f t="shared" si="2395"/>
        <v>4.9200086091863325E-6</v>
      </c>
      <c r="BC1949" s="13">
        <f t="shared" si="2396"/>
        <v>1.5066201023554004E-6</v>
      </c>
      <c r="BD1949" s="13">
        <f t="shared" si="2397"/>
        <v>1.8702328938910936E-3</v>
      </c>
      <c r="BE1949" s="13">
        <f t="shared" si="2398"/>
        <v>1.3602285722537025E-3</v>
      </c>
      <c r="BF1949" s="13">
        <f t="shared" si="2399"/>
        <v>4.9465009807572301E-4</v>
      </c>
      <c r="BG1949" s="13">
        <f t="shared" si="2400"/>
        <v>1.1992039402658392E-4</v>
      </c>
      <c r="BH1949" s="13">
        <f t="shared" si="2401"/>
        <v>2.1804656907127998E-5</v>
      </c>
      <c r="BI1949" s="13">
        <f t="shared" si="2402"/>
        <v>3.17172448737731E-6</v>
      </c>
      <c r="BJ1949" s="14">
        <f t="shared" si="2403"/>
        <v>0.17694309005134368</v>
      </c>
      <c r="BK1949" s="14">
        <f t="shared" si="2404"/>
        <v>0.25763791597703595</v>
      </c>
      <c r="BL1949" s="14">
        <f t="shared" si="2405"/>
        <v>0.50187417539970247</v>
      </c>
      <c r="BM1949" s="14">
        <f t="shared" si="2406"/>
        <v>0.39185357878798277</v>
      </c>
      <c r="BN1949" s="14">
        <f t="shared" si="2407"/>
        <v>0.60709402389313616</v>
      </c>
    </row>
    <row r="1950" spans="1:66" x14ac:dyDescent="0.25">
      <c r="A1950" t="s">
        <v>27</v>
      </c>
      <c r="B1950" t="s">
        <v>288</v>
      </c>
      <c r="C1950" t="s">
        <v>190</v>
      </c>
      <c r="D1950" s="7" t="s">
        <v>566</v>
      </c>
      <c r="E1950" s="10">
        <f>VLOOKUP(A1950,home!$A$2:$E$405,3,FALSE)</f>
        <v>1.3026</v>
      </c>
      <c r="F1950" s="10">
        <f>VLOOKUP(B1950,home!$B$2:$E$405,3,FALSE)</f>
        <v>0.74429999999999996</v>
      </c>
      <c r="G1950" s="10">
        <f>VLOOKUP(C1950,away!$B$2:$E$405,4,FALSE)</f>
        <v>1.6162000000000001</v>
      </c>
      <c r="H1950" s="10">
        <f>VLOOKUP(A1950,away!$A$2:$E$405,3,FALSE)</f>
        <v>1.1000000000000001</v>
      </c>
      <c r="I1950" s="10">
        <f>VLOOKUP(C1950,away!$B$2:$E$405,3,FALSE)</f>
        <v>1.3396999999999999</v>
      </c>
      <c r="J1950" s="10">
        <f>VLOOKUP(B1950,home!$B$2:$E$405,4,FALSE)</f>
        <v>1.2915000000000001</v>
      </c>
      <c r="K1950" s="12">
        <f t="shared" si="2352"/>
        <v>1.5669465959160001</v>
      </c>
      <c r="L1950" s="12">
        <f t="shared" si="2353"/>
        <v>1.9032448050000002</v>
      </c>
      <c r="M1950" s="13">
        <f t="shared" si="2354"/>
        <v>3.1111075402828259E-2</v>
      </c>
      <c r="N1950" s="13">
        <f t="shared" si="2355"/>
        <v>4.8749393697747744E-2</v>
      </c>
      <c r="O1950" s="13">
        <f t="shared" si="2356"/>
        <v>5.921199263839616E-2</v>
      </c>
      <c r="P1950" s="13">
        <f t="shared" si="2357"/>
        <v>9.2782030302138122E-2</v>
      </c>
      <c r="Q1950" s="13">
        <f t="shared" si="2358"/>
        <v>3.8193848253827364E-2</v>
      </c>
      <c r="R1950" s="13">
        <f t="shared" si="2359"/>
        <v>5.6347458691362887E-2</v>
      </c>
      <c r="S1950" s="13">
        <f t="shared" si="2360"/>
        <v>6.9175567185667697E-2</v>
      </c>
      <c r="T1950" s="13">
        <f t="shared" si="2361"/>
        <v>7.2692243272055243E-2</v>
      </c>
      <c r="U1950" s="13">
        <f t="shared" si="2362"/>
        <v>8.8293458584948512E-2</v>
      </c>
      <c r="V1950" s="13">
        <f t="shared" si="2363"/>
        <v>2.2922346205167188E-2</v>
      </c>
      <c r="W1950" s="13">
        <f t="shared" si="2364"/>
        <v>1.994924016875569E-2</v>
      </c>
      <c r="X1950" s="13">
        <f t="shared" si="2365"/>
        <v>3.7968287714881588E-2</v>
      </c>
      <c r="Y1950" s="13">
        <f t="shared" si="2366"/>
        <v>3.6131473174046864E-2</v>
      </c>
      <c r="Z1950" s="13">
        <f t="shared" si="2367"/>
        <v>3.5747669343096179E-2</v>
      </c>
      <c r="AA1950" s="13">
        <f t="shared" si="2368"/>
        <v>5.601468878909531E-2</v>
      </c>
      <c r="AB1950" s="13">
        <f t="shared" si="2369"/>
        <v>4.3886012959683515E-2</v>
      </c>
      <c r="AC1950" s="13">
        <f t="shared" si="2370"/>
        <v>4.2725576676999506E-3</v>
      </c>
      <c r="AD1950" s="13">
        <f t="shared" si="2371"/>
        <v>7.8148484933856163E-3</v>
      </c>
      <c r="AE1950" s="13">
        <f t="shared" si="2372"/>
        <v>1.4873569796898248E-2</v>
      </c>
      <c r="AF1950" s="13">
        <f t="shared" si="2373"/>
        <v>1.4154022223875753E-2</v>
      </c>
      <c r="AG1950" s="13">
        <f t="shared" si="2374"/>
        <v>8.9795230891486933E-3</v>
      </c>
      <c r="AH1950" s="13">
        <f t="shared" si="2375"/>
        <v>1.700914149202639E-2</v>
      </c>
      <c r="AI1950" s="13">
        <f t="shared" si="2376"/>
        <v>2.6652416360384349E-2</v>
      </c>
      <c r="AJ1950" s="13">
        <f t="shared" si="2377"/>
        <v>2.0881456544420082E-2</v>
      </c>
      <c r="AK1950" s="13">
        <f t="shared" si="2378"/>
        <v>1.0906709083348979E-2</v>
      </c>
      <c r="AL1950" s="13">
        <f t="shared" si="2379"/>
        <v>5.0967903855375142E-4</v>
      </c>
      <c r="AM1950" s="13">
        <f t="shared" si="2380"/>
        <v>2.4490900488619727E-3</v>
      </c>
      <c r="AN1950" s="13">
        <f t="shared" si="2381"/>
        <v>4.6612179124737455E-3</v>
      </c>
      <c r="AO1950" s="13">
        <f t="shared" si="2382"/>
        <v>4.4357193884443013E-3</v>
      </c>
      <c r="AP1950" s="13">
        <f t="shared" si="2383"/>
        <v>2.8140866274981319E-3</v>
      </c>
      <c r="AQ1950" s="13">
        <f t="shared" si="2384"/>
        <v>1.3389739386514474E-3</v>
      </c>
      <c r="AR1950" s="13">
        <f t="shared" si="2385"/>
        <v>6.4745120364418382E-3</v>
      </c>
      <c r="AS1950" s="13">
        <f t="shared" si="2386"/>
        <v>1.0145214595719708E-2</v>
      </c>
      <c r="AT1950" s="13">
        <f t="shared" si="2387"/>
        <v>7.9485047378001581E-3</v>
      </c>
      <c r="AU1950" s="13">
        <f t="shared" si="2388"/>
        <v>4.1516274805060531E-3</v>
      </c>
      <c r="AV1950" s="13">
        <f t="shared" si="2389"/>
        <v>1.6263446370225702E-3</v>
      </c>
      <c r="AW1950" s="13">
        <f t="shared" si="2390"/>
        <v>4.2222419889556064E-5</v>
      </c>
      <c r="AX1950" s="13">
        <f t="shared" si="2391"/>
        <v>6.3959888585933663E-4</v>
      </c>
      <c r="AY1950" s="13">
        <f t="shared" si="2392"/>
        <v>1.2173132567955701E-3</v>
      </c>
      <c r="AZ1950" s="13">
        <f t="shared" si="2393"/>
        <v>1.1584225660269004E-3</v>
      </c>
      <c r="BA1950" s="13">
        <f t="shared" si="2394"/>
        <v>7.3492057692848927E-4</v>
      </c>
      <c r="BB1950" s="13">
        <f t="shared" si="2395"/>
        <v>3.4968344253168756E-4</v>
      </c>
      <c r="BC1950" s="13">
        <f t="shared" si="2396"/>
        <v>1.3310663907859015E-4</v>
      </c>
      <c r="BD1950" s="13">
        <f t="shared" si="2397"/>
        <v>2.0537635663779811E-3</v>
      </c>
      <c r="BE1950" s="13">
        <f t="shared" si="2398"/>
        <v>3.2181378291522814E-3</v>
      </c>
      <c r="BF1950" s="13">
        <f t="shared" si="2399"/>
        <v>2.5213250582893365E-3</v>
      </c>
      <c r="BG1950" s="13">
        <f t="shared" si="2400"/>
        <v>1.3169272390947293E-3</v>
      </c>
      <c r="BH1950" s="13">
        <f t="shared" si="2401"/>
        <v>5.1588866359213561E-4</v>
      </c>
      <c r="BI1950" s="13">
        <f t="shared" si="2402"/>
        <v>1.6167399705747018E-4</v>
      </c>
      <c r="BJ1950" s="14">
        <f t="shared" si="2403"/>
        <v>0.31943858316777296</v>
      </c>
      <c r="BK1950" s="14">
        <f t="shared" si="2404"/>
        <v>0.22199056905885056</v>
      </c>
      <c r="BL1950" s="14">
        <f t="shared" si="2405"/>
        <v>0.41933725498472041</v>
      </c>
      <c r="BM1950" s="14">
        <f t="shared" si="2406"/>
        <v>0.66894318673123376</v>
      </c>
      <c r="BN1950" s="14">
        <f t="shared" si="2407"/>
        <v>0.32639579898630056</v>
      </c>
    </row>
    <row r="1951" spans="1:66" x14ac:dyDescent="0.25">
      <c r="A1951" t="s">
        <v>27</v>
      </c>
      <c r="B1951" t="s">
        <v>192</v>
      </c>
      <c r="C1951" t="s">
        <v>523</v>
      </c>
      <c r="D1951" s="7" t="s">
        <v>566</v>
      </c>
      <c r="E1951" s="10">
        <v>1.47142857142857</v>
      </c>
      <c r="F1951" s="10">
        <v>0.51</v>
      </c>
      <c r="G1951" s="10">
        <v>1.36</v>
      </c>
      <c r="H1951" s="10">
        <v>1.3142857142857101</v>
      </c>
      <c r="I1951" s="10">
        <v>0.68</v>
      </c>
      <c r="J1951" s="10">
        <v>1.9</v>
      </c>
      <c r="K1951" s="12">
        <v>1.0205828571428561</v>
      </c>
      <c r="L1951" s="12">
        <v>1.6980571428571374</v>
      </c>
      <c r="M1951" s="13">
        <v>6.5964405041023091E-2</v>
      </c>
      <c r="N1951" s="13">
        <v>6.7322140966495969E-2</v>
      </c>
      <c r="O1951" s="13">
        <v>0.11201132915423061</v>
      </c>
      <c r="P1951" s="13">
        <v>0.11431684234059357</v>
      </c>
      <c r="Q1951" s="13">
        <v>3.4353911488280285E-2</v>
      </c>
      <c r="R1951" s="13">
        <v>9.5100818775631632E-2</v>
      </c>
      <c r="S1951" s="13">
        <v>4.9528000876370236E-2</v>
      </c>
      <c r="T1951" s="13">
        <v>5.83349047877562E-2</v>
      </c>
      <c r="U1951" s="13">
        <v>9.70582653426591E-2</v>
      </c>
      <c r="V1951" s="13">
        <v>9.5369358066970424E-3</v>
      </c>
      <c r="W1951" s="13">
        <v>1.1687004380247296E-2</v>
      </c>
      <c r="X1951" s="13">
        <v>1.9845201266481573E-2</v>
      </c>
      <c r="Y1951" s="13">
        <v>1.6849142880993276E-2</v>
      </c>
      <c r="Z1951" s="13">
        <v>5.3828874871174499E-2</v>
      </c>
      <c r="AA1951" s="13">
        <v>5.4936826912808559E-2</v>
      </c>
      <c r="AB1951" s="13">
        <v>2.8033791886518354E-2</v>
      </c>
      <c r="AC1951" s="13">
        <v>1.0329741342589749E-3</v>
      </c>
      <c r="AD1951" s="13">
        <v>2.9818890804584643E-3</v>
      </c>
      <c r="AE1951" s="13">
        <v>5.0634180522801959E-3</v>
      </c>
      <c r="AF1951" s="13">
        <v>4.2989865954730826E-3</v>
      </c>
      <c r="AG1951" s="13">
        <v>2.4333082984967186E-3</v>
      </c>
      <c r="AH1951" s="13">
        <v>2.2851126366740228E-2</v>
      </c>
      <c r="AI1951" s="13">
        <v>2.3321467836300194E-2</v>
      </c>
      <c r="AJ1951" s="13">
        <v>1.1900745138568236E-2</v>
      </c>
      <c r="AK1951" s="13">
        <v>4.0485654918829758E-3</v>
      </c>
      <c r="AL1951" s="13">
        <v>7.1606097970295903E-5</v>
      </c>
      <c r="AM1951" s="13">
        <v>6.0865297548347687E-4</v>
      </c>
      <c r="AN1951" s="13">
        <v>1.0335275325409679E-3</v>
      </c>
      <c r="AO1951" s="13">
        <v>8.7749440448535183E-4</v>
      </c>
      <c r="AP1951" s="13">
        <v>4.9667854711784069E-4</v>
      </c>
      <c r="AQ1951" s="13">
        <v>2.1084713865933863E-4</v>
      </c>
      <c r="AR1951" s="13">
        <v>7.7605036698748676E-3</v>
      </c>
      <c r="AS1951" s="13">
        <v>7.9202370082685127E-3</v>
      </c>
      <c r="AT1951" s="13">
        <v>4.0416290575736322E-3</v>
      </c>
      <c r="AU1951" s="13">
        <v>1.3749391103633625E-3</v>
      </c>
      <c r="AV1951" s="13">
        <v>3.5080982141302424E-4</v>
      </c>
      <c r="AW1951" s="13">
        <v>3.4470539272087918E-6</v>
      </c>
      <c r="AX1951" s="13">
        <v>1.0353013212123788E-4</v>
      </c>
      <c r="AY1951" s="13">
        <v>1.7580008034941114E-4</v>
      </c>
      <c r="AZ1951" s="13">
        <v>1.4925929107608817E-4</v>
      </c>
      <c r="BA1951" s="13">
        <v>8.4483601783181389E-5</v>
      </c>
      <c r="BB1951" s="13">
        <v>3.5864495865557275E-5</v>
      </c>
      <c r="BC1951" s="13">
        <v>1.2179992675895971E-5</v>
      </c>
      <c r="BD1951" s="13">
        <v>2.196296448133339E-3</v>
      </c>
      <c r="BE1951" s="13">
        <v>2.2415025041686298E-3</v>
      </c>
      <c r="BF1951" s="13">
        <v>1.1438195149986433E-3</v>
      </c>
      <c r="BG1951" s="13">
        <v>3.8912086289102384E-4</v>
      </c>
      <c r="BH1951" s="13">
        <v>9.9282520505803663E-5</v>
      </c>
      <c r="BI1951" s="13">
        <v>2.0265207688431465E-5</v>
      </c>
      <c r="BJ1951" s="14">
        <v>0.22695822598912141</v>
      </c>
      <c r="BK1951" s="14">
        <v>0.24062656437726263</v>
      </c>
      <c r="BL1951" s="14">
        <v>0.47680134263121909</v>
      </c>
      <c r="BM1951" s="14">
        <v>0.50897320707610028</v>
      </c>
      <c r="BN1951" s="14">
        <v>0.48906944776625516</v>
      </c>
    </row>
    <row r="1952" spans="1:66" x14ac:dyDescent="0.25">
      <c r="A1952" t="s">
        <v>27</v>
      </c>
      <c r="B1952" t="s">
        <v>30</v>
      </c>
      <c r="C1952" t="s">
        <v>194</v>
      </c>
      <c r="D1952" s="7" t="s">
        <v>566</v>
      </c>
      <c r="E1952" s="10">
        <f>VLOOKUP(A1952,home!$A$2:$E$405,3,FALSE)</f>
        <v>1.3026</v>
      </c>
      <c r="F1952" s="10">
        <f>VLOOKUP(B1952,home!$B$2:$E$405,3,FALSE)</f>
        <v>0.88890000000000002</v>
      </c>
      <c r="G1952" s="10">
        <f>VLOOKUP(C1952,away!$B$2:$E$405,4,FALSE)</f>
        <v>0.92930000000000001</v>
      </c>
      <c r="H1952" s="10">
        <f>VLOOKUP(A1952,away!$A$2:$E$405,3,FALSE)</f>
        <v>1.1000000000000001</v>
      </c>
      <c r="I1952" s="10">
        <f>VLOOKUP(C1952,away!$B$2:$E$405,3,FALSE)</f>
        <v>1.0526</v>
      </c>
      <c r="J1952" s="10">
        <f>VLOOKUP(B1952,home!$B$2:$E$405,4,FALSE)</f>
        <v>1.1483000000000001</v>
      </c>
      <c r="K1952" s="12">
        <f t="shared" si="2352"/>
        <v>1.076018943402</v>
      </c>
      <c r="L1952" s="12">
        <f t="shared" si="2353"/>
        <v>1.3295706380000003</v>
      </c>
      <c r="M1952" s="13">
        <f t="shared" si="2354"/>
        <v>9.0212292437671968E-2</v>
      </c>
      <c r="N1952" s="13">
        <f t="shared" si="2355"/>
        <v>9.7070135590656026E-2</v>
      </c>
      <c r="O1952" s="13">
        <f t="shared" si="2356"/>
        <v>0.11994361521179811</v>
      </c>
      <c r="P1952" s="13">
        <f t="shared" si="2357"/>
        <v>0.12906160210801507</v>
      </c>
      <c r="Q1952" s="13">
        <f t="shared" si="2358"/>
        <v>5.2224652367073285E-2</v>
      </c>
      <c r="R1952" s="13">
        <f t="shared" si="2359"/>
        <v>7.9736754500588494E-2</v>
      </c>
      <c r="S1952" s="13">
        <f t="shared" si="2360"/>
        <v>4.6160275635928213E-2</v>
      </c>
      <c r="T1952" s="13">
        <f t="shared" si="2361"/>
        <v>6.9436364367017847E-2</v>
      </c>
      <c r="U1952" s="13">
        <f t="shared" si="2362"/>
        <v>8.5798258328027899E-2</v>
      </c>
      <c r="V1952" s="13">
        <f t="shared" si="2363"/>
        <v>7.3376537921327738E-3</v>
      </c>
      <c r="W1952" s="13">
        <f t="shared" si="2364"/>
        <v>1.8731571753184986E-2</v>
      </c>
      <c r="X1952" s="13">
        <f t="shared" si="2365"/>
        <v>2.4904947806624944E-2</v>
      </c>
      <c r="Y1952" s="13">
        <f t="shared" si="2366"/>
        <v>1.6556443672305521E-2</v>
      </c>
      <c r="Z1952" s="13">
        <f t="shared" si="2367"/>
        <v>3.5338549184465613E-2</v>
      </c>
      <c r="AA1952" s="13">
        <f t="shared" si="2368"/>
        <v>3.8024948354828302E-2</v>
      </c>
      <c r="AB1952" s="13">
        <f t="shared" si="2369"/>
        <v>2.0457782375838982E-2</v>
      </c>
      <c r="AC1952" s="13">
        <f t="shared" si="2370"/>
        <v>6.5609777818035459E-4</v>
      </c>
      <c r="AD1952" s="13">
        <f t="shared" si="2371"/>
        <v>5.0388815115302134E-3</v>
      </c>
      <c r="AE1952" s="13">
        <f t="shared" si="2372"/>
        <v>6.699548906091631E-3</v>
      </c>
      <c r="AF1952" s="13">
        <f t="shared" si="2373"/>
        <v>4.4537617566922276E-3</v>
      </c>
      <c r="AG1952" s="13">
        <f t="shared" si="2374"/>
        <v>1.9738636201150962E-3</v>
      </c>
      <c r="AH1952" s="13">
        <f t="shared" si="2375"/>
        <v>1.1746274346296085E-2</v>
      </c>
      <c r="AI1952" s="13">
        <f t="shared" si="2376"/>
        <v>1.2639213711011532E-2</v>
      </c>
      <c r="AJ1952" s="13">
        <f t="shared" si="2377"/>
        <v>6.8000166913773493E-3</v>
      </c>
      <c r="AK1952" s="13">
        <f t="shared" si="2378"/>
        <v>2.4389822584572735E-3</v>
      </c>
      <c r="AL1952" s="13">
        <f t="shared" si="2379"/>
        <v>3.7545672813921398E-5</v>
      </c>
      <c r="AM1952" s="13">
        <f t="shared" si="2380"/>
        <v>1.0843863919929228E-3</v>
      </c>
      <c r="AN1952" s="13">
        <f t="shared" si="2381"/>
        <v>1.4417683070405488E-3</v>
      </c>
      <c r="AO1952" s="13">
        <f t="shared" si="2382"/>
        <v>9.5846640392004156E-4</v>
      </c>
      <c r="AP1952" s="13">
        <f t="shared" si="2383"/>
        <v>4.2478292938717856E-4</v>
      </c>
      <c r="AQ1952" s="13">
        <f t="shared" si="2384"/>
        <v>1.4119472760920504E-4</v>
      </c>
      <c r="AR1952" s="13">
        <f t="shared" si="2385"/>
        <v>3.1235002953455843E-3</v>
      </c>
      <c r="AS1952" s="13">
        <f t="shared" si="2386"/>
        <v>3.3609454875135909E-3</v>
      </c>
      <c r="AT1952" s="13">
        <f t="shared" si="2387"/>
        <v>1.8082205061530467E-3</v>
      </c>
      <c r="AU1952" s="13">
        <f t="shared" si="2388"/>
        <v>6.4855983948954369E-4</v>
      </c>
      <c r="AV1952" s="13">
        <f t="shared" si="2389"/>
        <v>1.7446566830512736E-4</v>
      </c>
      <c r="AW1952" s="13">
        <f t="shared" si="2390"/>
        <v>1.4920683678003064E-6</v>
      </c>
      <c r="AX1952" s="13">
        <f t="shared" si="2391"/>
        <v>1.944700499586219E-4</v>
      </c>
      <c r="AY1952" s="13">
        <f t="shared" si="2392"/>
        <v>2.5856166839537684E-4</v>
      </c>
      <c r="AZ1952" s="13">
        <f t="shared" si="2393"/>
        <v>1.7188800120539289E-4</v>
      </c>
      <c r="BA1952" s="13">
        <f t="shared" si="2394"/>
        <v>7.6179079809066355E-5</v>
      </c>
      <c r="BB1952" s="13">
        <f t="shared" si="2395"/>
        <v>2.5321366935998324E-5</v>
      </c>
      <c r="BC1952" s="13">
        <f t="shared" si="2396"/>
        <v>6.7333091984254808E-6</v>
      </c>
      <c r="BD1952" s="13">
        <f t="shared" si="2397"/>
        <v>6.9215238007930312E-4</v>
      </c>
      <c r="BE1952" s="13">
        <f t="shared" si="2398"/>
        <v>7.447690726861113E-4</v>
      </c>
      <c r="BF1952" s="13">
        <f t="shared" si="2399"/>
        <v>4.0069281533509839E-4</v>
      </c>
      <c r="BG1952" s="13">
        <f t="shared" si="2400"/>
        <v>1.4371768659521511E-4</v>
      </c>
      <c r="BH1952" s="13">
        <f t="shared" si="2401"/>
        <v>3.8660738319590774E-5</v>
      </c>
      <c r="BI1952" s="13">
        <f t="shared" si="2402"/>
        <v>8.3199373595574572E-6</v>
      </c>
      <c r="BJ1952" s="14">
        <f t="shared" si="2403"/>
        <v>0.30187392358674459</v>
      </c>
      <c r="BK1952" s="14">
        <f t="shared" si="2404"/>
        <v>0.2737240290931377</v>
      </c>
      <c r="BL1952" s="14">
        <f t="shared" si="2405"/>
        <v>0.38872985020540585</v>
      </c>
      <c r="BM1952" s="14">
        <f t="shared" si="2406"/>
        <v>0.43116023025392319</v>
      </c>
      <c r="BN1952" s="14">
        <f t="shared" si="2407"/>
        <v>0.56824905221580302</v>
      </c>
    </row>
    <row r="1953" spans="1:66" x14ac:dyDescent="0.25">
      <c r="A1953" t="s">
        <v>27</v>
      </c>
      <c r="B1953" t="s">
        <v>189</v>
      </c>
      <c r="C1953" t="s">
        <v>31</v>
      </c>
      <c r="D1953" s="7" t="s">
        <v>566</v>
      </c>
      <c r="E1953" s="10">
        <f>VLOOKUP(A1953,home!$A$2:$E$405,3,FALSE)</f>
        <v>1.3026</v>
      </c>
      <c r="F1953" s="10">
        <f>VLOOKUP(B1953,home!$B$2:$E$405,3,FALSE)</f>
        <v>0.60609999999999997</v>
      </c>
      <c r="G1953" s="10">
        <f>VLOOKUP(C1953,away!$B$2:$E$405,4,FALSE)</f>
        <v>0.84850000000000003</v>
      </c>
      <c r="H1953" s="10">
        <f>VLOOKUP(A1953,away!$A$2:$E$405,3,FALSE)</f>
        <v>1.1000000000000001</v>
      </c>
      <c r="I1953" s="10">
        <f>VLOOKUP(C1953,away!$B$2:$E$405,3,FALSE)</f>
        <v>1.0526</v>
      </c>
      <c r="J1953" s="10">
        <f>VLOOKUP(B1953,home!$B$2:$E$405,4,FALSE)</f>
        <v>0.95689999999999997</v>
      </c>
      <c r="K1953" s="12">
        <f t="shared" si="2352"/>
        <v>0.66989572221000004</v>
      </c>
      <c r="L1953" s="12">
        <f t="shared" si="2353"/>
        <v>1.107956234</v>
      </c>
      <c r="M1953" s="13">
        <f t="shared" si="2354"/>
        <v>0.16900077872828589</v>
      </c>
      <c r="N1953" s="13">
        <f t="shared" si="2355"/>
        <v>0.11321289872023749</v>
      </c>
      <c r="O1953" s="13">
        <f t="shared" si="2356"/>
        <v>0.18724546634285891</v>
      </c>
      <c r="P1953" s="13">
        <f t="shared" si="2357"/>
        <v>0.12543493690629773</v>
      </c>
      <c r="Q1953" s="13">
        <f t="shared" si="2358"/>
        <v>3.7920418275840535E-2</v>
      </c>
      <c r="R1953" s="13">
        <f t="shared" si="2359"/>
        <v>0.10372989086140391</v>
      </c>
      <c r="S1953" s="13">
        <f t="shared" si="2360"/>
        <v>2.3274927362884234E-2</v>
      </c>
      <c r="T1953" s="13">
        <f t="shared" si="2361"/>
        <v>4.2014163824605044E-2</v>
      </c>
      <c r="U1953" s="13">
        <f t="shared" si="2362"/>
        <v>6.9488210153364663E-2</v>
      </c>
      <c r="V1953" s="13">
        <f t="shared" si="2363"/>
        <v>1.9194448341408119E-3</v>
      </c>
      <c r="W1953" s="13">
        <f t="shared" si="2364"/>
        <v>8.4675753291331615E-3</v>
      </c>
      <c r="X1953" s="13">
        <f t="shared" si="2365"/>
        <v>9.3817028727776856E-3</v>
      </c>
      <c r="Y1953" s="13">
        <f t="shared" si="2366"/>
        <v>5.1972580917148759E-3</v>
      </c>
      <c r="Z1953" s="13">
        <f t="shared" si="2367"/>
        <v>3.8309393077344003E-2</v>
      </c>
      <c r="AA1953" s="13">
        <f t="shared" si="2368"/>
        <v>2.5663298542974135E-2</v>
      </c>
      <c r="AB1953" s="13">
        <f t="shared" si="2369"/>
        <v>8.595866955868248E-3</v>
      </c>
      <c r="AC1953" s="13">
        <f t="shared" si="2370"/>
        <v>8.9040063704627607E-5</v>
      </c>
      <c r="AD1953" s="13">
        <f t="shared" si="2371"/>
        <v>1.4180981226193088E-3</v>
      </c>
      <c r="AE1953" s="13">
        <f t="shared" si="2372"/>
        <v>1.5711906553797592E-3</v>
      </c>
      <c r="AF1953" s="13">
        <f t="shared" si="2373"/>
        <v>8.704052407152755E-4</v>
      </c>
      <c r="AG1953" s="13">
        <f t="shared" si="2374"/>
        <v>3.214569708522531E-4</v>
      </c>
      <c r="AH1953" s="13">
        <f t="shared" si="2375"/>
        <v>1.0611282720199943E-2</v>
      </c>
      <c r="AI1953" s="13">
        <f t="shared" si="2376"/>
        <v>7.1084529014228343E-3</v>
      </c>
      <c r="AJ1953" s="13">
        <f t="shared" si="2377"/>
        <v>2.3809610950972096E-3</v>
      </c>
      <c r="AK1953" s="13">
        <f t="shared" si="2378"/>
        <v>5.3166521745135267E-4</v>
      </c>
      <c r="AL1953" s="13">
        <f t="shared" si="2379"/>
        <v>2.6434753394549581E-6</v>
      </c>
      <c r="AM1953" s="13">
        <f t="shared" si="2380"/>
        <v>1.8999557320334147E-4</v>
      </c>
      <c r="AN1953" s="13">
        <f t="shared" si="2381"/>
        <v>2.1050677976304548E-4</v>
      </c>
      <c r="AO1953" s="13">
        <f t="shared" si="2382"/>
        <v>1.1661614946886572E-4</v>
      </c>
      <c r="AP1953" s="13">
        <f t="shared" si="2383"/>
        <v>4.306852992970182E-5</v>
      </c>
      <c r="AQ1953" s="13">
        <f t="shared" si="2384"/>
        <v>1.192951155620719E-5</v>
      </c>
      <c r="AR1953" s="13">
        <f t="shared" si="2385"/>
        <v>2.3513673681163998E-3</v>
      </c>
      <c r="AS1953" s="13">
        <f t="shared" si="2386"/>
        <v>1.5751709412453626E-3</v>
      </c>
      <c r="AT1953" s="13">
        <f t="shared" si="2387"/>
        <v>5.276001376448838E-4</v>
      </c>
      <c r="AU1953" s="13">
        <f t="shared" si="2388"/>
        <v>1.178123584152383E-4</v>
      </c>
      <c r="AV1953" s="13">
        <f t="shared" si="2389"/>
        <v>1.973049873145985E-5</v>
      </c>
      <c r="AW1953" s="13">
        <f t="shared" si="2390"/>
        <v>5.4500761757336307E-8</v>
      </c>
      <c r="AX1953" s="13">
        <f t="shared" si="2391"/>
        <v>2.1212870287959228E-5</v>
      </c>
      <c r="AY1953" s="13">
        <f t="shared" si="2392"/>
        <v>2.3502931876577795E-5</v>
      </c>
      <c r="AZ1953" s="13">
        <f t="shared" si="2393"/>
        <v>1.302010994496585E-5</v>
      </c>
      <c r="BA1953" s="13">
        <f t="shared" si="2394"/>
        <v>4.8085706602967672E-6</v>
      </c>
      <c r="BB1953" s="13">
        <f t="shared" si="2395"/>
        <v>1.331921459926326E-6</v>
      </c>
      <c r="BC1953" s="13">
        <f t="shared" si="2396"/>
        <v>2.9514213694475069E-7</v>
      </c>
      <c r="BD1953" s="13">
        <f t="shared" si="2397"/>
        <v>4.3420202232145579E-4</v>
      </c>
      <c r="BE1953" s="13">
        <f t="shared" si="2398"/>
        <v>2.9087007732807421E-4</v>
      </c>
      <c r="BF1953" s="13">
        <f t="shared" si="2399"/>
        <v>9.742631026048439E-5</v>
      </c>
      <c r="BG1953" s="13">
        <f t="shared" si="2400"/>
        <v>2.1755156158067581E-5</v>
      </c>
      <c r="BH1953" s="13">
        <f t="shared" si="2401"/>
        <v>3.6434215115750015E-6</v>
      </c>
      <c r="BI1953" s="13">
        <f t="shared" si="2402"/>
        <v>4.8814249696239728E-7</v>
      </c>
      <c r="BJ1953" s="14">
        <f t="shared" si="2403"/>
        <v>0.22101145619416321</v>
      </c>
      <c r="BK1953" s="14">
        <f t="shared" si="2404"/>
        <v>0.3197452743025293</v>
      </c>
      <c r="BL1953" s="14">
        <f t="shared" si="2405"/>
        <v>0.42079516122487115</v>
      </c>
      <c r="BM1953" s="14">
        <f t="shared" si="2406"/>
        <v>0.2632934465328684</v>
      </c>
      <c r="BN1953" s="14">
        <f t="shared" si="2407"/>
        <v>0.73654438983492454</v>
      </c>
    </row>
    <row r="1954" spans="1:66" x14ac:dyDescent="0.25">
      <c r="A1954" t="s">
        <v>27</v>
      </c>
      <c r="B1954" t="s">
        <v>522</v>
      </c>
      <c r="C1954" t="s">
        <v>191</v>
      </c>
      <c r="D1954" s="7" t="s">
        <v>566</v>
      </c>
      <c r="E1954" s="10">
        <v>1.47142857142857</v>
      </c>
      <c r="F1954" s="10">
        <v>0.91</v>
      </c>
      <c r="G1954" s="10">
        <v>0.85</v>
      </c>
      <c r="H1954" s="10">
        <v>1.3142857142857101</v>
      </c>
      <c r="I1954" s="10">
        <v>1.7</v>
      </c>
      <c r="J1954" s="10">
        <v>1.27</v>
      </c>
      <c r="K1954" s="12">
        <v>1.1381499999999989</v>
      </c>
      <c r="L1954" s="12">
        <v>2.8375428571428478</v>
      </c>
      <c r="M1954" s="13">
        <v>1.8766294627976722E-2</v>
      </c>
      <c r="N1954" s="13">
        <v>2.1358858230831682E-2</v>
      </c>
      <c r="O1954" s="13">
        <v>5.3250165276653542E-2</v>
      </c>
      <c r="P1954" s="13">
        <v>6.060667560962317E-2</v>
      </c>
      <c r="Q1954" s="13">
        <v>1.215479224771053E-2</v>
      </c>
      <c r="R1954" s="13">
        <v>7.5549813061222187E-2</v>
      </c>
      <c r="S1954" s="13">
        <v>4.8933063256053573E-2</v>
      </c>
      <c r="T1954" s="13">
        <v>3.4489743922546279E-2</v>
      </c>
      <c r="U1954" s="13">
        <v>8.5987019735629958E-2</v>
      </c>
      <c r="V1954" s="13">
        <v>1.7559082802061993E-2</v>
      </c>
      <c r="W1954" s="13">
        <v>4.611325598910576E-3</v>
      </c>
      <c r="X1954" s="13">
        <v>1.3084834015148669E-2</v>
      </c>
      <c r="Y1954" s="13">
        <v>1.8564388648292442E-2</v>
      </c>
      <c r="Z1954" s="13">
        <v>7.1458610803449479E-2</v>
      </c>
      <c r="AA1954" s="13">
        <v>8.1330617885945936E-2</v>
      </c>
      <c r="AB1954" s="13">
        <v>4.628322137344465E-2</v>
      </c>
      <c r="AC1954" s="13">
        <v>3.5442453361323881E-3</v>
      </c>
      <c r="AD1954" s="13">
        <v>1.3120950576000171E-3</v>
      </c>
      <c r="AE1954" s="13">
        <v>3.723125958585362E-3</v>
      </c>
      <c r="AF1954" s="13">
        <v>5.2822647350135067E-3</v>
      </c>
      <c r="AG1954" s="13">
        <v>4.9962175227917108E-3</v>
      </c>
      <c r="AH1954" s="13">
        <v>5.0691717666669703E-2</v>
      </c>
      <c r="AI1954" s="13">
        <v>5.7694778462320059E-2</v>
      </c>
      <c r="AJ1954" s="13">
        <v>3.2832656053444764E-2</v>
      </c>
      <c r="AK1954" s="13">
        <v>1.2456162495742707E-2</v>
      </c>
      <c r="AL1954" s="13">
        <v>4.5785261635542066E-4</v>
      </c>
      <c r="AM1954" s="13">
        <v>2.9867219796149143E-4</v>
      </c>
      <c r="AN1954" s="13">
        <v>8.474951619527846E-4</v>
      </c>
      <c r="AO1954" s="13">
        <v>1.2024019216311228E-3</v>
      </c>
      <c r="AP1954" s="13">
        <v>1.1372889947130753E-3</v>
      </c>
      <c r="AQ1954" s="13">
        <v>8.0677656586381429E-4</v>
      </c>
      <c r="AR1954" s="13">
        <v>2.8767984276272113E-2</v>
      </c>
      <c r="AS1954" s="13">
        <v>3.274228130403907E-2</v>
      </c>
      <c r="AT1954" s="13">
        <v>1.8632813733096019E-2</v>
      </c>
      <c r="AU1954" s="13">
        <v>7.0689789834410717E-3</v>
      </c>
      <c r="AV1954" s="13">
        <v>2.0113896075008627E-3</v>
      </c>
      <c r="AW1954" s="13">
        <v>4.1073823437422819E-5</v>
      </c>
      <c r="AX1954" s="13">
        <v>5.665562701831183E-5</v>
      </c>
      <c r="AY1954" s="13">
        <v>1.6076276976276007E-4</v>
      </c>
      <c r="AZ1954" s="13">
        <v>2.2808562451741009E-4</v>
      </c>
      <c r="BA1954" s="13">
        <v>2.1573424488878084E-4</v>
      </c>
      <c r="BB1954" s="13">
        <v>1.5303879140631649E-4</v>
      </c>
      <c r="BC1954" s="13">
        <v>8.6850825884153543E-5</v>
      </c>
      <c r="BD1954" s="13">
        <v>1.3605064716255607E-2</v>
      </c>
      <c r="BE1954" s="13">
        <v>1.5484604406806303E-2</v>
      </c>
      <c r="BF1954" s="13">
        <v>8.8119012528032909E-3</v>
      </c>
      <c r="BG1954" s="13">
        <v>3.3430884702926851E-3</v>
      </c>
      <c r="BH1954" s="13">
        <v>9.5123403561590424E-4</v>
      </c>
      <c r="BI1954" s="13">
        <v>2.1652940352724794E-4</v>
      </c>
      <c r="BJ1954" s="14">
        <v>0.12477140866303078</v>
      </c>
      <c r="BK1954" s="14">
        <v>0.15002797701796605</v>
      </c>
      <c r="BL1954" s="14">
        <v>0.62771202220072364</v>
      </c>
      <c r="BM1954" s="14">
        <v>0.73216373068482665</v>
      </c>
      <c r="BN1954" s="14">
        <v>0.24168659905401782</v>
      </c>
    </row>
    <row r="1955" spans="1:66" x14ac:dyDescent="0.25">
      <c r="A1955" t="s">
        <v>27</v>
      </c>
      <c r="B1955" t="s">
        <v>525</v>
      </c>
      <c r="C1955" t="s">
        <v>524</v>
      </c>
      <c r="D1955" s="7" t="s">
        <v>566</v>
      </c>
      <c r="E1955" s="10">
        <v>1.47142857142857</v>
      </c>
      <c r="F1955" s="10">
        <v>0.23</v>
      </c>
      <c r="G1955" s="10">
        <v>1.7</v>
      </c>
      <c r="H1955" s="10">
        <v>1.3142857142857101</v>
      </c>
      <c r="I1955" s="10">
        <v>1.02</v>
      </c>
      <c r="J1955" s="10">
        <v>1.01</v>
      </c>
      <c r="K1955" s="12">
        <v>0.57532857142857097</v>
      </c>
      <c r="L1955" s="12">
        <v>1.3539771428571385</v>
      </c>
      <c r="M1955" s="13">
        <v>0.14524900779546901</v>
      </c>
      <c r="N1955" s="13">
        <v>8.3565904156384554E-2</v>
      </c>
      <c r="O1955" s="13">
        <v>0.19666383657774336</v>
      </c>
      <c r="P1955" s="13">
        <v>0.11314632414993503</v>
      </c>
      <c r="Q1955" s="13">
        <v>2.4038926129214801E-2</v>
      </c>
      <c r="R1955" s="13">
        <v>0.13313916977642812</v>
      </c>
      <c r="S1955" s="13">
        <v>2.2034729983610824E-2</v>
      </c>
      <c r="T1955" s="13">
        <v>3.2548156517788071E-2</v>
      </c>
      <c r="U1955" s="13">
        <v>7.6598768348658364E-2</v>
      </c>
      <c r="V1955" s="13">
        <v>1.9071835778371466E-3</v>
      </c>
      <c r="W1955" s="13">
        <v>4.6100936761993673E-3</v>
      </c>
      <c r="X1955" s="13">
        <v>6.2419614640041822E-3</v>
      </c>
      <c r="Y1955" s="13">
        <v>4.2257365744283728E-3</v>
      </c>
      <c r="Z1955" s="13">
        <v>6.0089130898753201E-2</v>
      </c>
      <c r="AA1955" s="13">
        <v>3.4570993838364081E-2</v>
      </c>
      <c r="AB1955" s="13">
        <v>9.9448402489459679E-3</v>
      </c>
      <c r="AC1955" s="13">
        <v>9.2853823318047365E-5</v>
      </c>
      <c r="AD1955" s="13">
        <v>6.6307965221991773E-4</v>
      </c>
      <c r="AE1955" s="13">
        <v>8.9779469299942926E-4</v>
      </c>
      <c r="AF1955" s="13">
        <v>6.077967466498347E-4</v>
      </c>
      <c r="AG1955" s="13">
        <v>2.7431430082226906E-4</v>
      </c>
      <c r="AH1955" s="13">
        <v>2.0339827442765617E-2</v>
      </c>
      <c r="AI1955" s="13">
        <v>1.1702083865749986E-2</v>
      </c>
      <c r="AJ1955" s="13">
        <v>3.3662715966096342E-3</v>
      </c>
      <c r="AK1955" s="13">
        <v>6.455707429059987E-4</v>
      </c>
      <c r="AL1955" s="13">
        <v>2.8932572968756114E-6</v>
      </c>
      <c r="AM1955" s="13">
        <v>7.6297733811007786E-5</v>
      </c>
      <c r="AN1955" s="13">
        <v>1.0330538763190283E-4</v>
      </c>
      <c r="AO1955" s="13">
        <v>6.9936566793796497E-5</v>
      </c>
      <c r="AP1955" s="13">
        <v>3.1564170962900668E-5</v>
      </c>
      <c r="AQ1955" s="13">
        <v>1.0684291504250625E-5</v>
      </c>
      <c r="AR1955" s="13">
        <v>5.5079322894326004E-3</v>
      </c>
      <c r="AS1955" s="13">
        <v>3.1688708156045564E-3</v>
      </c>
      <c r="AT1955" s="13">
        <v>9.1157095969172984E-4</v>
      </c>
      <c r="AU1955" s="13">
        <v>1.7481760599840485E-4</v>
      </c>
      <c r="AV1955" s="13">
        <v>2.5144390879906257E-5</v>
      </c>
      <c r="AW1955" s="13">
        <v>6.2605405275704153E-8</v>
      </c>
      <c r="AX1955" s="13">
        <v>7.3160443661207489E-6</v>
      </c>
      <c r="AY1955" s="13">
        <v>9.9057568478562367E-6</v>
      </c>
      <c r="AZ1955" s="13">
        <v>6.7060841773489629E-6</v>
      </c>
      <c r="BA1955" s="13">
        <v>3.0266282314021373E-6</v>
      </c>
      <c r="BB1955" s="13">
        <v>1.0244963613111551E-6</v>
      </c>
      <c r="BC1955" s="13">
        <v>2.7742893123112242E-7</v>
      </c>
      <c r="BD1955" s="13">
        <v>1.2429357373827559E-3</v>
      </c>
      <c r="BE1955" s="13">
        <v>7.1509644216593833E-4</v>
      </c>
      <c r="BF1955" s="13">
        <v>2.057077072524915E-4</v>
      </c>
      <c r="BG1955" s="13">
        <v>3.9449840448474217E-5</v>
      </c>
      <c r="BH1955" s="13">
        <v>5.6741550870764312E-6</v>
      </c>
      <c r="BI1955" s="13">
        <v>6.5290070806236847E-7</v>
      </c>
      <c r="BJ1955" s="14">
        <v>0.15799380850033001</v>
      </c>
      <c r="BK1955" s="14">
        <v>0.28244289834431474</v>
      </c>
      <c r="BL1955" s="14">
        <v>0.49896921528282318</v>
      </c>
      <c r="BM1955" s="14">
        <v>0.30368204128960352</v>
      </c>
      <c r="BN1955" s="14">
        <v>0.69580316858517477</v>
      </c>
    </row>
    <row r="1956" spans="1:66" x14ac:dyDescent="0.25">
      <c r="A1956" t="s">
        <v>196</v>
      </c>
      <c r="B1956" t="s">
        <v>307</v>
      </c>
      <c r="C1956" t="s">
        <v>300</v>
      </c>
      <c r="D1956" s="7" t="s">
        <v>566</v>
      </c>
      <c r="E1956" s="10">
        <f>VLOOKUP(A1956,home!$A$2:$E$405,3,FALSE)</f>
        <v>1.6077999999999999</v>
      </c>
      <c r="F1956" s="10">
        <f>VLOOKUP(B1956,home!$B$2:$E$405,3,FALSE)</f>
        <v>1.2805</v>
      </c>
      <c r="G1956" s="10">
        <f>VLOOKUP(C1956,away!$B$2:$E$405,4,FALSE)</f>
        <v>1.0975999999999999</v>
      </c>
      <c r="H1956" s="10">
        <f>VLOOKUP(A1956,away!$A$2:$E$405,3,FALSE)</f>
        <v>1.3987000000000001</v>
      </c>
      <c r="I1956" s="10">
        <f>VLOOKUP(C1956,away!$B$2:$E$405,3,FALSE)</f>
        <v>0.50470000000000004</v>
      </c>
      <c r="J1956" s="10">
        <f>VLOOKUP(B1956,home!$B$2:$E$405,4,FALSE)</f>
        <v>0.54669999999999996</v>
      </c>
      <c r="K1956" s="12">
        <f t="shared" si="2352"/>
        <v>2.2597255990399998</v>
      </c>
      <c r="L1956" s="12">
        <f t="shared" si="2353"/>
        <v>0.38592859066300006</v>
      </c>
      <c r="M1956" s="13">
        <f t="shared" si="2354"/>
        <v>7.0958917958923506E-2</v>
      </c>
      <c r="N1956" s="13">
        <f t="shared" si="2355"/>
        <v>0.16034768339195862</v>
      </c>
      <c r="O1956" s="13">
        <f t="shared" si="2356"/>
        <v>2.7385075202858791E-2</v>
      </c>
      <c r="P1956" s="13">
        <f t="shared" si="2357"/>
        <v>6.1882755467535529E-2</v>
      </c>
      <c r="Q1956" s="13">
        <f t="shared" si="2358"/>
        <v>0.18117088245378501</v>
      </c>
      <c r="R1956" s="13">
        <f t="shared" si="2359"/>
        <v>5.2843417391197816E-3</v>
      </c>
      <c r="S1956" s="13">
        <f t="shared" si="2360"/>
        <v>1.3491875068020326E-2</v>
      </c>
      <c r="T1956" s="13">
        <f t="shared" si="2361"/>
        <v>6.9919023334561292E-2</v>
      </c>
      <c r="U1956" s="13">
        <f t="shared" si="2362"/>
        <v>1.1941162301964523E-2</v>
      </c>
      <c r="V1956" s="13">
        <f t="shared" si="2363"/>
        <v>1.3073517742511146E-3</v>
      </c>
      <c r="W1956" s="13">
        <f t="shared" si="2364"/>
        <v>0.13646549362716157</v>
      </c>
      <c r="X1956" s="13">
        <f t="shared" si="2365"/>
        <v>5.2665935629661077E-2</v>
      </c>
      <c r="Y1956" s="13">
        <f t="shared" si="2366"/>
        <v>1.0162645156751689E-2</v>
      </c>
      <c r="Z1956" s="13">
        <f t="shared" si="2367"/>
        <v>6.7979285332005483E-4</v>
      </c>
      <c r="AA1956" s="13">
        <f t="shared" si="2368"/>
        <v>1.5361453126917718E-3</v>
      </c>
      <c r="AB1956" s="13">
        <f t="shared" si="2369"/>
        <v>1.7356334434674514E-3</v>
      </c>
      <c r="AC1956" s="13">
        <f t="shared" si="2370"/>
        <v>7.125824745071419E-5</v>
      </c>
      <c r="AD1956" s="13">
        <f t="shared" si="2371"/>
        <v>7.7093642333731727E-2</v>
      </c>
      <c r="AE1956" s="13">
        <f t="shared" si="2372"/>
        <v>2.9752640734934482E-2</v>
      </c>
      <c r="AF1956" s="13">
        <f t="shared" si="2373"/>
        <v>5.7411973536679152E-3</v>
      </c>
      <c r="AG1956" s="13">
        <f t="shared" si="2374"/>
        <v>7.3856406780640148E-4</v>
      </c>
      <c r="AH1956" s="13">
        <f t="shared" si="2375"/>
        <v>6.558787445614704E-5</v>
      </c>
      <c r="AI1956" s="13">
        <f t="shared" si="2376"/>
        <v>1.4821059889517718E-4</v>
      </c>
      <c r="AJ1956" s="13">
        <f t="shared" si="2377"/>
        <v>1.6745764218624071E-4</v>
      </c>
      <c r="AK1956" s="13">
        <f t="shared" si="2378"/>
        <v>1.2613610693437623E-4</v>
      </c>
      <c r="AL1956" s="13">
        <f t="shared" si="2379"/>
        <v>2.4857519414770871E-6</v>
      </c>
      <c r="AM1956" s="13">
        <f t="shared" si="2380"/>
        <v>3.4842095420953498E-2</v>
      </c>
      <c r="AN1956" s="13">
        <f t="shared" si="2381"/>
        <v>1.3446560781554349E-2</v>
      </c>
      <c r="AO1956" s="13">
        <f t="shared" si="2382"/>
        <v>2.5947061258448189E-3</v>
      </c>
      <c r="AP1956" s="13">
        <f t="shared" si="2383"/>
        <v>3.3379042611064806E-4</v>
      </c>
      <c r="AQ1956" s="13">
        <f t="shared" si="2384"/>
        <v>3.2204817181421149E-5</v>
      </c>
      <c r="AR1956" s="13">
        <f t="shared" si="2385"/>
        <v>5.062447190688522E-6</v>
      </c>
      <c r="AS1956" s="13">
        <f t="shared" si="2386"/>
        <v>1.1439741510586985E-5</v>
      </c>
      <c r="AT1956" s="13">
        <f t="shared" si="2387"/>
        <v>1.2925338368936968E-5</v>
      </c>
      <c r="AU1956" s="13">
        <f t="shared" si="2388"/>
        <v>9.73590599618026E-6</v>
      </c>
      <c r="AV1956" s="13">
        <f t="shared" si="2389"/>
        <v>5.5001190023538897E-6</v>
      </c>
      <c r="AW1956" s="13">
        <f t="shared" si="2390"/>
        <v>6.0216837812652932E-8</v>
      </c>
      <c r="AX1956" s="13">
        <f t="shared" si="2391"/>
        <v>1.312226249115383E-2</v>
      </c>
      <c r="AY1956" s="13">
        <f t="shared" si="2392"/>
        <v>5.0642562695209451E-3</v>
      </c>
      <c r="AZ1956" s="13">
        <f t="shared" si="2393"/>
        <v>9.7722064242624024E-4</v>
      </c>
      <c r="BA1956" s="13">
        <f t="shared" si="2394"/>
        <v>1.2571246176611684E-4</v>
      </c>
      <c r="BB1956" s="13">
        <f t="shared" si="2395"/>
        <v>1.2129008299543431E-5</v>
      </c>
      <c r="BC1956" s="13">
        <f t="shared" si="2396"/>
        <v>9.3618621583652551E-7</v>
      </c>
      <c r="BD1956" s="13">
        <f t="shared" si="2397"/>
        <v>3.2562385160138097E-7</v>
      </c>
      <c r="BE1956" s="13">
        <f t="shared" si="2398"/>
        <v>7.3582055312164264E-7</v>
      </c>
      <c r="BF1956" s="13">
        <f t="shared" si="2399"/>
        <v>8.3137627009437418E-7</v>
      </c>
      <c r="BG1956" s="13">
        <f t="shared" si="2400"/>
        <v>6.2622741332221679E-7</v>
      </c>
      <c r="BH1956" s="13">
        <f t="shared" si="2401"/>
        <v>3.5377552917620389E-7</v>
      </c>
      <c r="BI1956" s="13">
        <f t="shared" si="2402"/>
        <v>1.5988712391867812E-7</v>
      </c>
      <c r="BJ1956" s="14">
        <f t="shared" si="2403"/>
        <v>0.79460958271504689</v>
      </c>
      <c r="BK1956" s="14">
        <f t="shared" si="2404"/>
        <v>0.15277890053764362</v>
      </c>
      <c r="BL1956" s="14">
        <f t="shared" si="2405"/>
        <v>4.8437446485384221E-2</v>
      </c>
      <c r="BM1956" s="14">
        <f t="shared" si="2406"/>
        <v>0.48441187032453048</v>
      </c>
      <c r="BN1956" s="14">
        <f t="shared" si="2407"/>
        <v>0.50702965621418117</v>
      </c>
    </row>
    <row r="1957" spans="1:66" x14ac:dyDescent="0.25">
      <c r="A1957" t="s">
        <v>196</v>
      </c>
      <c r="B1957" t="s">
        <v>511</v>
      </c>
      <c r="C1957" t="s">
        <v>202</v>
      </c>
      <c r="D1957" s="7" t="s">
        <v>566</v>
      </c>
      <c r="E1957" s="10">
        <v>1.77142857142857</v>
      </c>
      <c r="F1957" s="10">
        <v>0.56000000000000005</v>
      </c>
      <c r="G1957" s="10">
        <v>0.85</v>
      </c>
      <c r="H1957" s="10">
        <v>1.3857142857142899</v>
      </c>
      <c r="I1957" s="10">
        <v>0.56000000000000005</v>
      </c>
      <c r="J1957" s="10">
        <v>0.54</v>
      </c>
      <c r="K1957" s="12">
        <v>0.84319999999999939</v>
      </c>
      <c r="L1957" s="12">
        <v>0.41904000000000136</v>
      </c>
      <c r="M1957" s="13">
        <v>0.28301935258057848</v>
      </c>
      <c r="N1957" s="13">
        <v>0.23864191809594357</v>
      </c>
      <c r="O1957" s="13">
        <v>0.11859642950536599</v>
      </c>
      <c r="P1957" s="13">
        <v>0.10000050935892452</v>
      </c>
      <c r="Q1957" s="13">
        <v>0.10061143266924975</v>
      </c>
      <c r="R1957" s="13">
        <v>2.4848323909964356E-2</v>
      </c>
      <c r="S1957" s="13">
        <v>8.833408193523816E-3</v>
      </c>
      <c r="T1957" s="13">
        <v>4.2160214745722548E-2</v>
      </c>
      <c r="U1957" s="13">
        <v>2.0952106720881929E-2</v>
      </c>
      <c r="V1957" s="13">
        <v>3.4679423496556419E-4</v>
      </c>
      <c r="W1957" s="13">
        <v>2.8278520008903772E-2</v>
      </c>
      <c r="X1957" s="13">
        <v>1.1849831024531075E-2</v>
      </c>
      <c r="Y1957" s="13">
        <v>2.4827765962597585E-3</v>
      </c>
      <c r="Z1957" s="13">
        <v>3.470813883743833E-3</v>
      </c>
      <c r="AA1957" s="13">
        <v>2.9265902667727976E-3</v>
      </c>
      <c r="AB1957" s="13">
        <v>1.2338504564714107E-3</v>
      </c>
      <c r="AC1957" s="13">
        <v>7.6583985827924361E-6</v>
      </c>
      <c r="AD1957" s="13">
        <v>5.9611120178769102E-3</v>
      </c>
      <c r="AE1957" s="13">
        <v>2.4979443799711485E-3</v>
      </c>
      <c r="AF1957" s="13">
        <v>5.2336930649155662E-4</v>
      </c>
      <c r="AG1957" s="13">
        <v>7.3104224730740876E-5</v>
      </c>
      <c r="AH1957" s="13">
        <v>3.6360246246100502E-4</v>
      </c>
      <c r="AI1957" s="13">
        <v>3.0658959634711916E-4</v>
      </c>
      <c r="AJ1957" s="13">
        <v>1.2925817381994535E-4</v>
      </c>
      <c r="AK1957" s="13">
        <v>3.6330164054992613E-5</v>
      </c>
      <c r="AL1957" s="13">
        <v>1.0823906593947373E-7</v>
      </c>
      <c r="AM1957" s="13">
        <v>1.0052819306947617E-3</v>
      </c>
      <c r="AN1957" s="13">
        <v>4.2125334023833432E-4</v>
      </c>
      <c r="AO1957" s="13">
        <v>8.826099984673607E-5</v>
      </c>
      <c r="AP1957" s="13">
        <v>1.2328296458592136E-5</v>
      </c>
      <c r="AQ1957" s="13">
        <v>1.2915123370021159E-6</v>
      </c>
      <c r="AR1957" s="13">
        <v>3.0472795173932019E-5</v>
      </c>
      <c r="AS1957" s="13">
        <v>2.5694660890659458E-5</v>
      </c>
      <c r="AT1957" s="13">
        <v>1.083286903150202E-5</v>
      </c>
      <c r="AU1957" s="13">
        <v>3.044758389120832E-6</v>
      </c>
      <c r="AV1957" s="13">
        <v>6.4183506842667092E-7</v>
      </c>
      <c r="AW1957" s="13">
        <v>1.0623499798579134E-9</v>
      </c>
      <c r="AX1957" s="13">
        <v>1.412756206603037E-4</v>
      </c>
      <c r="AY1957" s="13">
        <v>5.9200136081493847E-5</v>
      </c>
      <c r="AZ1957" s="13">
        <v>1.2403612511794629E-5</v>
      </c>
      <c r="BA1957" s="13">
        <v>1.7325365956474796E-6</v>
      </c>
      <c r="BB1957" s="13">
        <v>1.8150053376003049E-7</v>
      </c>
      <c r="BC1957" s="13">
        <v>1.5211196733360692E-8</v>
      </c>
      <c r="BD1957" s="13">
        <v>2.1282200149474176E-6</v>
      </c>
      <c r="BE1957" s="13">
        <v>1.794515116603661E-6</v>
      </c>
      <c r="BF1957" s="13">
        <v>7.5656757316010309E-7</v>
      </c>
      <c r="BG1957" s="13">
        <v>2.1264592589619945E-7</v>
      </c>
      <c r="BH1957" s="13">
        <v>4.482576117891881E-8</v>
      </c>
      <c r="BI1957" s="13">
        <v>7.5594163652128652E-9</v>
      </c>
      <c r="BJ1957" s="14">
        <v>0.43482344776683607</v>
      </c>
      <c r="BK1957" s="14">
        <v>0.39226703114172262</v>
      </c>
      <c r="BL1957" s="14">
        <v>0.16946871250850135</v>
      </c>
      <c r="BM1957" s="14">
        <v>0.13425284010704561</v>
      </c>
      <c r="BN1957" s="14">
        <v>0.86571796612002672</v>
      </c>
    </row>
    <row r="1958" spans="1:66" x14ac:dyDescent="0.25">
      <c r="A1958" t="s">
        <v>196</v>
      </c>
      <c r="B1958" t="s">
        <v>305</v>
      </c>
      <c r="C1958" t="s">
        <v>306</v>
      </c>
      <c r="D1958" s="7" t="s">
        <v>566</v>
      </c>
      <c r="E1958" s="10">
        <f>VLOOKUP(A1958,home!$A$2:$E$405,3,FALSE)</f>
        <v>1.6077999999999999</v>
      </c>
      <c r="F1958" s="10">
        <f>VLOOKUP(B1958,home!$B$2:$E$405,3,FALSE)</f>
        <v>0.80489999999999995</v>
      </c>
      <c r="G1958" s="10">
        <f>VLOOKUP(C1958,away!$B$2:$E$405,4,FALSE)</f>
        <v>0.84150000000000003</v>
      </c>
      <c r="H1958" s="10">
        <f>VLOOKUP(A1958,away!$A$2:$E$405,3,FALSE)</f>
        <v>1.3987000000000001</v>
      </c>
      <c r="I1958" s="10">
        <f>VLOOKUP(C1958,away!$B$2:$E$405,3,FALSE)</f>
        <v>1.514</v>
      </c>
      <c r="J1958" s="10">
        <f>VLOOKUP(B1958,home!$B$2:$E$405,4,FALSE)</f>
        <v>0.75700000000000001</v>
      </c>
      <c r="K1958" s="12">
        <f t="shared" si="2352"/>
        <v>1.0890004821299999</v>
      </c>
      <c r="L1958" s="12">
        <f t="shared" si="2353"/>
        <v>1.6030472726000002</v>
      </c>
      <c r="M1958" s="13">
        <f t="shared" si="2354"/>
        <v>6.7742078082540874E-2</v>
      </c>
      <c r="N1958" s="13">
        <f t="shared" si="2355"/>
        <v>7.3771155692375107E-2</v>
      </c>
      <c r="O1958" s="13">
        <f t="shared" si="2356"/>
        <v>0.10859375351047343</v>
      </c>
      <c r="P1958" s="13">
        <f t="shared" si="2357"/>
        <v>0.11825864992921191</v>
      </c>
      <c r="Q1958" s="13">
        <f t="shared" si="2358"/>
        <v>4.0168412058141881E-2</v>
      </c>
      <c r="R1958" s="13">
        <f t="shared" si="2359"/>
        <v>8.7040460193180569E-2</v>
      </c>
      <c r="S1958" s="13">
        <f t="shared" si="2360"/>
        <v>5.1611600496074335E-2</v>
      </c>
      <c r="T1958" s="13">
        <f t="shared" si="2361"/>
        <v>6.4391863394477319E-2</v>
      </c>
      <c r="U1958" s="13">
        <f t="shared" si="2362"/>
        <v>9.4787103115190688E-2</v>
      </c>
      <c r="V1958" s="13">
        <f t="shared" si="2363"/>
        <v>1.0011040516738793E-2</v>
      </c>
      <c r="W1958" s="13">
        <f t="shared" si="2364"/>
        <v>1.4581140032571008E-2</v>
      </c>
      <c r="X1958" s="13">
        <f t="shared" si="2365"/>
        <v>2.3374256760611636E-2</v>
      </c>
      <c r="Y1958" s="13">
        <f t="shared" si="2366"/>
        <v>1.8735019274575302E-2</v>
      </c>
      <c r="Z1958" s="13">
        <f t="shared" si="2367"/>
        <v>4.6509990772842347E-2</v>
      </c>
      <c r="AA1958" s="13">
        <f t="shared" si="2368"/>
        <v>5.0649402375487151E-2</v>
      </c>
      <c r="AB1958" s="13">
        <f t="shared" si="2369"/>
        <v>2.7578611803250934E-2</v>
      </c>
      <c r="AC1958" s="13">
        <f t="shared" si="2370"/>
        <v>1.092279135626056E-3</v>
      </c>
      <c r="AD1958" s="13">
        <f t="shared" si="2371"/>
        <v>3.9697171313687156E-3</v>
      </c>
      <c r="AE1958" s="13">
        <f t="shared" si="2372"/>
        <v>6.3636442204341179E-3</v>
      </c>
      <c r="AF1958" s="13">
        <f t="shared" si="2373"/>
        <v>5.1006112556818348E-3</v>
      </c>
      <c r="AG1958" s="13">
        <f t="shared" si="2374"/>
        <v>2.7255069873378763E-3</v>
      </c>
      <c r="AH1958" s="13">
        <f t="shared" si="2375"/>
        <v>1.8639428464264019E-2</v>
      </c>
      <c r="AI1958" s="13">
        <f t="shared" si="2376"/>
        <v>2.0298346584211157E-2</v>
      </c>
      <c r="AJ1958" s="13">
        <f t="shared" si="2377"/>
        <v>1.1052454608323893E-2</v>
      </c>
      <c r="AK1958" s="13">
        <f t="shared" si="2378"/>
        <v>4.0120427990615534E-3</v>
      </c>
      <c r="AL1958" s="13">
        <f t="shared" si="2379"/>
        <v>7.6272508657082442E-5</v>
      </c>
      <c r="AM1958" s="13">
        <f t="shared" si="2380"/>
        <v>8.6460477399605057E-4</v>
      </c>
      <c r="AN1958" s="13">
        <f t="shared" si="2381"/>
        <v>1.3860023248313087E-3</v>
      </c>
      <c r="AO1958" s="13">
        <f t="shared" si="2382"/>
        <v>1.1109136233190446E-3</v>
      </c>
      <c r="AP1958" s="13">
        <f t="shared" si="2383"/>
        <v>5.9361568465192633E-4</v>
      </c>
      <c r="AQ1958" s="13">
        <f t="shared" si="2384"/>
        <v>2.37898501063463E-4</v>
      </c>
      <c r="AR1958" s="13">
        <f t="shared" si="2385"/>
        <v>5.9759769924922429E-3</v>
      </c>
      <c r="AS1958" s="13">
        <f t="shared" si="2386"/>
        <v>6.5078418260218389E-3</v>
      </c>
      <c r="AT1958" s="13">
        <f t="shared" si="2387"/>
        <v>3.5435214430817805E-3</v>
      </c>
      <c r="AU1958" s="13">
        <f t="shared" si="2388"/>
        <v>1.2862988533180175E-3</v>
      </c>
      <c r="AV1958" s="13">
        <f t="shared" si="2389"/>
        <v>3.5019501785664664E-4</v>
      </c>
      <c r="AW1958" s="13">
        <f t="shared" si="2390"/>
        <v>3.6986218560371972E-6</v>
      </c>
      <c r="AX1958" s="13">
        <f t="shared" si="2391"/>
        <v>1.5692583595559975E-4</v>
      </c>
      <c r="AY1958" s="13">
        <f t="shared" si="2392"/>
        <v>2.515595333290993E-4</v>
      </c>
      <c r="AZ1958" s="13">
        <f t="shared" si="2393"/>
        <v>2.0163091189987078E-4</v>
      </c>
      <c r="BA1958" s="13">
        <f t="shared" si="2394"/>
        <v>1.0774129446431294E-4</v>
      </c>
      <c r="BB1958" s="13">
        <f t="shared" si="2395"/>
        <v>4.317859705935258E-5</v>
      </c>
      <c r="BC1958" s="13">
        <f t="shared" si="2396"/>
        <v>1.3843466450137895E-5</v>
      </c>
      <c r="BD1958" s="13">
        <f t="shared" si="2397"/>
        <v>1.5966289364891756E-3</v>
      </c>
      <c r="BE1958" s="13">
        <f t="shared" si="2398"/>
        <v>1.7387296816194209E-3</v>
      </c>
      <c r="BF1958" s="13">
        <f t="shared" si="2399"/>
        <v>9.4673873078864523E-4</v>
      </c>
      <c r="BG1958" s="13">
        <f t="shared" si="2400"/>
        <v>3.4366631142665965E-4</v>
      </c>
      <c r="BH1958" s="13">
        <f t="shared" si="2401"/>
        <v>9.3563194708867734E-5</v>
      </c>
      <c r="BI1958" s="13">
        <f t="shared" si="2402"/>
        <v>2.0378072829516008E-5</v>
      </c>
      <c r="BJ1958" s="14">
        <f t="shared" si="2403"/>
        <v>0.25814924135459505</v>
      </c>
      <c r="BK1958" s="14">
        <f t="shared" si="2404"/>
        <v>0.24904348020217812</v>
      </c>
      <c r="BL1958" s="14">
        <f t="shared" si="2405"/>
        <v>0.44505514251407619</v>
      </c>
      <c r="BM1958" s="14">
        <f t="shared" si="2406"/>
        <v>0.50293548446629488</v>
      </c>
      <c r="BN1958" s="14">
        <f t="shared" si="2407"/>
        <v>0.49557450946592374</v>
      </c>
    </row>
    <row r="1959" spans="1:66" x14ac:dyDescent="0.25">
      <c r="A1959" t="s">
        <v>196</v>
      </c>
      <c r="B1959" t="s">
        <v>204</v>
      </c>
      <c r="C1959" t="s">
        <v>518</v>
      </c>
      <c r="D1959" s="7" t="s">
        <v>566</v>
      </c>
      <c r="E1959" s="10">
        <v>1.77142857142857</v>
      </c>
      <c r="F1959" s="10">
        <v>0.71</v>
      </c>
      <c r="G1959" s="10">
        <v>2.4500000000000002</v>
      </c>
      <c r="H1959" s="10">
        <v>1.3857142857142899</v>
      </c>
      <c r="I1959" s="10">
        <v>0.94</v>
      </c>
      <c r="J1959" s="10">
        <v>1.98</v>
      </c>
      <c r="K1959" s="12">
        <v>3.0813999999999977</v>
      </c>
      <c r="L1959" s="12">
        <v>2.5790914285714361</v>
      </c>
      <c r="M1959" s="13">
        <v>3.4808059103559738E-3</v>
      </c>
      <c r="N1959" s="13">
        <v>1.072575533217089E-2</v>
      </c>
      <c r="O1959" s="13">
        <v>8.9773166879198868E-3</v>
      </c>
      <c r="P1959" s="13">
        <v>2.7662703642156321E-2</v>
      </c>
      <c r="Q1959" s="13">
        <v>1.652517124027568E-2</v>
      </c>
      <c r="R1959" s="13">
        <v>1.1576660260692749E-2</v>
      </c>
      <c r="S1959" s="13">
        <v>5.4960344852688942E-2</v>
      </c>
      <c r="T1959" s="13">
        <v>4.2619927501470221E-2</v>
      </c>
      <c r="U1959" s="13">
        <v>3.5672320927298613E-2</v>
      </c>
      <c r="V1959" s="13">
        <v>4.8531281129380197E-2</v>
      </c>
      <c r="W1959" s="13">
        <v>1.697355421992848E-2</v>
      </c>
      <c r="X1959" s="13">
        <v>4.3776348201010076E-2</v>
      </c>
      <c r="Y1959" s="13">
        <v>5.6451602209691858E-2</v>
      </c>
      <c r="Z1959" s="13">
        <v>9.9524217499454108E-3</v>
      </c>
      <c r="AA1959" s="13">
        <v>3.0667392380281766E-2</v>
      </c>
      <c r="AB1959" s="13">
        <v>4.7249251440300094E-2</v>
      </c>
      <c r="AC1959" s="13">
        <v>2.4105524730315304E-2</v>
      </c>
      <c r="AD1959" s="13">
        <v>1.3075577493321897E-2</v>
      </c>
      <c r="AE1959" s="13">
        <v>3.3723109836648085E-2</v>
      </c>
      <c r="AF1959" s="13">
        <v>4.3487491762236097E-2</v>
      </c>
      <c r="AG1959" s="13">
        <v>3.7386072418018008E-2</v>
      </c>
      <c r="AH1959" s="13">
        <v>6.4170514072030352E-3</v>
      </c>
      <c r="AI1959" s="13">
        <v>1.9773502206155417E-2</v>
      </c>
      <c r="AJ1959" s="13">
        <v>3.0465034849023635E-2</v>
      </c>
      <c r="AK1959" s="13">
        <v>3.1291652794593783E-2</v>
      </c>
      <c r="AL1959" s="13">
        <v>7.6628689323868428E-3</v>
      </c>
      <c r="AM1959" s="13">
        <v>8.0582168975844096E-3</v>
      </c>
      <c r="AN1959" s="13">
        <v>2.0782878130129464E-2</v>
      </c>
      <c r="AO1959" s="13">
        <v>2.6800471423230832E-2</v>
      </c>
      <c r="AP1959" s="13">
        <v>2.3040288709776115E-2</v>
      </c>
      <c r="AQ1959" s="13">
        <v>1.4855752780798702E-2</v>
      </c>
      <c r="AR1959" s="13">
        <v>3.3100324562039245E-3</v>
      </c>
      <c r="AS1959" s="13">
        <v>1.0199534010546765E-2</v>
      </c>
      <c r="AT1959" s="13">
        <v>1.5714422050049394E-2</v>
      </c>
      <c r="AU1959" s="13">
        <v>1.6140806701674053E-2</v>
      </c>
      <c r="AV1959" s="13">
        <v>1.2434070442634598E-2</v>
      </c>
      <c r="AW1959" s="13">
        <v>1.6916235124253636E-3</v>
      </c>
      <c r="AX1959" s="13">
        <v>4.1384315913694323E-3</v>
      </c>
      <c r="AY1959" s="13">
        <v>1.067339344503015E-2</v>
      </c>
      <c r="AZ1959" s="13">
        <v>1.3763828773923908E-2</v>
      </c>
      <c r="BA1959" s="13">
        <v>1.1832724271717349E-2</v>
      </c>
      <c r="BB1959" s="13">
        <v>7.6294194364588501E-3</v>
      </c>
      <c r="BC1959" s="13">
        <v>3.9353940547094679E-3</v>
      </c>
      <c r="BD1959" s="13">
        <v>1.422812722681467E-3</v>
      </c>
      <c r="BE1959" s="13">
        <v>4.3842551236706693E-3</v>
      </c>
      <c r="BF1959" s="13">
        <v>6.7548218690393971E-3</v>
      </c>
      <c r="BG1959" s="13">
        <v>6.9381027024193265E-3</v>
      </c>
      <c r="BH1959" s="13">
        <v>5.344767416808725E-3</v>
      </c>
      <c r="BI1959" s="13">
        <v>3.2938732636308777E-3</v>
      </c>
      <c r="BJ1959" s="14">
        <v>0.46025540972949996</v>
      </c>
      <c r="BK1959" s="14">
        <v>0.17707692264231376</v>
      </c>
      <c r="BL1959" s="14">
        <v>0.30802768171282829</v>
      </c>
      <c r="BM1959" s="14">
        <v>0.86738225282841097</v>
      </c>
      <c r="BN1959" s="14">
        <v>7.8948413073571491E-2</v>
      </c>
    </row>
    <row r="1960" spans="1:66" x14ac:dyDescent="0.25">
      <c r="A1960" t="s">
        <v>196</v>
      </c>
      <c r="B1960" t="s">
        <v>200</v>
      </c>
      <c r="C1960" t="s">
        <v>203</v>
      </c>
      <c r="D1960" s="7" t="s">
        <v>566</v>
      </c>
      <c r="E1960" s="10">
        <f>VLOOKUP(A1960,home!$A$2:$E$405,3,FALSE)</f>
        <v>1.6077999999999999</v>
      </c>
      <c r="F1960" s="10">
        <f>VLOOKUP(B1960,home!$B$2:$E$405,3,FALSE)</f>
        <v>1.4269000000000001</v>
      </c>
      <c r="G1960" s="10">
        <f>VLOOKUP(C1960,away!$B$2:$E$405,4,FALSE)</f>
        <v>1.2805</v>
      </c>
      <c r="H1960" s="10">
        <f>VLOOKUP(A1960,away!$A$2:$E$405,3,FALSE)</f>
        <v>1.3987000000000001</v>
      </c>
      <c r="I1960" s="10">
        <f>VLOOKUP(C1960,away!$B$2:$E$405,3,FALSE)</f>
        <v>1.0513999999999999</v>
      </c>
      <c r="J1960" s="10">
        <f>VLOOKUP(B1960,home!$B$2:$E$405,4,FALSE)</f>
        <v>0.54669999999999996</v>
      </c>
      <c r="K1960" s="12">
        <f t="shared" si="2352"/>
        <v>2.9376844545099998</v>
      </c>
      <c r="L1960" s="12">
        <f t="shared" si="2353"/>
        <v>0.80397329150599983</v>
      </c>
      <c r="M1960" s="13">
        <f t="shared" si="2354"/>
        <v>2.3714757483031826E-2</v>
      </c>
      <c r="N1960" s="13">
        <f t="shared" si="2355"/>
        <v>6.9666474400377279E-2</v>
      </c>
      <c r="O1960" s="13">
        <f t="shared" si="2356"/>
        <v>1.9066031630899635E-2</v>
      </c>
      <c r="P1960" s="13">
        <f t="shared" si="2357"/>
        <v>5.6009984731289784E-2</v>
      </c>
      <c r="Q1960" s="13">
        <f t="shared" si="2358"/>
        <v>0.10232905942325363</v>
      </c>
      <c r="R1960" s="13">
        <f t="shared" si="2359"/>
        <v>7.6642901031259416E-3</v>
      </c>
      <c r="S1960" s="13">
        <f t="shared" si="2360"/>
        <v>3.3071373298292843E-2</v>
      </c>
      <c r="T1960" s="13">
        <f t="shared" si="2361"/>
        <v>8.2269830721226248E-2</v>
      </c>
      <c r="U1960" s="13">
        <f t="shared" si="2362"/>
        <v>2.251526589080792E-2</v>
      </c>
      <c r="V1960" s="13">
        <f t="shared" si="2363"/>
        <v>8.6787361779803555E-3</v>
      </c>
      <c r="W1960" s="13">
        <f t="shared" si="2364"/>
        <v>0.10020349570410739</v>
      </c>
      <c r="X1960" s="13">
        <f t="shared" si="2365"/>
        <v>8.0560934261638517E-2</v>
      </c>
      <c r="Y1960" s="13">
        <f t="shared" si="2366"/>
        <v>3.2384419742563994E-2</v>
      </c>
      <c r="Z1960" s="13">
        <f t="shared" si="2367"/>
        <v>2.0539615137556747E-3</v>
      </c>
      <c r="AA1960" s="13">
        <f t="shared" si="2368"/>
        <v>6.033890809121872E-3</v>
      </c>
      <c r="AB1960" s="13">
        <f t="shared" si="2369"/>
        <v>8.8628336150840467E-3</v>
      </c>
      <c r="AC1960" s="13">
        <f t="shared" si="2370"/>
        <v>1.2811007058668503E-3</v>
      </c>
      <c r="AD1960" s="13">
        <f t="shared" si="2371"/>
        <v>7.3591562904378946E-2</v>
      </c>
      <c r="AE1960" s="13">
        <f t="shared" si="2372"/>
        <v>5.9165651055304365E-2</v>
      </c>
      <c r="AF1960" s="13">
        <f t="shared" si="2373"/>
        <v>2.3783801611514242E-2</v>
      </c>
      <c r="AG1960" s="13">
        <f t="shared" si="2374"/>
        <v>6.3738470887116042E-3</v>
      </c>
      <c r="AH1960" s="13">
        <f t="shared" si="2375"/>
        <v>4.1283254971019877E-4</v>
      </c>
      <c r="AI1960" s="13">
        <f t="shared" si="2376"/>
        <v>1.2127717635993774E-3</v>
      </c>
      <c r="AJ1960" s="13">
        <f t="shared" si="2377"/>
        <v>1.7813703783972844E-3</v>
      </c>
      <c r="AK1960" s="13">
        <f t="shared" si="2378"/>
        <v>1.7443680227807658E-3</v>
      </c>
      <c r="AL1960" s="13">
        <f t="shared" si="2379"/>
        <v>1.210291625814652E-4</v>
      </c>
      <c r="AM1960" s="13">
        <f t="shared" si="2380"/>
        <v>4.3237758065457779E-2</v>
      </c>
      <c r="AN1960" s="13">
        <f t="shared" si="2381"/>
        <v>3.4762002669226175E-2</v>
      </c>
      <c r="AO1960" s="13">
        <f t="shared" si="2382"/>
        <v>1.3973860852659059E-2</v>
      </c>
      <c r="AP1960" s="13">
        <f t="shared" si="2383"/>
        <v>3.7448703015863813E-3</v>
      </c>
      <c r="AQ1960" s="13">
        <f t="shared" si="2384"/>
        <v>7.5269392565736697E-4</v>
      </c>
      <c r="AR1960" s="13">
        <f t="shared" si="2385"/>
        <v>6.6381268766264588E-5</v>
      </c>
      <c r="AS1960" s="13">
        <f t="shared" si="2386"/>
        <v>1.9500722132530566E-4</v>
      </c>
      <c r="AT1960" s="13">
        <f t="shared" si="2387"/>
        <v>2.8643484130227076E-4</v>
      </c>
      <c r="AU1960" s="13">
        <f t="shared" si="2388"/>
        <v>2.8048506017457319E-4</v>
      </c>
      <c r="AV1960" s="13">
        <f t="shared" si="2389"/>
        <v>2.0599415024928635E-4</v>
      </c>
      <c r="AW1960" s="13">
        <f t="shared" si="2390"/>
        <v>7.940252151100186E-6</v>
      </c>
      <c r="AX1960" s="13">
        <f t="shared" si="2391"/>
        <v>2.1169814952793287E-2</v>
      </c>
      <c r="AY1960" s="13">
        <f t="shared" si="2392"/>
        <v>1.701996580817015E-2</v>
      </c>
      <c r="AZ1960" s="13">
        <f t="shared" si="2393"/>
        <v>6.8417989660570647E-3</v>
      </c>
      <c r="BA1960" s="13">
        <f t="shared" si="2394"/>
        <v>1.8335412115210821E-3</v>
      </c>
      <c r="BB1960" s="13">
        <f t="shared" si="2395"/>
        <v>3.6852954073462557E-4</v>
      </c>
      <c r="BC1960" s="13">
        <f t="shared" si="2396"/>
        <v>5.9257581576322303E-5</v>
      </c>
      <c r="BD1960" s="13">
        <f t="shared" si="2397"/>
        <v>8.8947945240596896E-6</v>
      </c>
      <c r="BE1960" s="13">
        <f t="shared" si="2398"/>
        <v>2.613009959939082E-5</v>
      </c>
      <c r="BF1960" s="13">
        <f t="shared" si="2399"/>
        <v>3.8380993693964205E-5</v>
      </c>
      <c r="BG1960" s="13">
        <f t="shared" si="2400"/>
        <v>3.7583749507801657E-5</v>
      </c>
      <c r="BH1960" s="13">
        <f t="shared" si="2401"/>
        <v>2.7602299167816694E-5</v>
      </c>
      <c r="BI1960" s="13">
        <f t="shared" si="2402"/>
        <v>1.6217369034805888E-5</v>
      </c>
      <c r="BJ1960" s="14">
        <f t="shared" si="2403"/>
        <v>0.77409317078851547</v>
      </c>
      <c r="BK1960" s="14">
        <f t="shared" si="2404"/>
        <v>0.13989694736721328</v>
      </c>
      <c r="BL1960" s="14">
        <f t="shared" si="2405"/>
        <v>7.0482766610872563E-2</v>
      </c>
      <c r="BM1960" s="14">
        <f t="shared" si="2406"/>
        <v>0.69106422295235981</v>
      </c>
      <c r="BN1960" s="14">
        <f t="shared" si="2407"/>
        <v>0.27845059777197806</v>
      </c>
    </row>
    <row r="1961" spans="1:66" x14ac:dyDescent="0.25">
      <c r="A1961" t="s">
        <v>213</v>
      </c>
      <c r="B1961" t="s">
        <v>218</v>
      </c>
      <c r="C1961" t="s">
        <v>217</v>
      </c>
      <c r="D1961" s="7" t="s">
        <v>566</v>
      </c>
      <c r="E1961" s="10">
        <f>VLOOKUP(A1961,home!$A$2:$E$405,3,FALSE)</f>
        <v>1.2675000000000001</v>
      </c>
      <c r="F1961" s="10">
        <f>VLOOKUP(B1961,home!$B$2:$E$405,3,FALSE)</f>
        <v>0.872</v>
      </c>
      <c r="G1961" s="10">
        <f>VLOOKUP(C1961,away!$B$2:$E$405,4,FALSE)</f>
        <v>1.0795999999999999</v>
      </c>
      <c r="H1961" s="10">
        <f>VLOOKUP(A1961,away!$A$2:$E$405,3,FALSE)</f>
        <v>1.1535</v>
      </c>
      <c r="I1961" s="10">
        <f>VLOOKUP(C1961,away!$B$2:$E$405,3,FALSE)</f>
        <v>0.50190000000000001</v>
      </c>
      <c r="J1961" s="10">
        <f>VLOOKUP(B1961,home!$B$2:$E$405,4,FALSE)</f>
        <v>0.95820000000000005</v>
      </c>
      <c r="K1961" s="12">
        <f t="shared" si="2352"/>
        <v>1.1932386960000001</v>
      </c>
      <c r="L1961" s="12">
        <f t="shared" si="2353"/>
        <v>0.55474188902999999</v>
      </c>
      <c r="M1961" s="13">
        <f t="shared" si="2354"/>
        <v>0.17412521972014725</v>
      </c>
      <c r="N1961" s="13">
        <f t="shared" si="2355"/>
        <v>0.20777295011958199</v>
      </c>
      <c r="O1961" s="13">
        <f t="shared" si="2356"/>
        <v>9.6594553315318285E-2</v>
      </c>
      <c r="P1961" s="13">
        <f t="shared" si="2357"/>
        <v>0.11526035883867287</v>
      </c>
      <c r="Q1961" s="13">
        <f t="shared" si="2358"/>
        <v>0.12396136203238158</v>
      </c>
      <c r="R1961" s="13">
        <f t="shared" si="2359"/>
        <v>2.6792522488074358E-2</v>
      </c>
      <c r="S1961" s="13">
        <f t="shared" si="2360"/>
        <v>1.9073845737238856E-2</v>
      </c>
      <c r="T1961" s="13">
        <f t="shared" si="2361"/>
        <v>6.876656014057507E-2</v>
      </c>
      <c r="U1961" s="13">
        <f t="shared" si="2362"/>
        <v>3.1969874596220527E-2</v>
      </c>
      <c r="V1961" s="13">
        <f t="shared" si="2363"/>
        <v>1.4028590763212998E-3</v>
      </c>
      <c r="W1961" s="13">
        <f t="shared" si="2364"/>
        <v>4.9305164661967646E-2</v>
      </c>
      <c r="X1961" s="13">
        <f t="shared" si="2365"/>
        <v>2.735164018351513E-2</v>
      </c>
      <c r="Y1961" s="13">
        <f t="shared" si="2366"/>
        <v>7.5865502717360192E-3</v>
      </c>
      <c r="Z1961" s="13">
        <f t="shared" si="2367"/>
        <v>4.9543115123043754E-3</v>
      </c>
      <c r="AA1961" s="13">
        <f t="shared" si="2368"/>
        <v>5.9116762085198614E-3</v>
      </c>
      <c r="AB1961" s="13">
        <f t="shared" si="2369"/>
        <v>3.5270204051142326E-3</v>
      </c>
      <c r="AC1961" s="13">
        <f t="shared" si="2370"/>
        <v>5.8037988694556882E-5</v>
      </c>
      <c r="AD1961" s="13">
        <f t="shared" si="2371"/>
        <v>1.4708207596827892E-2</v>
      </c>
      <c r="AE1961" s="13">
        <f t="shared" si="2372"/>
        <v>8.1592588665097016E-3</v>
      </c>
      <c r="AF1961" s="13">
        <f t="shared" si="2373"/>
        <v>2.2631413383461842E-3</v>
      </c>
      <c r="AG1961" s="13">
        <f t="shared" si="2374"/>
        <v>4.184864337253482E-4</v>
      </c>
      <c r="AH1961" s="13">
        <f t="shared" si="2375"/>
        <v>6.8709103179470123E-4</v>
      </c>
      <c r="AI1961" s="13">
        <f t="shared" si="2376"/>
        <v>8.1986360681200385E-4</v>
      </c>
      <c r="AJ1961" s="13">
        <f t="shared" si="2377"/>
        <v>4.8914649054510625E-4</v>
      </c>
      <c r="AK1961" s="13">
        <f t="shared" si="2378"/>
        <v>1.9455617351033967E-4</v>
      </c>
      <c r="AL1961" s="13">
        <f t="shared" si="2379"/>
        <v>1.5367054614973638E-6</v>
      </c>
      <c r="AM1961" s="13">
        <f t="shared" si="2380"/>
        <v>3.5100804906672421E-3</v>
      </c>
      <c r="AN1961" s="13">
        <f t="shared" si="2381"/>
        <v>1.9471886820400951E-3</v>
      </c>
      <c r="AO1961" s="13">
        <f t="shared" si="2382"/>
        <v>5.4009356388637917E-4</v>
      </c>
      <c r="AP1961" s="13">
        <f t="shared" si="2383"/>
        <v>9.9870841294424998E-5</v>
      </c>
      <c r="AQ1961" s="13">
        <f t="shared" si="2384"/>
        <v>1.3850634789671162E-5</v>
      </c>
      <c r="AR1961" s="13">
        <f t="shared" si="2385"/>
        <v>7.623163538267289E-5</v>
      </c>
      <c r="AS1961" s="13">
        <f t="shared" si="2386"/>
        <v>9.0962537197968063E-5</v>
      </c>
      <c r="AT1961" s="13">
        <f t="shared" si="2387"/>
        <v>5.4270009635477468E-5</v>
      </c>
      <c r="AU1961" s="13">
        <f t="shared" si="2388"/>
        <v>2.1585691843114862E-5</v>
      </c>
      <c r="AV1961" s="13">
        <f t="shared" si="2389"/>
        <v>6.4392206967840559E-6</v>
      </c>
      <c r="AW1961" s="13">
        <f t="shared" si="2390"/>
        <v>2.8255722967356855E-8</v>
      </c>
      <c r="AX1961" s="13">
        <f t="shared" si="2391"/>
        <v>6.9806064458980332E-4</v>
      </c>
      <c r="AY1961" s="13">
        <f t="shared" si="2392"/>
        <v>3.8724348063724691E-4</v>
      </c>
      <c r="AZ1961" s="13">
        <f t="shared" si="2393"/>
        <v>1.0741008998162927E-4</v>
      </c>
      <c r="BA1961" s="13">
        <f t="shared" si="2394"/>
        <v>1.9861625405763769E-5</v>
      </c>
      <c r="BB1961" s="13">
        <f t="shared" si="2395"/>
        <v>2.7545188991999084E-6</v>
      </c>
      <c r="BC1961" s="13">
        <f t="shared" si="2396"/>
        <v>3.0560940350219874E-7</v>
      </c>
      <c r="BD1961" s="13">
        <f t="shared" si="2397"/>
        <v>7.0481469026716874E-6</v>
      </c>
      <c r="BE1961" s="13">
        <f t="shared" si="2398"/>
        <v>8.4101216193604031E-6</v>
      </c>
      <c r="BF1961" s="13">
        <f t="shared" si="2399"/>
        <v>5.0176412771435091E-6</v>
      </c>
      <c r="BG1961" s="13">
        <f t="shared" si="2400"/>
        <v>1.9957479115114991E-6</v>
      </c>
      <c r="BH1961" s="13">
        <f t="shared" si="2401"/>
        <v>5.9535090886917635E-7</v>
      </c>
      <c r="BI1961" s="13">
        <f t="shared" si="2402"/>
        <v>1.4207914843229416E-7</v>
      </c>
      <c r="BJ1961" s="14">
        <f t="shared" si="2403"/>
        <v>0.51762004182676158</v>
      </c>
      <c r="BK1961" s="14">
        <f t="shared" si="2404"/>
        <v>0.31030910154717362</v>
      </c>
      <c r="BL1961" s="14">
        <f t="shared" si="2405"/>
        <v>0.16725900249843342</v>
      </c>
      <c r="BM1961" s="14">
        <f t="shared" si="2406"/>
        <v>0.25524827564558217</v>
      </c>
      <c r="BN1961" s="14">
        <f t="shared" si="2407"/>
        <v>0.74450696651417647</v>
      </c>
    </row>
    <row r="1962" spans="1:66" x14ac:dyDescent="0.25">
      <c r="A1962" t="s">
        <v>213</v>
      </c>
      <c r="B1962" t="s">
        <v>314</v>
      </c>
      <c r="C1962" t="s">
        <v>214</v>
      </c>
      <c r="D1962" s="7" t="s">
        <v>566</v>
      </c>
      <c r="E1962" s="10">
        <f>VLOOKUP(A1962,home!$A$2:$E$405,3,FALSE)</f>
        <v>1.2675000000000001</v>
      </c>
      <c r="F1962" s="10">
        <f>VLOOKUP(B1962,home!$B$2:$E$405,3,FALSE)</f>
        <v>0.83050000000000002</v>
      </c>
      <c r="G1962" s="10">
        <f>VLOOKUP(C1962,away!$B$2:$E$405,4,FALSE)</f>
        <v>0.74739999999999995</v>
      </c>
      <c r="H1962" s="10">
        <f>VLOOKUP(A1962,away!$A$2:$E$405,3,FALSE)</f>
        <v>1.1535</v>
      </c>
      <c r="I1962" s="10">
        <f>VLOOKUP(C1962,away!$B$2:$E$405,3,FALSE)</f>
        <v>1.6881999999999999</v>
      </c>
      <c r="J1962" s="10">
        <f>VLOOKUP(B1962,home!$B$2:$E$405,4,FALSE)</f>
        <v>1.4145000000000001</v>
      </c>
      <c r="K1962" s="12">
        <f t="shared" si="2352"/>
        <v>0.78675714974999988</v>
      </c>
      <c r="L1962" s="12">
        <f t="shared" si="2353"/>
        <v>2.7545105911499999</v>
      </c>
      <c r="M1962" s="13">
        <f t="shared" si="2354"/>
        <v>2.8976569005591469E-2</v>
      </c>
      <c r="N1962" s="13">
        <f t="shared" si="2355"/>
        <v>2.2797522840373331E-2</v>
      </c>
      <c r="O1962" s="13">
        <f t="shared" si="2356"/>
        <v>7.9816266221090532E-2</v>
      </c>
      <c r="P1962" s="13">
        <f t="shared" si="2357"/>
        <v>6.2796018115792371E-2</v>
      </c>
      <c r="Q1962" s="13">
        <f t="shared" si="2358"/>
        <v>8.9680570456263219E-3</v>
      </c>
      <c r="R1962" s="13">
        <f t="shared" si="2359"/>
        <v>0.10992737532602094</v>
      </c>
      <c r="S1962" s="13">
        <f t="shared" si="2360"/>
        <v>3.4021797839816688E-2</v>
      </c>
      <c r="T1962" s="13">
        <f t="shared" si="2361"/>
        <v>2.4702608114215079E-2</v>
      </c>
      <c r="U1962" s="13">
        <f t="shared" si="2362"/>
        <v>8.6486148490998699E-2</v>
      </c>
      <c r="V1962" s="13">
        <f t="shared" si="2363"/>
        <v>8.1921877142593583E-3</v>
      </c>
      <c r="W1962" s="13">
        <f t="shared" si="2364"/>
        <v>2.3518943333374564E-3</v>
      </c>
      <c r="X1962" s="13">
        <f t="shared" si="2365"/>
        <v>6.478317850443692E-3</v>
      </c>
      <c r="Y1962" s="13">
        <f t="shared" si="2366"/>
        <v>8.9222975659416278E-3</v>
      </c>
      <c r="Z1962" s="13">
        <f t="shared" si="2367"/>
        <v>0.10093203986428192</v>
      </c>
      <c r="AA1962" s="13">
        <f t="shared" si="2368"/>
        <v>7.9409004002075817E-2</v>
      </c>
      <c r="AB1962" s="13">
        <f t="shared" si="2369"/>
        <v>3.1237800826579749E-2</v>
      </c>
      <c r="AC1962" s="13">
        <f t="shared" si="2370"/>
        <v>1.1095964467302312E-3</v>
      </c>
      <c r="AD1962" s="13">
        <f t="shared" si="2371"/>
        <v>4.6259242055243831E-4</v>
      </c>
      <c r="AE1962" s="13">
        <f t="shared" si="2372"/>
        <v>1.2742157217974063E-3</v>
      </c>
      <c r="AF1962" s="13">
        <f t="shared" si="2373"/>
        <v>1.7549203505503991E-3</v>
      </c>
      <c r="AG1962" s="13">
        <f t="shared" si="2374"/>
        <v>1.6113155640719145E-3</v>
      </c>
      <c r="AH1962" s="13">
        <f t="shared" si="2375"/>
        <v>6.9504593198134637E-2</v>
      </c>
      <c r="AI1962" s="13">
        <f t="shared" si="2376"/>
        <v>5.468323563909764E-2</v>
      </c>
      <c r="AJ1962" s="13">
        <f t="shared" si="2377"/>
        <v>2.1511213305262032E-2</v>
      </c>
      <c r="AK1962" s="13">
        <f t="shared" si="2378"/>
        <v>5.6413669559040773E-3</v>
      </c>
      <c r="AL1962" s="13">
        <f t="shared" si="2379"/>
        <v>9.618562992277654E-5</v>
      </c>
      <c r="AM1962" s="13">
        <f t="shared" si="2380"/>
        <v>7.2789578857957943E-5</v>
      </c>
      <c r="AN1962" s="13">
        <f t="shared" si="2381"/>
        <v>2.0049966588959325E-4</v>
      </c>
      <c r="AO1962" s="13">
        <f t="shared" si="2382"/>
        <v>2.7613922660746056E-4</v>
      </c>
      <c r="AP1962" s="13">
        <f t="shared" si="2383"/>
        <v>2.5354280810740661E-4</v>
      </c>
      <c r="AQ1962" s="13">
        <f t="shared" si="2384"/>
        <v>1.7459658756044087E-4</v>
      </c>
      <c r="AR1962" s="13">
        <f t="shared" si="2385"/>
        <v>3.8290227619566818E-2</v>
      </c>
      <c r="AS1962" s="13">
        <f t="shared" si="2386"/>
        <v>3.0125110345249114E-2</v>
      </c>
      <c r="AT1962" s="13">
        <f t="shared" si="2387"/>
        <v>1.1850572975566213E-2</v>
      </c>
      <c r="AU1962" s="13">
        <f t="shared" si="2388"/>
        <v>3.1078410057202828E-3</v>
      </c>
      <c r="AV1962" s="13">
        <f t="shared" si="2389"/>
        <v>6.1127903288416571E-4</v>
      </c>
      <c r="AW1962" s="13">
        <f t="shared" si="2390"/>
        <v>5.7901903027849622E-6</v>
      </c>
      <c r="AX1962" s="13">
        <f t="shared" si="2391"/>
        <v>9.5446202656316394E-6</v>
      </c>
      <c r="AY1962" s="13">
        <f t="shared" si="2392"/>
        <v>2.6290757610187273E-5</v>
      </c>
      <c r="AZ1962" s="13">
        <f t="shared" si="2393"/>
        <v>3.6209085143309163E-5</v>
      </c>
      <c r="BA1962" s="13">
        <f t="shared" si="2394"/>
        <v>3.3246102841032395E-5</v>
      </c>
      <c r="BB1962" s="13">
        <f t="shared" si="2395"/>
        <v>2.2894185597521457E-5</v>
      </c>
      <c r="BC1962" s="13">
        <f t="shared" si="2396"/>
        <v>1.2612455340825326E-5</v>
      </c>
      <c r="BD1962" s="13">
        <f t="shared" si="2397"/>
        <v>1.7578472919273523E-2</v>
      </c>
      <c r="BE1962" s="13">
        <f t="shared" si="2398"/>
        <v>1.3829989250925195E-2</v>
      </c>
      <c r="BF1962" s="13">
        <f t="shared" si="2399"/>
        <v>5.4404214620655212E-3</v>
      </c>
      <c r="BG1962" s="13">
        <f t="shared" si="2400"/>
        <v>1.4267634943111321E-3</v>
      </c>
      <c r="BH1962" s="13">
        <f t="shared" si="2401"/>
        <v>2.8062909503789413E-4</v>
      </c>
      <c r="BI1962" s="13">
        <f t="shared" si="2402"/>
        <v>4.4157389389787088E-5</v>
      </c>
      <c r="BJ1962" s="14">
        <f t="shared" si="2403"/>
        <v>8.0442106880731015E-2</v>
      </c>
      <c r="BK1962" s="14">
        <f t="shared" si="2404"/>
        <v>0.13521864550972307</v>
      </c>
      <c r="BL1962" s="14">
        <f t="shared" si="2405"/>
        <v>0.66080246855515379</v>
      </c>
      <c r="BM1962" s="14">
        <f t="shared" si="2406"/>
        <v>0.66409295168808735</v>
      </c>
      <c r="BN1962" s="14">
        <f t="shared" si="2407"/>
        <v>0.31328180855449494</v>
      </c>
    </row>
    <row r="1963" spans="1:66" x14ac:dyDescent="0.25">
      <c r="A1963" t="s">
        <v>213</v>
      </c>
      <c r="B1963" t="s">
        <v>315</v>
      </c>
      <c r="C1963" t="s">
        <v>225</v>
      </c>
      <c r="D1963" s="7" t="s">
        <v>566</v>
      </c>
      <c r="E1963" s="10">
        <f>VLOOKUP(A1963,home!$A$2:$E$405,3,FALSE)</f>
        <v>1.2675000000000001</v>
      </c>
      <c r="F1963" s="10">
        <f>VLOOKUP(B1963,home!$B$2:$E$405,3,FALSE)</f>
        <v>2.3668999999999998</v>
      </c>
      <c r="G1963" s="10">
        <f>VLOOKUP(C1963,away!$B$2:$E$405,4,FALSE)</f>
        <v>0.39750000000000002</v>
      </c>
      <c r="H1963" s="10">
        <f>VLOOKUP(A1963,away!$A$2:$E$405,3,FALSE)</f>
        <v>1.1535</v>
      </c>
      <c r="I1963" s="10">
        <f>VLOOKUP(C1963,away!$B$2:$E$405,3,FALSE)</f>
        <v>1.1537999999999999</v>
      </c>
      <c r="J1963" s="10">
        <f>VLOOKUP(B1963,home!$B$2:$E$405,4,FALSE)</f>
        <v>0.1825</v>
      </c>
      <c r="K1963" s="12">
        <f t="shared" si="2352"/>
        <v>1.192518185625</v>
      </c>
      <c r="L1963" s="12">
        <f t="shared" si="2353"/>
        <v>0.24289076474999999</v>
      </c>
      <c r="M1963" s="13">
        <f t="shared" si="2354"/>
        <v>0.23801800655582148</v>
      </c>
      <c r="N1963" s="13">
        <f t="shared" si="2355"/>
        <v>0.28384080132402761</v>
      </c>
      <c r="O1963" s="13">
        <f t="shared" si="2356"/>
        <v>5.781237563661399E-2</v>
      </c>
      <c r="P1963" s="13">
        <f t="shared" si="2357"/>
        <v>6.8942309300845869E-2</v>
      </c>
      <c r="Q1963" s="13">
        <f t="shared" si="2358"/>
        <v>0.16924265870063779</v>
      </c>
      <c r="R1963" s="13">
        <f t="shared" si="2359"/>
        <v>7.0210460651957199E-3</v>
      </c>
      <c r="S1963" s="13">
        <f t="shared" si="2360"/>
        <v>4.9923134813529193E-3</v>
      </c>
      <c r="T1963" s="13">
        <f t="shared" si="2361"/>
        <v>4.1107478800121153E-2</v>
      </c>
      <c r="U1963" s="13">
        <f t="shared" si="2362"/>
        <v>8.3727251148567449E-3</v>
      </c>
      <c r="V1963" s="13">
        <f t="shared" si="2363"/>
        <v>1.6067020639815707E-4</v>
      </c>
      <c r="W1963" s="13">
        <f t="shared" si="2364"/>
        <v>6.727498276134522E-2</v>
      </c>
      <c r="X1963" s="13">
        <f t="shared" si="2365"/>
        <v>1.6340472011446207E-2</v>
      </c>
      <c r="Y1963" s="13">
        <f t="shared" si="2366"/>
        <v>1.9844748716180698E-3</v>
      </c>
      <c r="Z1963" s="13">
        <f t="shared" si="2367"/>
        <v>5.6844908270678907E-4</v>
      </c>
      <c r="AA1963" s="13">
        <f t="shared" si="2368"/>
        <v>6.7788586872969574E-4</v>
      </c>
      <c r="AB1963" s="13">
        <f t="shared" si="2369"/>
        <v>4.0419561311918193E-4</v>
      </c>
      <c r="AC1963" s="13">
        <f t="shared" si="2370"/>
        <v>2.9086494403351601E-6</v>
      </c>
      <c r="AD1963" s="13">
        <f t="shared" si="2371"/>
        <v>2.0056660095128149E-2</v>
      </c>
      <c r="AE1963" s="13">
        <f t="shared" si="2372"/>
        <v>4.8715775088364827E-3</v>
      </c>
      <c r="AF1963" s="13">
        <f t="shared" si="2373"/>
        <v>5.9163059333009664E-4</v>
      </c>
      <c r="AG1963" s="13">
        <f t="shared" si="2374"/>
        <v>4.7900535754481156E-5</v>
      </c>
      <c r="AH1963" s="13">
        <f t="shared" si="2375"/>
        <v>3.4517758105021984E-5</v>
      </c>
      <c r="AI1963" s="13">
        <f t="shared" si="2376"/>
        <v>4.1163054267243455E-5</v>
      </c>
      <c r="AJ1963" s="13">
        <f t="shared" si="2377"/>
        <v>2.4543845394778296E-5</v>
      </c>
      <c r="AK1963" s="13">
        <f t="shared" si="2378"/>
        <v>9.756327326147174E-6</v>
      </c>
      <c r="AL1963" s="13">
        <f t="shared" si="2379"/>
        <v>3.3699804861829105E-8</v>
      </c>
      <c r="AM1963" s="13">
        <f t="shared" si="2380"/>
        <v>4.7835863812679055E-3</v>
      </c>
      <c r="AN1963" s="13">
        <f t="shared" si="2381"/>
        <v>1.1618889543938465E-3</v>
      </c>
      <c r="AO1963" s="13">
        <f t="shared" si="2382"/>
        <v>1.4110604834364964E-4</v>
      </c>
      <c r="AP1963" s="13">
        <f t="shared" si="2383"/>
        <v>1.1424451997679847E-5</v>
      </c>
      <c r="AQ1963" s="13">
        <f t="shared" si="2384"/>
        <v>6.9372347064153051E-7</v>
      </c>
      <c r="AR1963" s="13">
        <f t="shared" si="2385"/>
        <v>1.6768089327168603E-6</v>
      </c>
      <c r="AS1963" s="13">
        <f t="shared" si="2386"/>
        <v>1.999625146083303E-6</v>
      </c>
      <c r="AT1963" s="13">
        <f t="shared" si="2387"/>
        <v>1.1922946755686933E-6</v>
      </c>
      <c r="AU1963" s="13">
        <f t="shared" si="2388"/>
        <v>4.7394436107984197E-7</v>
      </c>
      <c r="AV1963" s="13">
        <f t="shared" si="2389"/>
        <v>1.4129681739053332E-7</v>
      </c>
      <c r="AW1963" s="13">
        <f t="shared" si="2390"/>
        <v>2.7114456168227056E-10</v>
      </c>
      <c r="AX1963" s="13">
        <f t="shared" si="2391"/>
        <v>9.5075229202834564E-4</v>
      </c>
      <c r="AY1963" s="13">
        <f t="shared" si="2392"/>
        <v>2.3092895129858017E-4</v>
      </c>
      <c r="AZ1963" s="13">
        <f t="shared" si="2393"/>
        <v>2.8045254791913821E-5</v>
      </c>
      <c r="BA1963" s="13">
        <f t="shared" si="2394"/>
        <v>2.270644461338851E-6</v>
      </c>
      <c r="BB1963" s="13">
        <f t="shared" si="2395"/>
        <v>1.3787964242248626E-7</v>
      </c>
      <c r="BC1963" s="13">
        <f t="shared" si="2396"/>
        <v>6.6979383582908462E-9</v>
      </c>
      <c r="BD1963" s="13">
        <f t="shared" si="2397"/>
        <v>6.7880234001204929E-8</v>
      </c>
      <c r="BE1963" s="13">
        <f t="shared" si="2398"/>
        <v>8.0948413490917328E-8</v>
      </c>
      <c r="BF1963" s="13">
        <f t="shared" si="2399"/>
        <v>4.8266227592705514E-8</v>
      </c>
      <c r="BG1963" s="13">
        <f t="shared" si="2400"/>
        <v>1.9186118051938831E-8</v>
      </c>
      <c r="BH1963" s="13">
        <f t="shared" si="2401"/>
        <v>5.7199486721212906E-9</v>
      </c>
      <c r="BI1963" s="13">
        <f t="shared" si="2402"/>
        <v>1.3642285624692402E-9</v>
      </c>
      <c r="BJ1963" s="14">
        <f t="shared" si="2403"/>
        <v>0.6126694784818798</v>
      </c>
      <c r="BK1963" s="14">
        <f t="shared" si="2404"/>
        <v>0.31234717084496216</v>
      </c>
      <c r="BL1963" s="14">
        <f t="shared" si="2405"/>
        <v>7.4403916618711749E-2</v>
      </c>
      <c r="BM1963" s="14">
        <f t="shared" si="2406"/>
        <v>0.17488088876496419</v>
      </c>
      <c r="BN1963" s="14">
        <f t="shared" si="2407"/>
        <v>0.82487719758314249</v>
      </c>
    </row>
    <row r="1964" spans="1:66" x14ac:dyDescent="0.25">
      <c r="A1964" t="s">
        <v>213</v>
      </c>
      <c r="B1964" t="s">
        <v>220</v>
      </c>
      <c r="C1964" t="s">
        <v>223</v>
      </c>
      <c r="D1964" s="7" t="s">
        <v>566</v>
      </c>
      <c r="E1964" s="10">
        <f>VLOOKUP(A1964,home!$A$2:$E$405,3,FALSE)</f>
        <v>1.2675000000000001</v>
      </c>
      <c r="F1964" s="10">
        <f>VLOOKUP(B1964,home!$B$2:$E$405,3,FALSE)</f>
        <v>0.78900000000000003</v>
      </c>
      <c r="G1964" s="10">
        <f>VLOOKUP(C1964,away!$B$2:$E$405,4,FALSE)</f>
        <v>0.91349999999999998</v>
      </c>
      <c r="H1964" s="10">
        <f>VLOOKUP(A1964,away!$A$2:$E$405,3,FALSE)</f>
        <v>1.1535</v>
      </c>
      <c r="I1964" s="10">
        <f>VLOOKUP(C1964,away!$B$2:$E$405,3,FALSE)</f>
        <v>1.0038</v>
      </c>
      <c r="J1964" s="10">
        <f>VLOOKUP(B1964,home!$B$2:$E$405,4,FALSE)</f>
        <v>1.597</v>
      </c>
      <c r="K1964" s="12">
        <f t="shared" si="2352"/>
        <v>0.91355252625000005</v>
      </c>
      <c r="L1964" s="12">
        <f t="shared" si="2353"/>
        <v>1.8491396300999998</v>
      </c>
      <c r="M1964" s="13">
        <f t="shared" si="2354"/>
        <v>6.3121606177921383E-2</v>
      </c>
      <c r="N1964" s="13">
        <f t="shared" si="2355"/>
        <v>5.7664902784797689E-2</v>
      </c>
      <c r="O1964" s="13">
        <f t="shared" si="2356"/>
        <v>0.11672066349915941</v>
      </c>
      <c r="P1964" s="13">
        <f t="shared" si="2357"/>
        <v>0.10663045700523326</v>
      </c>
      <c r="Q1964" s="13">
        <f t="shared" si="2358"/>
        <v>2.6339958807506298E-2</v>
      </c>
      <c r="R1964" s="13">
        <f t="shared" si="2359"/>
        <v>0.10791640226393111</v>
      </c>
      <c r="S1964" s="13">
        <f t="shared" si="2360"/>
        <v>4.5032339358951179E-2</v>
      </c>
      <c r="T1964" s="13">
        <f t="shared" si="2361"/>
        <v>4.8706261686161427E-2</v>
      </c>
      <c r="U1964" s="13">
        <f t="shared" si="2362"/>
        <v>9.8587301912025499E-2</v>
      </c>
      <c r="V1964" s="13">
        <f t="shared" si="2363"/>
        <v>8.452500950352158E-3</v>
      </c>
      <c r="W1964" s="13">
        <f t="shared" si="2364"/>
        <v>8.0209786366394406E-3</v>
      </c>
      <c r="X1964" s="13">
        <f t="shared" si="2365"/>
        <v>1.4831909469195454E-2</v>
      </c>
      <c r="Y1964" s="13">
        <f t="shared" si="2366"/>
        <v>1.3713135794772386E-2</v>
      </c>
      <c r="Z1964" s="13">
        <f t="shared" si="2367"/>
        <v>6.6517498721349447E-2</v>
      </c>
      <c r="AA1964" s="13">
        <f t="shared" si="2368"/>
        <v>6.0767228996719935E-2</v>
      </c>
      <c r="AB1964" s="13">
        <f t="shared" si="2369"/>
        <v>2.7757027781582878E-2</v>
      </c>
      <c r="AC1964" s="13">
        <f t="shared" si="2370"/>
        <v>8.9241831536329838E-4</v>
      </c>
      <c r="AD1964" s="13">
        <f t="shared" si="2371"/>
        <v>1.8318963241248098E-3</v>
      </c>
      <c r="AE1964" s="13">
        <f t="shared" si="2372"/>
        <v>3.3874320911737002E-3</v>
      </c>
      <c r="AF1964" s="13">
        <f t="shared" si="2373"/>
        <v>3.1319174620309028E-3</v>
      </c>
      <c r="AG1964" s="13">
        <f t="shared" si="2374"/>
        <v>1.9304508990811845E-3</v>
      </c>
      <c r="AH1964" s="13">
        <f t="shared" si="2375"/>
        <v>3.0750035745193333E-2</v>
      </c>
      <c r="AI1964" s="13">
        <f t="shared" si="2376"/>
        <v>2.8091772837299172E-2</v>
      </c>
      <c r="AJ1964" s="13">
        <f t="shared" si="2377"/>
        <v>1.2831655021177897E-2</v>
      </c>
      <c r="AK1964" s="13">
        <f t="shared" si="2378"/>
        <v>3.907463620188522E-3</v>
      </c>
      <c r="AL1964" s="13">
        <f t="shared" si="2379"/>
        <v>6.030199709354898E-5</v>
      </c>
      <c r="AM1964" s="13">
        <f t="shared" si="2380"/>
        <v>3.3470670294646188E-4</v>
      </c>
      <c r="AN1964" s="13">
        <f t="shared" si="2381"/>
        <v>6.1891942887841098E-4</v>
      </c>
      <c r="AO1964" s="13">
        <f t="shared" si="2382"/>
        <v>5.7223422188896415E-4</v>
      </c>
      <c r="AP1964" s="13">
        <f t="shared" si="2383"/>
        <v>3.5271365913144012E-4</v>
      </c>
      <c r="AQ1964" s="13">
        <f t="shared" si="2384"/>
        <v>1.6305420129438214E-4</v>
      </c>
      <c r="AR1964" s="13">
        <f t="shared" si="2385"/>
        <v>1.1372221944685722E-2</v>
      </c>
      <c r="AS1964" s="13">
        <f t="shared" si="2386"/>
        <v>1.038912208664333E-2</v>
      </c>
      <c r="AT1964" s="13">
        <f t="shared" si="2387"/>
        <v>4.7455043638863431E-3</v>
      </c>
      <c r="AU1964" s="13">
        <f t="shared" si="2388"/>
        <v>1.4450891666529229E-3</v>
      </c>
      <c r="AV1964" s="13">
        <f t="shared" si="2389"/>
        <v>3.3004121471307115E-4</v>
      </c>
      <c r="AW1964" s="13">
        <f t="shared" si="2390"/>
        <v>2.8296480651301142E-6</v>
      </c>
      <c r="AX1964" s="13">
        <f t="shared" si="2391"/>
        <v>5.0962025671591417E-5</v>
      </c>
      <c r="AY1964" s="13">
        <f t="shared" si="2392"/>
        <v>9.4235901299513235E-5</v>
      </c>
      <c r="AZ1964" s="13">
        <f t="shared" si="2393"/>
        <v>8.7127669835561022E-5</v>
      </c>
      <c r="BA1964" s="13">
        <f t="shared" si="2394"/>
        <v>5.3703742390401402E-5</v>
      </c>
      <c r="BB1964" s="13">
        <f t="shared" si="2395"/>
        <v>2.4826429584693131E-5</v>
      </c>
      <c r="BC1964" s="13">
        <f t="shared" si="2396"/>
        <v>9.181506963788636E-6</v>
      </c>
      <c r="BD1964" s="13">
        <f t="shared" si="2397"/>
        <v>3.504804380035208E-3</v>
      </c>
      <c r="BE1964" s="13">
        <f t="shared" si="2398"/>
        <v>3.2018228953932296E-3</v>
      </c>
      <c r="BF1964" s="13">
        <f t="shared" si="2399"/>
        <v>1.4625166973457873E-3</v>
      </c>
      <c r="BG1964" s="13">
        <f t="shared" si="2400"/>
        <v>4.4536194118101693E-4</v>
      </c>
      <c r="BH1964" s="13">
        <f t="shared" si="2401"/>
        <v>1.0171538161538046E-4</v>
      </c>
      <c r="BI1964" s="13">
        <f t="shared" si="2402"/>
        <v>1.8584468766642731E-5</v>
      </c>
      <c r="BJ1964" s="14">
        <f t="shared" si="2403"/>
        <v>0.18192050944536853</v>
      </c>
      <c r="BK1964" s="14">
        <f t="shared" si="2404"/>
        <v>0.22428385970621434</v>
      </c>
      <c r="BL1964" s="14">
        <f t="shared" si="2405"/>
        <v>0.52434633621819637</v>
      </c>
      <c r="BM1964" s="14">
        <f t="shared" si="2406"/>
        <v>0.51858280729934514</v>
      </c>
      <c r="BN1964" s="14">
        <f t="shared" si="2407"/>
        <v>0.47839399053854914</v>
      </c>
    </row>
    <row r="1965" spans="1:66" x14ac:dyDescent="0.25">
      <c r="A1965" t="s">
        <v>213</v>
      </c>
      <c r="B1965" t="s">
        <v>222</v>
      </c>
      <c r="C1965" t="s">
        <v>215</v>
      </c>
      <c r="D1965" s="7" t="s">
        <v>566</v>
      </c>
      <c r="E1965" s="10">
        <f>VLOOKUP(A1965,home!$A$2:$E$405,3,FALSE)</f>
        <v>1.2675000000000001</v>
      </c>
      <c r="F1965" s="10">
        <f>VLOOKUP(B1965,home!$B$2:$E$405,3,FALSE)</f>
        <v>0.37369999999999998</v>
      </c>
      <c r="G1965" s="10">
        <f>VLOOKUP(C1965,away!$B$2:$E$405,4,FALSE)</f>
        <v>1.2041999999999999</v>
      </c>
      <c r="H1965" s="10">
        <f>VLOOKUP(A1965,away!$A$2:$E$405,3,FALSE)</f>
        <v>1.1535</v>
      </c>
      <c r="I1965" s="10">
        <f>VLOOKUP(C1965,away!$B$2:$E$405,3,FALSE)</f>
        <v>1.0038</v>
      </c>
      <c r="J1965" s="10">
        <f>VLOOKUP(B1965,home!$B$2:$E$405,4,FALSE)</f>
        <v>0.68440000000000001</v>
      </c>
      <c r="K1965" s="12">
        <f t="shared" si="2352"/>
        <v>0.57038709195000004</v>
      </c>
      <c r="L1965" s="12">
        <f t="shared" si="2353"/>
        <v>0.79245533051999995</v>
      </c>
      <c r="M1965" s="13">
        <f t="shared" si="2354"/>
        <v>0.25593227444041827</v>
      </c>
      <c r="N1965" s="13">
        <f t="shared" si="2355"/>
        <v>0.1459804657542195</v>
      </c>
      <c r="O1965" s="13">
        <f t="shared" si="2356"/>
        <v>0.20281489513241702</v>
      </c>
      <c r="P1965" s="13">
        <f t="shared" si="2357"/>
        <v>0.11568299823872355</v>
      </c>
      <c r="Q1965" s="13">
        <f t="shared" si="2358"/>
        <v>4.1632686671527912E-2</v>
      </c>
      <c r="R1965" s="13">
        <f t="shared" si="2359"/>
        <v>8.0360872378269319E-2</v>
      </c>
      <c r="S1965" s="13">
        <f t="shared" si="2360"/>
        <v>1.3072360755165336E-2</v>
      </c>
      <c r="T1965" s="13">
        <f t="shared" si="2361"/>
        <v>3.2992044476721251E-2</v>
      </c>
      <c r="U1965" s="13">
        <f t="shared" si="2362"/>
        <v>4.5836804302406116E-2</v>
      </c>
      <c r="V1965" s="13">
        <f t="shared" si="2363"/>
        <v>6.5653214508590925E-4</v>
      </c>
      <c r="W1965" s="13">
        <f t="shared" si="2364"/>
        <v>7.9155823602127789E-3</v>
      </c>
      <c r="X1965" s="13">
        <f t="shared" si="2365"/>
        <v>6.2727454355206999E-3</v>
      </c>
      <c r="Y1965" s="13">
        <f t="shared" si="2366"/>
        <v>2.4854352786866881E-3</v>
      </c>
      <c r="Z1965" s="13">
        <f t="shared" si="2367"/>
        <v>2.1227467227132316E-2</v>
      </c>
      <c r="AA1965" s="13">
        <f t="shared" si="2368"/>
        <v>1.2107873301147931E-2</v>
      </c>
      <c r="AB1965" s="13">
        <f t="shared" si="2369"/>
        <v>3.4530873209704079E-3</v>
      </c>
      <c r="AC1965" s="13">
        <f t="shared" si="2370"/>
        <v>1.854729125842428E-5</v>
      </c>
      <c r="AD1965" s="13">
        <f t="shared" si="2371"/>
        <v>1.128736500883121E-3</v>
      </c>
      <c r="AE1965" s="13">
        <f t="shared" si="2372"/>
        <v>8.9447325687732194E-4</v>
      </c>
      <c r="AF1965" s="13">
        <f t="shared" si="2373"/>
        <v>3.544150502100094E-4</v>
      </c>
      <c r="AG1965" s="13">
        <f t="shared" si="2374"/>
        <v>9.36193652518118E-5</v>
      </c>
      <c r="AH1965" s="13">
        <f t="shared" si="2375"/>
        <v>4.2054548893949014E-3</v>
      </c>
      <c r="AI1965" s="13">
        <f t="shared" si="2376"/>
        <v>2.3987371846888668E-3</v>
      </c>
      <c r="AJ1965" s="13">
        <f t="shared" si="2377"/>
        <v>6.8410436356350639E-4</v>
      </c>
      <c r="AK1965" s="13">
        <f t="shared" si="2378"/>
        <v>1.3006809950776469E-4</v>
      </c>
      <c r="AL1965" s="13">
        <f t="shared" si="2379"/>
        <v>3.3533969354551149E-7</v>
      </c>
      <c r="AM1965" s="13">
        <f t="shared" si="2380"/>
        <v>1.2876334606330846E-4</v>
      </c>
      <c r="AN1965" s="13">
        <f t="shared" si="2381"/>
        <v>1.0203919996346025E-4</v>
      </c>
      <c r="AO1965" s="13">
        <f t="shared" si="2382"/>
        <v>4.0430753966520122E-5</v>
      </c>
      <c r="AP1965" s="13">
        <f t="shared" si="2383"/>
        <v>1.0679855499237168E-5</v>
      </c>
      <c r="AQ1965" s="13">
        <f t="shared" si="2384"/>
        <v>2.1158271048884573E-6</v>
      </c>
      <c r="AR1965" s="13">
        <f t="shared" si="2385"/>
        <v>6.6652702887247753E-4</v>
      </c>
      <c r="AS1965" s="13">
        <f t="shared" si="2386"/>
        <v>3.8017841370464612E-4</v>
      </c>
      <c r="AT1965" s="13">
        <f t="shared" si="2387"/>
        <v>1.0842442990757858E-4</v>
      </c>
      <c r="AU1965" s="13">
        <f t="shared" si="2388"/>
        <v>2.0614631757106789E-5</v>
      </c>
      <c r="AV1965" s="13">
        <f t="shared" si="2389"/>
        <v>2.9395799648890648E-6</v>
      </c>
      <c r="AW1965" s="13">
        <f t="shared" si="2390"/>
        <v>4.2104347573351016E-9</v>
      </c>
      <c r="AX1965" s="13">
        <f t="shared" si="2391"/>
        <v>1.2240825085133662E-5</v>
      </c>
      <c r="AY1965" s="13">
        <f t="shared" si="2392"/>
        <v>9.7003070886771025E-6</v>
      </c>
      <c r="AZ1965" s="13">
        <f t="shared" si="2393"/>
        <v>3.8435300300515551E-6</v>
      </c>
      <c r="BA1965" s="13">
        <f t="shared" si="2394"/>
        <v>1.015275286776017E-6</v>
      </c>
      <c r="BB1965" s="13">
        <f t="shared" si="2395"/>
        <v>2.0114007823771906E-7</v>
      </c>
      <c r="BC1965" s="13">
        <f t="shared" si="2396"/>
        <v>3.1878905436138069E-8</v>
      </c>
      <c r="BD1965" s="13">
        <f t="shared" si="2397"/>
        <v>8.8032149494275425E-5</v>
      </c>
      <c r="BE1965" s="13">
        <f t="shared" si="2398"/>
        <v>5.0212401748147424E-5</v>
      </c>
      <c r="BF1965" s="13">
        <f t="shared" si="2399"/>
        <v>1.4320252906475452E-5</v>
      </c>
      <c r="BG1965" s="13">
        <f t="shared" si="2400"/>
        <v>2.7226958037710239E-6</v>
      </c>
      <c r="BH1965" s="13">
        <f t="shared" si="2401"/>
        <v>3.8824763544435549E-7</v>
      </c>
      <c r="BI1965" s="13">
        <f t="shared" si="2402"/>
        <v>4.4290287947513955E-8</v>
      </c>
      <c r="BJ1965" s="14">
        <f t="shared" si="2403"/>
        <v>0.24006126608918285</v>
      </c>
      <c r="BK1965" s="14">
        <f t="shared" si="2404"/>
        <v>0.38537274851743381</v>
      </c>
      <c r="BL1965" s="14">
        <f t="shared" si="2405"/>
        <v>0.35332630109444857</v>
      </c>
      <c r="BM1965" s="14">
        <f t="shared" si="2406"/>
        <v>0.15757389421596793</v>
      </c>
      <c r="BN1965" s="14">
        <f t="shared" si="2407"/>
        <v>0.84240419261557542</v>
      </c>
    </row>
    <row r="1966" spans="1:66" x14ac:dyDescent="0.25">
      <c r="A1966" t="s">
        <v>213</v>
      </c>
      <c r="B1966" t="s">
        <v>226</v>
      </c>
      <c r="C1966" t="s">
        <v>221</v>
      </c>
      <c r="D1966" s="7" t="s">
        <v>566</v>
      </c>
      <c r="E1966" s="10">
        <f>VLOOKUP(A1966,home!$A$2:$E$405,3,FALSE)</f>
        <v>1.2675000000000001</v>
      </c>
      <c r="F1966" s="10">
        <f>VLOOKUP(B1966,home!$B$2:$E$405,3,FALSE)</f>
        <v>1.2422</v>
      </c>
      <c r="G1966" s="10">
        <f>VLOOKUP(C1966,away!$B$2:$E$405,4,FALSE)</f>
        <v>0.83050000000000002</v>
      </c>
      <c r="H1966" s="10">
        <f>VLOOKUP(A1966,away!$A$2:$E$405,3,FALSE)</f>
        <v>1.1535</v>
      </c>
      <c r="I1966" s="10">
        <f>VLOOKUP(C1966,away!$B$2:$E$405,3,FALSE)</f>
        <v>0.59319999999999995</v>
      </c>
      <c r="J1966" s="10">
        <f>VLOOKUP(B1966,home!$B$2:$E$405,4,FALSE)</f>
        <v>1.0324</v>
      </c>
      <c r="K1966" s="12">
        <f t="shared" si="2352"/>
        <v>1.3076126992499999</v>
      </c>
      <c r="L1966" s="12">
        <f t="shared" si="2353"/>
        <v>0.70642610087999991</v>
      </c>
      <c r="M1966" s="13">
        <f t="shared" si="2354"/>
        <v>0.13344861252777684</v>
      </c>
      <c r="N1966" s="13">
        <f t="shared" si="2355"/>
        <v>0.17449910043861364</v>
      </c>
      <c r="O1966" s="13">
        <f t="shared" si="2356"/>
        <v>9.4271583015843291E-2</v>
      </c>
      <c r="P1966" s="13">
        <f t="shared" si="2357"/>
        <v>0.1232707191299173</v>
      </c>
      <c r="Q1966" s="13">
        <f t="shared" si="2358"/>
        <v>0.11408861987061622</v>
      </c>
      <c r="R1966" s="13">
        <f t="shared" si="2359"/>
        <v>3.3297953406833697E-2</v>
      </c>
      <c r="S1966" s="13">
        <f t="shared" si="2360"/>
        <v>2.8467268986487285E-2</v>
      </c>
      <c r="T1966" s="13">
        <f t="shared" si="2361"/>
        <v>8.0595178889979885E-2</v>
      </c>
      <c r="U1966" s="13">
        <f t="shared" si="2362"/>
        <v>4.3540826733810545E-2</v>
      </c>
      <c r="V1966" s="13">
        <f t="shared" si="2363"/>
        <v>2.9217911034220565E-3</v>
      </c>
      <c r="W1966" s="13">
        <f t="shared" si="2364"/>
        <v>4.9727909394241217E-2</v>
      </c>
      <c r="X1966" s="13">
        <f t="shared" si="2365"/>
        <v>3.5129093138287742E-2</v>
      </c>
      <c r="Y1966" s="13">
        <f t="shared" si="2366"/>
        <v>1.2408054146565484E-2</v>
      </c>
      <c r="Z1966" s="13">
        <f t="shared" si="2367"/>
        <v>7.8408477974911475E-3</v>
      </c>
      <c r="AA1966" s="13">
        <f t="shared" si="2368"/>
        <v>1.0252792152885815E-2</v>
      </c>
      <c r="AB1966" s="13">
        <f t="shared" si="2369"/>
        <v>6.7033406109421202E-3</v>
      </c>
      <c r="AC1966" s="13">
        <f t="shared" si="2370"/>
        <v>1.6868444885070609E-4</v>
      </c>
      <c r="AD1966" s="13">
        <f t="shared" si="2371"/>
        <v>1.6256211457765797E-2</v>
      </c>
      <c r="AE1966" s="13">
        <f t="shared" si="2372"/>
        <v>1.1483812075190272E-2</v>
      </c>
      <c r="AF1966" s="13">
        <f t="shared" si="2373"/>
        <v>4.0562322937576613E-3</v>
      </c>
      <c r="AG1966" s="13">
        <f t="shared" si="2374"/>
        <v>9.5514278784758781E-4</v>
      </c>
      <c r="AH1966" s="13">
        <f t="shared" si="2375"/>
        <v>1.3847448842938014E-3</v>
      </c>
      <c r="AI1966" s="13">
        <f t="shared" si="2376"/>
        <v>1.8107099959240465E-3</v>
      </c>
      <c r="AJ1966" s="13">
        <f t="shared" si="2377"/>
        <v>1.1838536926645996E-3</v>
      </c>
      <c r="AK1966" s="13">
        <f t="shared" si="2378"/>
        <v>5.1600737419407901E-4</v>
      </c>
      <c r="AL1966" s="13">
        <f t="shared" si="2379"/>
        <v>6.2327671819089563E-6</v>
      </c>
      <c r="AM1966" s="13">
        <f t="shared" si="2380"/>
        <v>4.2513657087735815E-3</v>
      </c>
      <c r="AN1966" s="13">
        <f t="shared" si="2381"/>
        <v>3.0032757010638581E-3</v>
      </c>
      <c r="AO1966" s="13">
        <f t="shared" si="2382"/>
        <v>1.0607961716850947E-3</v>
      </c>
      <c r="AP1966" s="13">
        <f t="shared" si="2383"/>
        <v>2.497913677973108E-4</v>
      </c>
      <c r="AQ1966" s="13">
        <f t="shared" si="2384"/>
        <v>4.4114785496634057E-5</v>
      </c>
      <c r="AR1966" s="13">
        <f t="shared" si="2385"/>
        <v>1.9564398586503944E-4</v>
      </c>
      <c r="AS1966" s="13">
        <f t="shared" si="2386"/>
        <v>2.5582656044901306E-4</v>
      </c>
      <c r="AT1966" s="13">
        <f t="shared" si="2387"/>
        <v>1.6726102962428863E-4</v>
      </c>
      <c r="AU1966" s="13">
        <f t="shared" si="2388"/>
        <v>7.2904215475450083E-5</v>
      </c>
      <c r="AV1966" s="13">
        <f t="shared" si="2389"/>
        <v>2.3832619496139227E-5</v>
      </c>
      <c r="AW1966" s="13">
        <f t="shared" si="2390"/>
        <v>1.599279132681006E-7</v>
      </c>
      <c r="AX1966" s="13">
        <f t="shared" si="2391"/>
        <v>9.2652329832471753E-4</v>
      </c>
      <c r="AY1966" s="13">
        <f t="shared" si="2392"/>
        <v>6.5452024101000711E-4</v>
      </c>
      <c r="AZ1966" s="13">
        <f t="shared" si="2393"/>
        <v>2.3118509090186857E-4</v>
      </c>
      <c r="BA1966" s="13">
        <f t="shared" si="2394"/>
        <v>5.4438394115798451E-5</v>
      </c>
      <c r="BB1966" s="13">
        <f t="shared" si="2395"/>
        <v>9.6141756233480564E-6</v>
      </c>
      <c r="BC1966" s="13">
        <f t="shared" si="2396"/>
        <v>1.3583409197554626E-6</v>
      </c>
      <c r="BD1966" s="13">
        <f t="shared" si="2397"/>
        <v>2.3034669682543587E-5</v>
      </c>
      <c r="BE1966" s="13">
        <f t="shared" si="2398"/>
        <v>3.0120426599922959E-5</v>
      </c>
      <c r="BF1966" s="13">
        <f t="shared" si="2399"/>
        <v>1.969292616444338E-5</v>
      </c>
      <c r="BG1966" s="13">
        <f t="shared" si="2400"/>
        <v>8.5835734460062518E-6</v>
      </c>
      <c r="BH1966" s="13">
        <f t="shared" si="2401"/>
        <v>2.8059974107357151E-6</v>
      </c>
      <c r="BI1966" s="13">
        <f t="shared" si="2402"/>
        <v>7.3383156966812755E-7</v>
      </c>
      <c r="BJ1966" s="14">
        <f t="shared" si="2403"/>
        <v>0.50968633776857752</v>
      </c>
      <c r="BK1966" s="14">
        <f t="shared" si="2404"/>
        <v>0.28893782920464606</v>
      </c>
      <c r="BL1966" s="14">
        <f t="shared" si="2405"/>
        <v>0.19376225170317529</v>
      </c>
      <c r="BM1966" s="14">
        <f t="shared" si="2406"/>
        <v>0.32669631777119229</v>
      </c>
      <c r="BN1966" s="14">
        <f t="shared" si="2407"/>
        <v>0.67287658838960096</v>
      </c>
    </row>
    <row r="1967" spans="1:66" x14ac:dyDescent="0.25">
      <c r="A1967" t="s">
        <v>37</v>
      </c>
      <c r="B1967" t="s">
        <v>227</v>
      </c>
      <c r="C1967" t="s">
        <v>228</v>
      </c>
      <c r="D1967" s="7" t="s">
        <v>566</v>
      </c>
      <c r="E1967" s="10">
        <f>VLOOKUP(A1967,home!$A$2:$E$405,3,FALSE)</f>
        <v>1.5481</v>
      </c>
      <c r="F1967" s="10">
        <f>VLOOKUP(B1967,home!$B$2:$E$405,3,FALSE)</f>
        <v>0.54659999999999997</v>
      </c>
      <c r="G1967" s="10">
        <f>VLOOKUP(C1967,away!$B$2:$E$405,4,FALSE)</f>
        <v>1.2458</v>
      </c>
      <c r="H1967" s="10">
        <f>VLOOKUP(A1967,away!$A$2:$E$405,3,FALSE)</f>
        <v>1.2666999999999999</v>
      </c>
      <c r="I1967" s="10">
        <f>VLOOKUP(C1967,away!$B$2:$E$405,3,FALSE)</f>
        <v>1.1841999999999999</v>
      </c>
      <c r="J1967" s="10">
        <f>VLOOKUP(B1967,home!$B$2:$E$405,4,FALSE)</f>
        <v>0.72870000000000001</v>
      </c>
      <c r="K1967" s="12">
        <f t="shared" si="2352"/>
        <v>1.0541853208680001</v>
      </c>
      <c r="L1967" s="12">
        <f t="shared" si="2353"/>
        <v>1.0930690482179999</v>
      </c>
      <c r="M1967" s="13">
        <f t="shared" si="2354"/>
        <v>0.11680441973745462</v>
      </c>
      <c r="N1967" s="13">
        <f t="shared" si="2355"/>
        <v>0.12313350469972914</v>
      </c>
      <c r="O1967" s="13">
        <f t="shared" si="2356"/>
        <v>0.12767529591007529</v>
      </c>
      <c r="P1967" s="13">
        <f t="shared" si="2357"/>
        <v>0.13459342278587955</v>
      </c>
      <c r="Q1967" s="13">
        <f t="shared" si="2358"/>
        <v>6.4902766580742691E-2</v>
      </c>
      <c r="R1967" s="13">
        <f t="shared" si="2359"/>
        <v>6.9778957090688737E-2</v>
      </c>
      <c r="S1967" s="13">
        <f t="shared" si="2360"/>
        <v>3.8772910943646481E-2</v>
      </c>
      <c r="T1967" s="13">
        <f t="shared" si="2361"/>
        <v>7.094320529312742E-2</v>
      </c>
      <c r="U1967" s="13">
        <f t="shared" si="2362"/>
        <v>7.3559952270482107E-2</v>
      </c>
      <c r="V1967" s="13">
        <f t="shared" si="2363"/>
        <v>4.9642135945497136E-3</v>
      </c>
      <c r="W1967" s="13">
        <f t="shared" si="2364"/>
        <v>2.2806514604380382E-2</v>
      </c>
      <c r="X1967" s="13">
        <f t="shared" si="2365"/>
        <v>2.4929095211779977E-2</v>
      </c>
      <c r="Y1967" s="13">
        <f t="shared" si="2366"/>
        <v>1.3624611188038118E-2</v>
      </c>
      <c r="Z1967" s="13">
        <f t="shared" si="2367"/>
        <v>2.5424406070921265E-2</v>
      </c>
      <c r="AA1967" s="13">
        <f t="shared" si="2368"/>
        <v>2.6802035671752461E-2</v>
      </c>
      <c r="AB1967" s="13">
        <f t="shared" si="2369"/>
        <v>1.4127156287270976E-2</v>
      </c>
      <c r="AC1967" s="13">
        <f t="shared" si="2370"/>
        <v>3.5751563416460698E-4</v>
      </c>
      <c r="AD1967" s="13">
        <f t="shared" si="2371"/>
        <v>6.010573229024865E-3</v>
      </c>
      <c r="AE1967" s="13">
        <f t="shared" si="2372"/>
        <v>6.5699715586947996E-3</v>
      </c>
      <c r="AF1967" s="13">
        <f t="shared" si="2373"/>
        <v>3.5907162792409267E-3</v>
      </c>
      <c r="AG1967" s="13">
        <f t="shared" si="2374"/>
        <v>1.3083002752569193E-3</v>
      </c>
      <c r="AH1967" s="13">
        <f t="shared" si="2375"/>
        <v>6.9476578363624605E-3</v>
      </c>
      <c r="AI1967" s="13">
        <f t="shared" si="2376"/>
        <v>7.3241189055068346E-3</v>
      </c>
      <c r="AJ1967" s="13">
        <f t="shared" si="2377"/>
        <v>3.8604893192385544E-3</v>
      </c>
      <c r="AK1967" s="13">
        <f t="shared" si="2378"/>
        <v>1.3565570572363276E-3</v>
      </c>
      <c r="AL1967" s="13">
        <f t="shared" si="2379"/>
        <v>1.6478572646424905E-5</v>
      </c>
      <c r="AM1967" s="13">
        <f t="shared" si="2380"/>
        <v>1.2672516136080381E-3</v>
      </c>
      <c r="AN1967" s="13">
        <f t="shared" si="2381"/>
        <v>1.3851935151392629E-3</v>
      </c>
      <c r="AO1967" s="13">
        <f t="shared" si="2382"/>
        <v>7.5705607859550975E-4</v>
      </c>
      <c r="AP1967" s="13">
        <f t="shared" si="2383"/>
        <v>2.7583818909268176E-4</v>
      </c>
      <c r="AQ1967" s="13">
        <f t="shared" si="2384"/>
        <v>7.5377546703428574E-5</v>
      </c>
      <c r="AR1967" s="13">
        <f t="shared" si="2385"/>
        <v>1.518853947707409E-3</v>
      </c>
      <c r="AS1967" s="13">
        <f t="shared" si="2386"/>
        <v>1.6011535362155632E-3</v>
      </c>
      <c r="AT1967" s="13">
        <f t="shared" si="2387"/>
        <v>8.4395627716716832E-4</v>
      </c>
      <c r="AU1967" s="13">
        <f t="shared" si="2388"/>
        <v>2.9656210628134473E-4</v>
      </c>
      <c r="AV1967" s="13">
        <f t="shared" si="2389"/>
        <v>7.8157854791872325E-5</v>
      </c>
      <c r="AW1967" s="13">
        <f t="shared" si="2390"/>
        <v>5.2745043097906844E-7</v>
      </c>
      <c r="AX1967" s="13">
        <f t="shared" si="2391"/>
        <v>2.2265300815198E-4</v>
      </c>
      <c r="AY1967" s="13">
        <f t="shared" si="2392"/>
        <v>2.4337511170355935E-4</v>
      </c>
      <c r="AZ1967" s="13">
        <f t="shared" si="2393"/>
        <v>1.330129008548795E-4</v>
      </c>
      <c r="BA1967" s="13">
        <f t="shared" si="2394"/>
        <v>4.8464094979386114E-5</v>
      </c>
      <c r="BB1967" s="13">
        <f t="shared" si="2395"/>
        <v>1.3243650542966079E-5</v>
      </c>
      <c r="BC1967" s="13">
        <f t="shared" si="2396"/>
        <v>2.8952448987863463E-6</v>
      </c>
      <c r="BD1967" s="13">
        <f t="shared" si="2397"/>
        <v>2.7670203983378149E-4</v>
      </c>
      <c r="BE1967" s="13">
        <f t="shared" si="2398"/>
        <v>2.9169522864700505E-4</v>
      </c>
      <c r="BF1967" s="13">
        <f t="shared" si="2399"/>
        <v>1.5375041410345384E-4</v>
      </c>
      <c r="BG1967" s="13">
        <f t="shared" si="2400"/>
        <v>5.4027143208412457E-5</v>
      </c>
      <c r="BH1967" s="13">
        <f t="shared" si="2401"/>
        <v>1.4238655324685418E-5</v>
      </c>
      <c r="BI1967" s="13">
        <f t="shared" si="2402"/>
        <v>3.0020362864364722E-6</v>
      </c>
      <c r="BJ1967" s="14">
        <f t="shared" si="2403"/>
        <v>0.3422436198742857</v>
      </c>
      <c r="BK1967" s="14">
        <f t="shared" si="2404"/>
        <v>0.295752336380045</v>
      </c>
      <c r="BL1967" s="14">
        <f t="shared" si="2405"/>
        <v>0.33656431958818078</v>
      </c>
      <c r="BM1967" s="14">
        <f t="shared" si="2406"/>
        <v>0.36285346744759001</v>
      </c>
      <c r="BN1967" s="14">
        <f t="shared" si="2407"/>
        <v>0.63688836680457006</v>
      </c>
    </row>
    <row r="1968" spans="1:66" x14ac:dyDescent="0.25">
      <c r="A1968" t="s">
        <v>37</v>
      </c>
      <c r="B1968" t="s">
        <v>39</v>
      </c>
      <c r="C1968" t="s">
        <v>219</v>
      </c>
      <c r="D1968" s="7" t="s">
        <v>566</v>
      </c>
      <c r="E1968" s="10">
        <f>VLOOKUP(A1968,home!$A$2:$E$405,3,FALSE)</f>
        <v>1.5481</v>
      </c>
      <c r="F1968" s="10">
        <f>VLOOKUP(B1968,home!$B$2:$E$405,3,FALSE)</f>
        <v>1.1073</v>
      </c>
      <c r="G1968" s="10">
        <f>VLOOKUP(C1968,away!$B$2:$E$405,4,FALSE)</f>
        <v>1.1211</v>
      </c>
      <c r="H1968" s="10">
        <f>VLOOKUP(A1968,away!$A$2:$E$405,3,FALSE)</f>
        <v>1.2666999999999999</v>
      </c>
      <c r="I1968" s="10">
        <f>VLOOKUP(C1968,away!$B$2:$E$405,3,FALSE)</f>
        <v>0.59319999999999995</v>
      </c>
      <c r="J1968" s="10">
        <f>VLOOKUP(B1968,home!$B$2:$E$405,4,FALSE)</f>
        <v>0.73309999999999997</v>
      </c>
      <c r="K1968" s="12">
        <f t="shared" si="2352"/>
        <v>1.9218020978429999</v>
      </c>
      <c r="L1968" s="12">
        <f t="shared" si="2353"/>
        <v>0.55085606116399988</v>
      </c>
      <c r="M1968" s="13">
        <f t="shared" si="2354"/>
        <v>8.436031756239229E-2</v>
      </c>
      <c r="N1968" s="13">
        <f t="shared" si="2355"/>
        <v>0.16212383526610716</v>
      </c>
      <c r="O1968" s="13">
        <f t="shared" si="2356"/>
        <v>4.647039225096361E-2</v>
      </c>
      <c r="P1968" s="13">
        <f t="shared" si="2357"/>
        <v>8.9306897315488964E-2</v>
      </c>
      <c r="Q1968" s="13">
        <f t="shared" si="2358"/>
        <v>0.15578496336237888</v>
      </c>
      <c r="R1968" s="13">
        <f t="shared" si="2359"/>
        <v>1.2799248618055937E-2</v>
      </c>
      <c r="S1968" s="13">
        <f t="shared" si="2360"/>
        <v>2.3635881592730206E-2</v>
      </c>
      <c r="T1968" s="13">
        <f t="shared" si="2361"/>
        <v>8.5815091306378044E-2</v>
      </c>
      <c r="U1968" s="13">
        <f t="shared" si="2362"/>
        <v>2.4597622844994019E-2</v>
      </c>
      <c r="V1968" s="13">
        <f t="shared" si="2363"/>
        <v>2.7802003376789686E-3</v>
      </c>
      <c r="W1968" s="13">
        <f t="shared" si="2364"/>
        <v>9.9795956467404856E-2</v>
      </c>
      <c r="X1968" s="13">
        <f t="shared" si="2365"/>
        <v>5.497320749972863E-2</v>
      </c>
      <c r="Y1968" s="13">
        <f t="shared" si="2366"/>
        <v>1.5141162276425884E-2</v>
      </c>
      <c r="Z1968" s="13">
        <f t="shared" si="2367"/>
        <v>2.3501812265336879E-3</v>
      </c>
      <c r="AA1968" s="13">
        <f t="shared" si="2368"/>
        <v>4.5165832114636758E-3</v>
      </c>
      <c r="AB1968" s="13">
        <f t="shared" si="2369"/>
        <v>4.3399895454366835E-3</v>
      </c>
      <c r="AC1968" s="13">
        <f t="shared" si="2370"/>
        <v>1.8395131832122158E-4</v>
      </c>
      <c r="AD1968" s="13">
        <f t="shared" si="2371"/>
        <v>4.7947019623826845E-2</v>
      </c>
      <c r="AE1968" s="13">
        <f t="shared" si="2372"/>
        <v>2.641190637453426E-2</v>
      </c>
      <c r="AF1968" s="13">
        <f t="shared" si="2373"/>
        <v>7.2745793566541409E-3</v>
      </c>
      <c r="AG1968" s="13">
        <f t="shared" si="2374"/>
        <v>1.3357487103438149E-3</v>
      </c>
      <c r="AH1968" s="13">
        <f t="shared" si="2375"/>
        <v>3.2365289336748129E-4</v>
      </c>
      <c r="AI1968" s="13">
        <f t="shared" si="2376"/>
        <v>6.2199680944658223E-4</v>
      </c>
      <c r="AJ1968" s="13">
        <f t="shared" si="2377"/>
        <v>5.9767738662304729E-4</v>
      </c>
      <c r="AK1968" s="13">
        <f t="shared" si="2378"/>
        <v>3.8287255181516466E-4</v>
      </c>
      <c r="AL1968" s="13">
        <f t="shared" si="2379"/>
        <v>7.7895019701470617E-6</v>
      </c>
      <c r="AM1968" s="13">
        <f t="shared" si="2380"/>
        <v>1.8428936579677979E-2</v>
      </c>
      <c r="AN1968" s="13">
        <f t="shared" si="2381"/>
        <v>1.0151691415722565E-2</v>
      </c>
      <c r="AO1968" s="13">
        <f t="shared" si="2382"/>
        <v>2.7960603737086608E-3</v>
      </c>
      <c r="AP1968" s="13">
        <f t="shared" si="2383"/>
        <v>5.134089347459649E-4</v>
      </c>
      <c r="AQ1968" s="13">
        <f t="shared" si="2384"/>
        <v>7.07036058901418E-5</v>
      </c>
      <c r="AR1968" s="13">
        <f t="shared" si="2385"/>
        <v>3.5657231604948579E-5</v>
      </c>
      <c r="AS1968" s="13">
        <f t="shared" si="2386"/>
        <v>6.8526142501663899E-5</v>
      </c>
      <c r="AT1968" s="13">
        <f t="shared" si="2387"/>
        <v>6.5846842208393025E-5</v>
      </c>
      <c r="AU1968" s="13">
        <f t="shared" si="2388"/>
        <v>4.2181533164142232E-5</v>
      </c>
      <c r="AV1968" s="13">
        <f t="shared" si="2389"/>
        <v>2.0266139731270661E-5</v>
      </c>
      <c r="AW1968" s="13">
        <f t="shared" si="2390"/>
        <v>2.2906249469466353E-7</v>
      </c>
      <c r="AX1968" s="13">
        <f t="shared" si="2391"/>
        <v>5.9027948299734548E-3</v>
      </c>
      <c r="AY1968" s="13">
        <f t="shared" si="2392"/>
        <v>3.2515903098983994E-3</v>
      </c>
      <c r="AZ1968" s="13">
        <f t="shared" si="2393"/>
        <v>8.9557911531483079E-4</v>
      </c>
      <c r="BA1968" s="13">
        <f t="shared" si="2394"/>
        <v>1.6444506130768917E-4</v>
      </c>
      <c r="BB1968" s="13">
        <f t="shared" si="2395"/>
        <v>2.2646389687456525E-5</v>
      </c>
      <c r="BC1968" s="13">
        <f t="shared" si="2396"/>
        <v>2.4949802045634671E-6</v>
      </c>
      <c r="BD1968" s="13">
        <f t="shared" si="2397"/>
        <v>3.2736670256524083E-6</v>
      </c>
      <c r="BE1968" s="13">
        <f t="shared" si="2398"/>
        <v>6.2913401575382523E-6</v>
      </c>
      <c r="BF1968" s="13">
        <f t="shared" si="2399"/>
        <v>6.0453553565004627E-6</v>
      </c>
      <c r="BG1968" s="13">
        <f t="shared" si="2400"/>
        <v>3.872658868776335E-6</v>
      </c>
      <c r="BH1968" s="13">
        <f t="shared" si="2401"/>
        <v>1.8606209845611652E-6</v>
      </c>
      <c r="BI1968" s="13">
        <f t="shared" si="2402"/>
        <v>7.1514906228407085E-7</v>
      </c>
      <c r="BJ1968" s="14">
        <f t="shared" si="2403"/>
        <v>0.69880382183991407</v>
      </c>
      <c r="BK1968" s="14">
        <f t="shared" si="2404"/>
        <v>0.2035266279384802</v>
      </c>
      <c r="BL1968" s="14">
        <f t="shared" si="2405"/>
        <v>9.4904572792831945E-2</v>
      </c>
      <c r="BM1968" s="14">
        <f t="shared" si="2406"/>
        <v>0.4454881881749696</v>
      </c>
      <c r="BN1968" s="14">
        <f t="shared" si="2407"/>
        <v>0.5508456543753868</v>
      </c>
    </row>
    <row r="1969" spans="1:66" x14ac:dyDescent="0.25">
      <c r="A1969" t="s">
        <v>37</v>
      </c>
      <c r="B1969" t="s">
        <v>231</v>
      </c>
      <c r="C1969" t="s">
        <v>38</v>
      </c>
      <c r="D1969" s="7" t="s">
        <v>566</v>
      </c>
      <c r="E1969" s="10">
        <f>VLOOKUP(A1969,home!$A$2:$E$405,3,FALSE)</f>
        <v>1.5481</v>
      </c>
      <c r="F1969" s="10">
        <f>VLOOKUP(B1969,home!$B$2:$E$405,3,FALSE)</f>
        <v>0.79500000000000004</v>
      </c>
      <c r="G1969" s="10">
        <f>VLOOKUP(C1969,away!$B$2:$E$405,4,FALSE)</f>
        <v>0.74529999999999996</v>
      </c>
      <c r="H1969" s="10">
        <f>VLOOKUP(A1969,away!$A$2:$E$405,3,FALSE)</f>
        <v>1.2666999999999999</v>
      </c>
      <c r="I1969" s="10">
        <f>VLOOKUP(C1969,away!$B$2:$E$405,3,FALSE)</f>
        <v>0.48580000000000001</v>
      </c>
      <c r="J1969" s="10">
        <f>VLOOKUP(B1969,home!$B$2:$E$405,4,FALSE)</f>
        <v>0.78949999999999998</v>
      </c>
      <c r="K1969" s="12">
        <f t="shared" si="2352"/>
        <v>0.91727014935000006</v>
      </c>
      <c r="L1969" s="12">
        <f t="shared" si="2353"/>
        <v>0.48582897796999996</v>
      </c>
      <c r="M1969" s="13">
        <f t="shared" si="2354"/>
        <v>0.24583391156259685</v>
      </c>
      <c r="N1969" s="13">
        <f t="shared" si="2355"/>
        <v>0.22549610877431792</v>
      </c>
      <c r="O1969" s="13">
        <f t="shared" si="2356"/>
        <v>0.11943323800482379</v>
      </c>
      <c r="P1969" s="13">
        <f t="shared" si="2357"/>
        <v>0.10955254406203882</v>
      </c>
      <c r="Q1969" s="13">
        <f t="shared" si="2358"/>
        <v>0.10342042468663122</v>
      </c>
      <c r="R1969" s="13">
        <f t="shared" si="2359"/>
        <v>2.9012063977765647E-2</v>
      </c>
      <c r="S1969" s="13">
        <f t="shared" si="2360"/>
        <v>1.2205150861996658E-2</v>
      </c>
      <c r="T1969" s="13">
        <f t="shared" si="2361"/>
        <v>5.0244639226729407E-2</v>
      </c>
      <c r="U1969" s="13">
        <f t="shared" si="2362"/>
        <v>2.6611900257836853E-2</v>
      </c>
      <c r="V1969" s="13">
        <f t="shared" si="2363"/>
        <v>6.043399695228116E-4</v>
      </c>
      <c r="W1969" s="13">
        <f t="shared" si="2364"/>
        <v>3.162148946604889E-2</v>
      </c>
      <c r="X1969" s="13">
        <f t="shared" si="2365"/>
        <v>1.5362635909179653E-2</v>
      </c>
      <c r="Y1969" s="13">
        <f t="shared" si="2366"/>
        <v>3.7318068513409858E-3</v>
      </c>
      <c r="Z1969" s="13">
        <f t="shared" si="2367"/>
        <v>4.6983004637060457E-3</v>
      </c>
      <c r="AA1969" s="13">
        <f t="shared" si="2368"/>
        <v>4.3096107680348191E-3</v>
      </c>
      <c r="AB1969" s="13">
        <f t="shared" si="2369"/>
        <v>1.9765386564178332E-3</v>
      </c>
      <c r="AC1969" s="13">
        <f t="shared" si="2370"/>
        <v>1.6832243749135043E-5</v>
      </c>
      <c r="AD1969" s="13">
        <f t="shared" si="2371"/>
        <v>7.2513620912980281E-3</v>
      </c>
      <c r="AE1969" s="13">
        <f t="shared" si="2372"/>
        <v>3.5229218337057226E-3</v>
      </c>
      <c r="AF1969" s="13">
        <f t="shared" si="2373"/>
        <v>8.557687569687247E-4</v>
      </c>
      <c r="AG1969" s="13">
        <f t="shared" si="2374"/>
        <v>1.3858575352559093E-4</v>
      </c>
      <c r="AH1969" s="13">
        <f t="shared" si="2375"/>
        <v>5.7064262811957133E-4</v>
      </c>
      <c r="AI1969" s="13">
        <f t="shared" si="2376"/>
        <v>5.2343344872071566E-4</v>
      </c>
      <c r="AJ1969" s="13">
        <f t="shared" si="2377"/>
        <v>2.4006493884141825E-4</v>
      </c>
      <c r="AK1969" s="13">
        <f t="shared" si="2378"/>
        <v>7.3401467434922133E-5</v>
      </c>
      <c r="AL1969" s="13">
        <f t="shared" si="2379"/>
        <v>3.0004243324591978E-7</v>
      </c>
      <c r="AM1969" s="13">
        <f t="shared" si="2380"/>
        <v>1.3302915976951748E-3</v>
      </c>
      <c r="AN1969" s="13">
        <f t="shared" si="2381"/>
        <v>6.462942073103251E-4</v>
      </c>
      <c r="AO1969" s="13">
        <f t="shared" si="2382"/>
        <v>1.5699422710275328E-4</v>
      </c>
      <c r="AP1969" s="13">
        <f t="shared" si="2383"/>
        <v>2.5424114966840229E-5</v>
      </c>
      <c r="AQ1969" s="13">
        <f t="shared" si="2384"/>
        <v>3.0879429475329423E-6</v>
      </c>
      <c r="AR1969" s="13">
        <f t="shared" si="2385"/>
        <v>5.5446944961089233E-5</v>
      </c>
      <c r="AS1969" s="13">
        <f t="shared" si="2386"/>
        <v>5.0859827485459557E-5</v>
      </c>
      <c r="AT1969" s="13">
        <f t="shared" si="2387"/>
        <v>2.3326100776751361E-5</v>
      </c>
      <c r="AU1969" s="13">
        <f t="shared" si="2388"/>
        <v>7.1321119810812923E-6</v>
      </c>
      <c r="AV1969" s="13">
        <f t="shared" si="2389"/>
        <v>1.6355183555168401E-6</v>
      </c>
      <c r="AW1969" s="13">
        <f t="shared" si="2390"/>
        <v>3.7141620987248822E-9</v>
      </c>
      <c r="AX1969" s="13">
        <f t="shared" si="2391"/>
        <v>2.033727954161504E-4</v>
      </c>
      <c r="AY1969" s="13">
        <f t="shared" si="2392"/>
        <v>9.8804397343930258E-5</v>
      </c>
      <c r="AZ1969" s="13">
        <f t="shared" si="2393"/>
        <v>2.4001019690271707E-5</v>
      </c>
      <c r="BA1969" s="13">
        <f t="shared" si="2394"/>
        <v>3.8867969554541832E-6</v>
      </c>
      <c r="BB1969" s="13">
        <f t="shared" si="2395"/>
        <v>4.7207964811130328E-7</v>
      </c>
      <c r="BC1969" s="13">
        <f t="shared" si="2396"/>
        <v>4.5869994592470355E-8</v>
      </c>
      <c r="BD1969" s="13">
        <f t="shared" si="2397"/>
        <v>4.4896221003341362E-6</v>
      </c>
      <c r="BE1969" s="13">
        <f t="shared" si="2398"/>
        <v>4.1181963344985537E-6</v>
      </c>
      <c r="BF1969" s="13">
        <f t="shared" si="2399"/>
        <v>1.8887492833990556E-6</v>
      </c>
      <c r="BG1969" s="13">
        <f t="shared" si="2400"/>
        <v>5.7749777908938587E-7</v>
      </c>
      <c r="BH1969" s="13">
        <f t="shared" si="2401"/>
        <v>1.3243036851865356E-7</v>
      </c>
      <c r="BI1969" s="13">
        <f t="shared" si="2402"/>
        <v>2.4294884781916187E-8</v>
      </c>
      <c r="BJ1969" s="14">
        <f t="shared" si="2403"/>
        <v>0.44413841839881718</v>
      </c>
      <c r="BK1969" s="14">
        <f t="shared" si="2404"/>
        <v>0.36831188313968144</v>
      </c>
      <c r="BL1969" s="14">
        <f t="shared" si="2405"/>
        <v>0.18290052544230609</v>
      </c>
      <c r="BM1969" s="14">
        <f t="shared" si="2406"/>
        <v>0.16720203569315478</v>
      </c>
      <c r="BN1969" s="14">
        <f t="shared" si="2407"/>
        <v>0.83274829106817427</v>
      </c>
    </row>
    <row r="1970" spans="1:66" x14ac:dyDescent="0.25">
      <c r="A1970" t="s">
        <v>37</v>
      </c>
      <c r="B1970" t="s">
        <v>230</v>
      </c>
      <c r="C1970" t="s">
        <v>229</v>
      </c>
      <c r="D1970" s="7" t="s">
        <v>566</v>
      </c>
      <c r="E1970" s="10">
        <f>VLOOKUP(A1970,home!$A$2:$E$405,3,FALSE)</f>
        <v>1.5481</v>
      </c>
      <c r="F1970" s="10">
        <f>VLOOKUP(B1970,home!$B$2:$E$405,3,FALSE)</f>
        <v>1.1924999999999999</v>
      </c>
      <c r="G1970" s="10">
        <f>VLOOKUP(C1970,away!$B$2:$E$405,4,FALSE)</f>
        <v>1.1428</v>
      </c>
      <c r="H1970" s="10">
        <f>VLOOKUP(A1970,away!$A$2:$E$405,3,FALSE)</f>
        <v>1.2666999999999999</v>
      </c>
      <c r="I1970" s="10">
        <f>VLOOKUP(C1970,away!$B$2:$E$405,3,FALSE)</f>
        <v>0.72870000000000001</v>
      </c>
      <c r="J1970" s="10">
        <f>VLOOKUP(B1970,home!$B$2:$E$405,4,FALSE)</f>
        <v>1.0931</v>
      </c>
      <c r="K1970" s="12">
        <f t="shared" si="2352"/>
        <v>2.1097336509</v>
      </c>
      <c r="L1970" s="12">
        <f t="shared" si="2353"/>
        <v>1.0089797133989999</v>
      </c>
      <c r="M1970" s="13">
        <f t="shared" si="2354"/>
        <v>4.4214019174299256E-2</v>
      </c>
      <c r="N1970" s="13">
        <f t="shared" si="2355"/>
        <v>9.3279804093556976E-2</v>
      </c>
      <c r="O1970" s="13">
        <f t="shared" si="2356"/>
        <v>4.4611048394702355E-2</v>
      </c>
      <c r="P1970" s="13">
        <f t="shared" si="2357"/>
        <v>9.4117430000231983E-2</v>
      </c>
      <c r="Q1970" s="13">
        <f t="shared" si="2358"/>
        <v>9.8397770822768377E-2</v>
      </c>
      <c r="R1970" s="13">
        <f t="shared" si="2359"/>
        <v>2.2505821411857845E-2</v>
      </c>
      <c r="S1970" s="13">
        <f t="shared" si="2360"/>
        <v>5.0086436357032214E-2</v>
      </c>
      <c r="T1970" s="13">
        <f t="shared" si="2361"/>
        <v>9.9281354603857314E-2</v>
      </c>
      <c r="U1970" s="13">
        <f t="shared" si="2362"/>
        <v>4.7481288773742247E-2</v>
      </c>
      <c r="V1970" s="13">
        <f t="shared" si="2363"/>
        <v>1.1846435325839953E-2</v>
      </c>
      <c r="W1970" s="13">
        <f t="shared" si="2364"/>
        <v>6.9197696092780203E-2</v>
      </c>
      <c r="X1970" s="13">
        <f t="shared" si="2365"/>
        <v>6.9819071571564459E-2</v>
      </c>
      <c r="Y1970" s="13">
        <f t="shared" si="2366"/>
        <v>3.5223013412030685E-2</v>
      </c>
      <c r="Z1970" s="13">
        <f t="shared" si="2367"/>
        <v>7.5693057459818025E-3</v>
      </c>
      <c r="AA1970" s="13">
        <f t="shared" si="2368"/>
        <v>1.5969219046248536E-2</v>
      </c>
      <c r="AB1970" s="13">
        <f t="shared" si="2369"/>
        <v>1.6845399400231872E-2</v>
      </c>
      <c r="AC1970" s="13">
        <f t="shared" si="2370"/>
        <v>1.5760782274970707E-3</v>
      </c>
      <c r="AD1970" s="13">
        <f t="shared" si="2371"/>
        <v>3.6497177002922467E-2</v>
      </c>
      <c r="AE1970" s="13">
        <f t="shared" si="2372"/>
        <v>3.6824911192281283E-2</v>
      </c>
      <c r="AF1970" s="13">
        <f t="shared" si="2373"/>
        <v>1.8577794170365796E-2</v>
      </c>
      <c r="AG1970" s="13">
        <f t="shared" si="2374"/>
        <v>6.2482058125337648E-3</v>
      </c>
      <c r="AH1970" s="13">
        <f t="shared" si="2375"/>
        <v>1.9093189855525308E-3</v>
      </c>
      <c r="AI1970" s="13">
        <f t="shared" si="2376"/>
        <v>4.0281545141224251E-3</v>
      </c>
      <c r="AJ1970" s="13">
        <f t="shared" si="2377"/>
        <v>4.2491665647344098E-3</v>
      </c>
      <c r="AK1970" s="13">
        <f t="shared" si="2378"/>
        <v>2.9882032299664457E-3</v>
      </c>
      <c r="AL1970" s="13">
        <f t="shared" si="2379"/>
        <v>1.3419855061497812E-4</v>
      </c>
      <c r="AM1970" s="13">
        <f t="shared" si="2380"/>
        <v>1.5399864497183828E-2</v>
      </c>
      <c r="AN1970" s="13">
        <f t="shared" si="2381"/>
        <v>1.5538150866751973E-2</v>
      </c>
      <c r="AO1970" s="13">
        <f t="shared" si="2382"/>
        <v>7.8388395041429134E-3</v>
      </c>
      <c r="AP1970" s="13">
        <f t="shared" si="2383"/>
        <v>2.6364100120902924E-3</v>
      </c>
      <c r="AQ1970" s="13">
        <f t="shared" si="2384"/>
        <v>6.6502105460027917E-4</v>
      </c>
      <c r="AR1970" s="13">
        <f t="shared" si="2385"/>
        <v>3.8529282456601244E-4</v>
      </c>
      <c r="AS1970" s="13">
        <f t="shared" si="2386"/>
        <v>8.1286523743722664E-4</v>
      </c>
      <c r="AT1970" s="13">
        <f t="shared" si="2387"/>
        <v>8.5746457253406795E-4</v>
      </c>
      <c r="AU1970" s="13">
        <f t="shared" si="2388"/>
        <v>6.0300728770990226E-4</v>
      </c>
      <c r="AV1970" s="13">
        <f t="shared" si="2389"/>
        <v>3.1804619165487979E-4</v>
      </c>
      <c r="AW1970" s="13">
        <f t="shared" si="2390"/>
        <v>7.9351545363967097E-6</v>
      </c>
      <c r="AX1970" s="13">
        <f t="shared" si="2391"/>
        <v>5.4149353915014893E-3</v>
      </c>
      <c r="AY1970" s="13">
        <f t="shared" si="2392"/>
        <v>5.4635599593912745E-3</v>
      </c>
      <c r="AZ1970" s="13">
        <f t="shared" si="2393"/>
        <v>2.7563105809824298E-3</v>
      </c>
      <c r="BA1970" s="13">
        <f t="shared" si="2394"/>
        <v>9.2702048667942774E-4</v>
      </c>
      <c r="BB1970" s="13">
        <f t="shared" si="2395"/>
        <v>2.3383621624120261E-4</v>
      </c>
      <c r="BC1970" s="13">
        <f t="shared" si="2396"/>
        <v>4.7187199689071052E-5</v>
      </c>
      <c r="BD1970" s="13">
        <f t="shared" si="2397"/>
        <v>6.4792107284217696E-5</v>
      </c>
      <c r="BE1970" s="13">
        <f t="shared" si="2398"/>
        <v>1.3669408905023708E-4</v>
      </c>
      <c r="BF1970" s="13">
        <f t="shared" si="2399"/>
        <v>1.4419405977420321E-4</v>
      </c>
      <c r="BG1970" s="13">
        <f t="shared" si="2400"/>
        <v>1.0140368672184086E-4</v>
      </c>
      <c r="BH1970" s="13">
        <f t="shared" si="2401"/>
        <v>5.3483692550597297E-5</v>
      </c>
      <c r="BI1970" s="13">
        <f t="shared" si="2402"/>
        <v>2.2567269189676957E-5</v>
      </c>
      <c r="BJ1970" s="14">
        <f t="shared" si="2403"/>
        <v>0.62026793454391538</v>
      </c>
      <c r="BK1970" s="14">
        <f t="shared" si="2404"/>
        <v>0.20743815759490672</v>
      </c>
      <c r="BL1970" s="14">
        <f t="shared" si="2405"/>
        <v>0.1640874313396315</v>
      </c>
      <c r="BM1970" s="14">
        <f t="shared" si="2406"/>
        <v>0.59678131052216388</v>
      </c>
      <c r="BN1970" s="14">
        <f t="shared" si="2407"/>
        <v>0.39712589389741682</v>
      </c>
    </row>
    <row r="1971" spans="1:66" x14ac:dyDescent="0.25">
      <c r="A1971" t="s">
        <v>337</v>
      </c>
      <c r="B1971" t="s">
        <v>224</v>
      </c>
      <c r="C1971" t="s">
        <v>408</v>
      </c>
      <c r="D1971" s="7" t="s">
        <v>566</v>
      </c>
      <c r="E1971" s="10">
        <f>VLOOKUP(A1971,home!$A$2:$E$405,3,FALSE)</f>
        <v>1.4091</v>
      </c>
      <c r="F1971" s="10">
        <f>VLOOKUP(B1971,home!$B$2:$E$405,3,FALSE)</f>
        <v>0.83050000000000002</v>
      </c>
      <c r="G1971" s="10">
        <f>VLOOKUP(C1971,away!$B$2:$E$405,4,FALSE)</f>
        <v>0.9677</v>
      </c>
      <c r="H1971" s="10">
        <f>VLOOKUP(A1971,away!$A$2:$E$405,3,FALSE)</f>
        <v>1.1182000000000001</v>
      </c>
      <c r="I1971" s="10">
        <f>VLOOKUP(C1971,away!$B$2:$E$405,3,FALSE)</f>
        <v>1.1382000000000001</v>
      </c>
      <c r="J1971" s="10">
        <f>VLOOKUP(B1971,home!$B$2:$E$405,4,FALSE)</f>
        <v>1.6353</v>
      </c>
      <c r="K1971" s="12">
        <f t="shared" si="2352"/>
        <v>1.132458231135</v>
      </c>
      <c r="L1971" s="12">
        <f t="shared" si="2353"/>
        <v>2.0813039379720002</v>
      </c>
      <c r="M1971" s="13">
        <f t="shared" si="2354"/>
        <v>4.0205070112556487E-2</v>
      </c>
      <c r="N1971" s="13">
        <f t="shared" si="2355"/>
        <v>4.553056258232438E-2</v>
      </c>
      <c r="O1971" s="13">
        <f t="shared" si="2356"/>
        <v>8.3678970751704176E-2</v>
      </c>
      <c r="P1971" s="13">
        <f t="shared" si="2357"/>
        <v>9.476293920067233E-2</v>
      </c>
      <c r="Q1971" s="13">
        <f t="shared" si="2358"/>
        <v>2.5780730182280245E-2</v>
      </c>
      <c r="R1971" s="13">
        <f t="shared" si="2359"/>
        <v>8.7080685675482897E-2</v>
      </c>
      <c r="S1971" s="13">
        <f t="shared" si="2360"/>
        <v>5.5838819711110051E-2</v>
      </c>
      <c r="T1971" s="13">
        <f t="shared" si="2361"/>
        <v>5.3657535252173476E-2</v>
      </c>
      <c r="U1971" s="13">
        <f t="shared" si="2362"/>
        <v>9.8615239266080304E-2</v>
      </c>
      <c r="V1971" s="13">
        <f t="shared" si="2363"/>
        <v>1.4623503018421127E-2</v>
      </c>
      <c r="W1971" s="13">
        <f t="shared" si="2364"/>
        <v>9.731866699864599E-3</v>
      </c>
      <c r="X1971" s="13">
        <f t="shared" si="2365"/>
        <v>2.0254972486246761E-2</v>
      </c>
      <c r="Y1971" s="13">
        <f t="shared" si="2366"/>
        <v>2.1078376999569957E-2</v>
      </c>
      <c r="Z1971" s="13">
        <f t="shared" si="2367"/>
        <v>6.0413791339228161E-2</v>
      </c>
      <c r="AA1971" s="13">
        <f t="shared" si="2368"/>
        <v>6.841609527618131E-2</v>
      </c>
      <c r="AB1971" s="13">
        <f t="shared" si="2369"/>
        <v>3.8739185118813961E-2</v>
      </c>
      <c r="AC1971" s="13">
        <f t="shared" si="2370"/>
        <v>2.1542154440285068E-3</v>
      </c>
      <c r="AD1971" s="13">
        <f t="shared" si="2371"/>
        <v>2.7552331371425696E-3</v>
      </c>
      <c r="AE1971" s="13">
        <f t="shared" si="2372"/>
        <v>5.7344775783657771E-3</v>
      </c>
      <c r="AF1971" s="13">
        <f t="shared" si="2373"/>
        <v>5.9675953830324174E-3</v>
      </c>
      <c r="AG1971" s="13">
        <f t="shared" si="2374"/>
        <v>4.1401265903096328E-3</v>
      </c>
      <c r="AH1971" s="13">
        <f t="shared" si="2375"/>
        <v>3.1434865455538571E-2</v>
      </c>
      <c r="AI1971" s="13">
        <f t="shared" si="2376"/>
        <v>3.5598672129745927E-2</v>
      </c>
      <c r="AJ1971" s="13">
        <f t="shared" si="2377"/>
        <v>2.0157004635403451E-2</v>
      </c>
      <c r="AK1971" s="13">
        <f t="shared" si="2378"/>
        <v>7.6089886047963299E-3</v>
      </c>
      <c r="AL1971" s="13">
        <f t="shared" si="2379"/>
        <v>2.03098551079375E-4</v>
      </c>
      <c r="AM1971" s="13">
        <f t="shared" si="2380"/>
        <v>6.240372889706016E-4</v>
      </c>
      <c r="AN1971" s="13">
        <f t="shared" si="2381"/>
        <v>1.2988112669758841E-3</v>
      </c>
      <c r="AO1971" s="13">
        <f t="shared" si="2382"/>
        <v>1.3516105023196555E-3</v>
      </c>
      <c r="AP1971" s="13">
        <f t="shared" si="2383"/>
        <v>9.3770408702740409E-4</v>
      </c>
      <c r="AQ1971" s="13">
        <f t="shared" si="2384"/>
        <v>4.8791180224564377E-4</v>
      </c>
      <c r="AR1971" s="13">
        <f t="shared" si="2385"/>
        <v>1.3085101852446494E-2</v>
      </c>
      <c r="AS1971" s="13">
        <f t="shared" si="2386"/>
        <v>1.4818331298042869E-2</v>
      </c>
      <c r="AT1971" s="13">
        <f t="shared" si="2387"/>
        <v>8.3905706250770196E-3</v>
      </c>
      <c r="AU1971" s="13">
        <f t="shared" si="2388"/>
        <v>3.1673235894293379E-3</v>
      </c>
      <c r="AV1971" s="13">
        <f t="shared" si="2389"/>
        <v>8.9671541737932703E-4</v>
      </c>
      <c r="AW1971" s="13">
        <f t="shared" si="2390"/>
        <v>1.3297255789574229E-5</v>
      </c>
      <c r="AX1971" s="13">
        <f t="shared" si="2391"/>
        <v>1.1778269407165485E-4</v>
      </c>
      <c r="AY1971" s="13">
        <f t="shared" si="2392"/>
        <v>2.4514158499628659E-4</v>
      </c>
      <c r="AZ1971" s="13">
        <f t="shared" si="2393"/>
        <v>2.5510707310673461E-4</v>
      </c>
      <c r="BA1971" s="13">
        <f t="shared" si="2394"/>
        <v>1.7698511862051922E-4</v>
      </c>
      <c r="BB1971" s="13">
        <f t="shared" si="2395"/>
        <v>9.2089956086832038E-5</v>
      </c>
      <c r="BC1971" s="13">
        <f t="shared" si="2396"/>
        <v>3.8333437650238451E-5</v>
      </c>
      <c r="BD1971" s="13">
        <f t="shared" si="2397"/>
        <v>4.5390123357102637E-3</v>
      </c>
      <c r="BE1971" s="13">
        <f t="shared" si="2398"/>
        <v>5.1402418807983911E-3</v>
      </c>
      <c r="BF1971" s="13">
        <f t="shared" si="2399"/>
        <v>2.9105546139674959E-3</v>
      </c>
      <c r="BG1971" s="13">
        <f t="shared" si="2400"/>
        <v>1.0986938432518145E-3</v>
      </c>
      <c r="BH1971" s="13">
        <f t="shared" si="2401"/>
        <v>3.1105622157196633E-4</v>
      </c>
      <c r="BI1971" s="13">
        <f t="shared" si="2402"/>
        <v>7.0451635692985061E-5</v>
      </c>
      <c r="BJ1971" s="14">
        <f t="shared" si="2403"/>
        <v>0.20025699170338127</v>
      </c>
      <c r="BK1971" s="14">
        <f t="shared" si="2404"/>
        <v>0.20803278762286415</v>
      </c>
      <c r="BL1971" s="14">
        <f t="shared" si="2405"/>
        <v>0.52575776022711496</v>
      </c>
      <c r="BM1971" s="14">
        <f t="shared" si="2406"/>
        <v>0.61719052805836128</v>
      </c>
      <c r="BN1971" s="14">
        <f t="shared" si="2407"/>
        <v>0.37703895850502045</v>
      </c>
    </row>
    <row r="1972" spans="1:66" x14ac:dyDescent="0.25">
      <c r="A1972" t="s">
        <v>337</v>
      </c>
      <c r="B1972" t="s">
        <v>367</v>
      </c>
      <c r="C1972" t="s">
        <v>403</v>
      </c>
      <c r="D1972" s="7" t="s">
        <v>566</v>
      </c>
      <c r="E1972" s="10">
        <f>VLOOKUP(A1972,home!$A$2:$E$405,3,FALSE)</f>
        <v>1.4091</v>
      </c>
      <c r="F1972" s="10">
        <f>VLOOKUP(B1972,home!$B$2:$E$405,3,FALSE)</f>
        <v>0.9677</v>
      </c>
      <c r="G1972" s="10">
        <f>VLOOKUP(C1972,away!$B$2:$E$405,4,FALSE)</f>
        <v>1.2258</v>
      </c>
      <c r="H1972" s="10">
        <f>VLOOKUP(A1972,away!$A$2:$E$405,3,FALSE)</f>
        <v>1.1182000000000001</v>
      </c>
      <c r="I1972" s="10">
        <f>VLOOKUP(C1972,away!$B$2:$E$405,3,FALSE)</f>
        <v>1.1382000000000001</v>
      </c>
      <c r="J1972" s="10">
        <f>VLOOKUP(B1972,home!$B$2:$E$405,4,FALSE)</f>
        <v>1.3821000000000001</v>
      </c>
      <c r="K1972" s="12">
        <f t="shared" si="2352"/>
        <v>1.6714838046059999</v>
      </c>
      <c r="L1972" s="12">
        <f t="shared" si="2353"/>
        <v>1.7590473752040006</v>
      </c>
      <c r="M1972" s="13">
        <f t="shared" si="2354"/>
        <v>3.2369742052071812E-2</v>
      </c>
      <c r="N1972" s="13">
        <f t="shared" si="2355"/>
        <v>5.4105499599311824E-2</v>
      </c>
      <c r="O1972" s="13">
        <f t="shared" si="2356"/>
        <v>5.6939909792727478E-2</v>
      </c>
      <c r="P1972" s="13">
        <f t="shared" si="2357"/>
        <v>9.5174137054270566E-2</v>
      </c>
      <c r="Q1972" s="13">
        <f t="shared" si="2358"/>
        <v>4.5218233160183072E-2</v>
      </c>
      <c r="R1972" s="13">
        <f t="shared" si="2359"/>
        <v>5.0079999432624929E-2</v>
      </c>
      <c r="S1972" s="13">
        <f t="shared" si="2360"/>
        <v>6.9958206258283417E-2</v>
      </c>
      <c r="T1972" s="13">
        <f t="shared" si="2361"/>
        <v>7.9541014351782541E-2</v>
      </c>
      <c r="U1972" s="13">
        <f t="shared" si="2362"/>
        <v>8.370790798631024E-2</v>
      </c>
      <c r="V1972" s="13">
        <f t="shared" si="2363"/>
        <v>2.2854717909041283E-2</v>
      </c>
      <c r="W1972" s="13">
        <f t="shared" si="2364"/>
        <v>2.5193848133381325E-2</v>
      </c>
      <c r="X1972" s="13">
        <f t="shared" si="2365"/>
        <v>4.4317172430312628E-2</v>
      </c>
      <c r="Y1972" s="13">
        <f t="shared" si="2366"/>
        <v>3.8978002920002267E-2</v>
      </c>
      <c r="Z1972" s="13">
        <f t="shared" si="2367"/>
        <v>2.9364363850725571E-2</v>
      </c>
      <c r="AA1972" s="13">
        <f t="shared" si="2368"/>
        <v>4.9082058609045666E-2</v>
      </c>
      <c r="AB1972" s="13">
        <f t="shared" si="2369"/>
        <v>4.1019933030871168E-2</v>
      </c>
      <c r="AC1972" s="13">
        <f t="shared" si="2370"/>
        <v>4.1998675242620733E-3</v>
      </c>
      <c r="AD1972" s="13">
        <f t="shared" si="2371"/>
        <v>1.0527777282662501E-2</v>
      </c>
      <c r="AE1972" s="13">
        <f t="shared" si="2372"/>
        <v>1.8518858995799779E-2</v>
      </c>
      <c r="AF1972" s="13">
        <f t="shared" si="2373"/>
        <v>1.6287775154167301E-2</v>
      </c>
      <c r="AG1972" s="13">
        <f t="shared" si="2374"/>
        <v>9.5503227109503073E-3</v>
      </c>
      <c r="AH1972" s="13">
        <f t="shared" si="2375"/>
        <v>1.2913326789038513E-2</v>
      </c>
      <c r="AI1972" s="13">
        <f t="shared" si="2376"/>
        <v>2.1584416591462673E-2</v>
      </c>
      <c r="AJ1972" s="13">
        <f t="shared" si="2377"/>
        <v>1.8039001382249453E-2</v>
      </c>
      <c r="AK1972" s="13">
        <f t="shared" si="2378"/>
        <v>1.0050632887231733E-2</v>
      </c>
      <c r="AL1972" s="13">
        <f t="shared" si="2379"/>
        <v>4.939412451552904E-4</v>
      </c>
      <c r="AM1972" s="13">
        <f t="shared" si="2380"/>
        <v>3.5194018452938615E-3</v>
      </c>
      <c r="AN1972" s="13">
        <f t="shared" si="2381"/>
        <v>6.1907945782522832E-3</v>
      </c>
      <c r="AO1972" s="13">
        <f t="shared" si="2382"/>
        <v>5.4449504766509189E-3</v>
      </c>
      <c r="AP1972" s="13">
        <f t="shared" si="2383"/>
        <v>3.1926419480228564E-3</v>
      </c>
      <c r="AQ1972" s="13">
        <f t="shared" si="2384"/>
        <v>1.4040021096589481E-3</v>
      </c>
      <c r="AR1972" s="13">
        <f t="shared" si="2385"/>
        <v>4.5430307186819403E-3</v>
      </c>
      <c r="AS1972" s="13">
        <f t="shared" si="2386"/>
        <v>7.5936022701044194E-3</v>
      </c>
      <c r="AT1972" s="13">
        <f t="shared" si="2387"/>
        <v>6.3462916065494483E-3</v>
      </c>
      <c r="AU1972" s="13">
        <f t="shared" si="2388"/>
        <v>3.5359078798847974E-3</v>
      </c>
      <c r="AV1972" s="13">
        <f t="shared" si="2389"/>
        <v>1.4775531889515447E-3</v>
      </c>
      <c r="AW1972" s="13">
        <f t="shared" si="2390"/>
        <v>4.0341542563236145E-5</v>
      </c>
      <c r="AX1972" s="13">
        <f t="shared" si="2391"/>
        <v>9.8043719771819318E-4</v>
      </c>
      <c r="AY1972" s="13">
        <f t="shared" si="2392"/>
        <v>1.7246354791985532E-3</v>
      </c>
      <c r="AZ1972" s="13">
        <f t="shared" si="2393"/>
        <v>1.5168577564339547E-3</v>
      </c>
      <c r="BA1972" s="13">
        <f t="shared" si="2394"/>
        <v>8.8940821833765899E-4</v>
      </c>
      <c r="BB1972" s="13">
        <f t="shared" si="2395"/>
        <v>3.9112779798793139E-4</v>
      </c>
      <c r="BC1972" s="13">
        <f t="shared" si="2396"/>
        <v>1.3760246528399828E-4</v>
      </c>
      <c r="BD1972" s="13">
        <f t="shared" si="2397"/>
        <v>1.3319010435281025E-3</v>
      </c>
      <c r="BE1972" s="13">
        <f t="shared" si="2398"/>
        <v>2.2262510235950546E-3</v>
      </c>
      <c r="BF1972" s="13">
        <f t="shared" si="2399"/>
        <v>1.860571265463332E-3</v>
      </c>
      <c r="BG1972" s="13">
        <f t="shared" si="2400"/>
        <v>1.0366382458457497E-3</v>
      </c>
      <c r="BH1972" s="13">
        <f t="shared" si="2401"/>
        <v>4.3318100979158615E-4</v>
      </c>
      <c r="BI1972" s="13">
        <f t="shared" si="2402"/>
        <v>1.4481100846590165E-4</v>
      </c>
      <c r="BJ1972" s="14">
        <f t="shared" si="2403"/>
        <v>0.36763036461139276</v>
      </c>
      <c r="BK1972" s="14">
        <f t="shared" si="2404"/>
        <v>0.22677524752228298</v>
      </c>
      <c r="BL1972" s="14">
        <f t="shared" si="2405"/>
        <v>0.37394692576242367</v>
      </c>
      <c r="BM1972" s="14">
        <f t="shared" si="2406"/>
        <v>0.6621450867190003</v>
      </c>
      <c r="BN1972" s="14">
        <f t="shared" si="2407"/>
        <v>0.33388752109118969</v>
      </c>
    </row>
    <row r="1973" spans="1:66" x14ac:dyDescent="0.25">
      <c r="A1973" t="s">
        <v>337</v>
      </c>
      <c r="B1973" t="s">
        <v>373</v>
      </c>
      <c r="C1973" t="s">
        <v>411</v>
      </c>
      <c r="D1973" s="7" t="s">
        <v>566</v>
      </c>
      <c r="E1973" s="10">
        <f>VLOOKUP(A1973,home!$A$2:$E$405,3,FALSE)</f>
        <v>1.4091</v>
      </c>
      <c r="F1973" s="10">
        <f>VLOOKUP(B1973,home!$B$2:$E$405,3,FALSE)</f>
        <v>0.5161</v>
      </c>
      <c r="G1973" s="10">
        <f>VLOOKUP(C1973,away!$B$2:$E$405,4,FALSE)</f>
        <v>0.55559999999999998</v>
      </c>
      <c r="H1973" s="10">
        <f>VLOOKUP(A1973,away!$A$2:$E$405,3,FALSE)</f>
        <v>1.1182000000000001</v>
      </c>
      <c r="I1973" s="10">
        <f>VLOOKUP(C1973,away!$B$2:$E$405,3,FALSE)</f>
        <v>1.4765999999999999</v>
      </c>
      <c r="J1973" s="10">
        <f>VLOOKUP(B1973,home!$B$2:$E$405,4,FALSE)</f>
        <v>0.89429999999999998</v>
      </c>
      <c r="K1973" s="12">
        <f t="shared" si="2352"/>
        <v>0.40405260495599998</v>
      </c>
      <c r="L1973" s="12">
        <f t="shared" si="2353"/>
        <v>1.4766092435160001</v>
      </c>
      <c r="M1973" s="13">
        <f t="shared" si="2354"/>
        <v>0.15248914764171881</v>
      </c>
      <c r="N1973" s="13">
        <f t="shared" si="2355"/>
        <v>6.1613637332156579E-2</v>
      </c>
      <c r="O1973" s="13">
        <f t="shared" si="2356"/>
        <v>0.22516688494363807</v>
      </c>
      <c r="P1973" s="13">
        <f t="shared" si="2357"/>
        <v>9.0979266411304896E-2</v>
      </c>
      <c r="Q1973" s="13">
        <f t="shared" si="2358"/>
        <v>1.2447575332436052E-2</v>
      </c>
      <c r="R1973" s="13">
        <f t="shared" si="2359"/>
        <v>0.16624175182073983</v>
      </c>
      <c r="S1973" s="13">
        <f t="shared" si="2360"/>
        <v>1.3570190149181902E-2</v>
      </c>
      <c r="T1973" s="13">
        <f t="shared" si="2361"/>
        <v>1.8380204795236822E-2</v>
      </c>
      <c r="U1973" s="13">
        <f t="shared" si="2362"/>
        <v>6.7170412875618798E-2</v>
      </c>
      <c r="V1973" s="13">
        <f t="shared" si="2363"/>
        <v>8.9959476091538483E-4</v>
      </c>
      <c r="W1973" s="13">
        <f t="shared" si="2364"/>
        <v>1.6764917461522784E-3</v>
      </c>
      <c r="X1973" s="13">
        <f t="shared" si="2365"/>
        <v>2.4755232090467338E-3</v>
      </c>
      <c r="Y1973" s="13">
        <f t="shared" si="2366"/>
        <v>1.8276902265083996E-3</v>
      </c>
      <c r="Z1973" s="13">
        <f t="shared" si="2367"/>
        <v>8.1824702465599086E-2</v>
      </c>
      <c r="AA1973" s="13">
        <f t="shared" si="2368"/>
        <v>3.3061484180974945E-2</v>
      </c>
      <c r="AB1973" s="13">
        <f t="shared" si="2369"/>
        <v>6.679289403517254E-3</v>
      </c>
      <c r="AC1973" s="13">
        <f t="shared" si="2370"/>
        <v>3.3545203331384253E-5</v>
      </c>
      <c r="AD1973" s="13">
        <f t="shared" si="2371"/>
        <v>1.6934771430501523E-4</v>
      </c>
      <c r="AE1973" s="13">
        <f t="shared" si="2372"/>
        <v>2.5006040031109225E-4</v>
      </c>
      <c r="AF1973" s="13">
        <f t="shared" si="2373"/>
        <v>1.8462074926833507E-4</v>
      </c>
      <c r="AG1973" s="13">
        <f t="shared" si="2374"/>
        <v>9.0870901638157787E-5</v>
      </c>
      <c r="AH1973" s="13">
        <f t="shared" si="2375"/>
        <v>3.0205778002162516E-2</v>
      </c>
      <c r="AI1973" s="13">
        <f t="shared" si="2376"/>
        <v>1.2204723286496405E-2</v>
      </c>
      <c r="AJ1973" s="13">
        <f t="shared" si="2377"/>
        <v>2.4656751183380122E-3</v>
      </c>
      <c r="AK1973" s="13">
        <f t="shared" si="2378"/>
        <v>3.3208748484655587E-4</v>
      </c>
      <c r="AL1973" s="13">
        <f t="shared" si="2379"/>
        <v>8.0056004978873382E-7</v>
      </c>
      <c r="AM1973" s="13">
        <f t="shared" si="2380"/>
        <v>1.3685077021657178E-5</v>
      </c>
      <c r="AN1973" s="13">
        <f t="shared" si="2381"/>
        <v>2.0207511228407401E-5</v>
      </c>
      <c r="AO1973" s="13">
        <f t="shared" si="2382"/>
        <v>1.4919298934159867E-5</v>
      </c>
      <c r="AP1973" s="13">
        <f t="shared" si="2383"/>
        <v>7.3433249043196213E-6</v>
      </c>
      <c r="AQ1973" s="13">
        <f t="shared" si="2384"/>
        <v>2.7108053579648999E-6</v>
      </c>
      <c r="AR1973" s="13">
        <f t="shared" si="2385"/>
        <v>8.9204262011170817E-3</v>
      </c>
      <c r="AS1973" s="13">
        <f t="shared" si="2386"/>
        <v>3.604321443879112E-3</v>
      </c>
      <c r="AT1973" s="13">
        <f t="shared" si="2387"/>
        <v>7.2816773424906286E-4</v>
      </c>
      <c r="AU1973" s="13">
        <f t="shared" si="2388"/>
        <v>9.8072689956080745E-5</v>
      </c>
      <c r="AV1973" s="13">
        <f t="shared" si="2389"/>
        <v>9.9066314629491378E-6</v>
      </c>
      <c r="AW1973" s="13">
        <f t="shared" si="2390"/>
        <v>1.3267677509874857E-8</v>
      </c>
      <c r="AX1973" s="13">
        <f t="shared" si="2391"/>
        <v>9.2158183660401323E-7</v>
      </c>
      <c r="AY1973" s="13">
        <f t="shared" si="2392"/>
        <v>1.3608162585859379E-6</v>
      </c>
      <c r="AZ1973" s="13">
        <f t="shared" si="2393"/>
        <v>1.0046969330774278E-6</v>
      </c>
      <c r="BA1973" s="13">
        <f t="shared" si="2394"/>
        <v>4.9451492610476858E-7</v>
      </c>
      <c r="BB1973" s="13">
        <f t="shared" si="2395"/>
        <v>1.8255132773573327E-7</v>
      </c>
      <c r="BC1973" s="13">
        <f t="shared" si="2396"/>
        <v>5.3911395590140476E-8</v>
      </c>
      <c r="BD1973" s="13">
        <f t="shared" si="2397"/>
        <v>2.195330630778633E-3</v>
      </c>
      <c r="BE1973" s="13">
        <f t="shared" si="2398"/>
        <v>8.8702906010580532E-4</v>
      </c>
      <c r="BF1973" s="13">
        <f t="shared" si="2399"/>
        <v>1.7920320120371139E-4</v>
      </c>
      <c r="BG1973" s="13">
        <f t="shared" si="2400"/>
        <v>2.4135840087604599E-5</v>
      </c>
      <c r="BH1973" s="13">
        <f t="shared" si="2401"/>
        <v>2.4380372650495215E-6</v>
      </c>
      <c r="BI1973" s="13">
        <f t="shared" si="2402"/>
        <v>1.9701906158461225E-7</v>
      </c>
      <c r="BJ1973" s="14">
        <f t="shared" si="2403"/>
        <v>9.9178906497183653E-2</v>
      </c>
      <c r="BK1973" s="14">
        <f t="shared" si="2404"/>
        <v>0.25797390554276078</v>
      </c>
      <c r="BL1973" s="14">
        <f t="shared" si="2405"/>
        <v>0.56017731560549922</v>
      </c>
      <c r="BM1973" s="14">
        <f t="shared" si="2406"/>
        <v>0.29021521908046727</v>
      </c>
      <c r="BN1973" s="14">
        <f t="shared" si="2407"/>
        <v>0.70893826348199429</v>
      </c>
    </row>
    <row r="1974" spans="1:66" x14ac:dyDescent="0.25">
      <c r="A1974" t="s">
        <v>337</v>
      </c>
      <c r="B1974" t="s">
        <v>374</v>
      </c>
      <c r="C1974" t="s">
        <v>368</v>
      </c>
      <c r="D1974" s="7" t="s">
        <v>566</v>
      </c>
      <c r="E1974" s="10">
        <f>VLOOKUP(A1974,home!$A$2:$E$405,3,FALSE)</f>
        <v>1.4091</v>
      </c>
      <c r="F1974" s="10">
        <f>VLOOKUP(B1974,home!$B$2:$E$405,3,FALSE)</f>
        <v>1.1613</v>
      </c>
      <c r="G1974" s="10">
        <f>VLOOKUP(C1974,away!$B$2:$E$405,4,FALSE)</f>
        <v>0.5161</v>
      </c>
      <c r="H1974" s="10">
        <f>VLOOKUP(A1974,away!$A$2:$E$405,3,FALSE)</f>
        <v>1.1182000000000001</v>
      </c>
      <c r="I1974" s="10">
        <f>VLOOKUP(C1974,away!$B$2:$E$405,3,FALSE)</f>
        <v>0.81299999999999994</v>
      </c>
      <c r="J1974" s="10">
        <f>VLOOKUP(B1974,home!$B$2:$E$405,4,FALSE)</f>
        <v>0.89429999999999998</v>
      </c>
      <c r="K1974" s="12">
        <f t="shared" si="2352"/>
        <v>0.84453975906300005</v>
      </c>
      <c r="L1974" s="12">
        <f t="shared" si="2353"/>
        <v>0.81300508938000005</v>
      </c>
      <c r="M1974" s="13">
        <f t="shared" si="2354"/>
        <v>0.19060637364077263</v>
      </c>
      <c r="N1974" s="13">
        <f t="shared" si="2355"/>
        <v>0.16097466087045029</v>
      </c>
      <c r="O1974" s="13">
        <f t="shared" si="2356"/>
        <v>0.15496395183821401</v>
      </c>
      <c r="P1974" s="13">
        <f t="shared" si="2357"/>
        <v>0.13087321854889561</v>
      </c>
      <c r="Q1974" s="13">
        <f t="shared" si="2358"/>
        <v>6.7974750653389107E-2</v>
      </c>
      <c r="R1974" s="13">
        <f t="shared" si="2359"/>
        <v>6.2993240757452593E-2</v>
      </c>
      <c r="S1974" s="13">
        <f t="shared" si="2360"/>
        <v>2.2464882740000865E-2</v>
      </c>
      <c r="T1974" s="13">
        <f t="shared" si="2361"/>
        <v>5.5263818230541828E-2</v>
      </c>
      <c r="U1974" s="13">
        <f t="shared" si="2362"/>
        <v>5.320029637189657E-2</v>
      </c>
      <c r="V1974" s="13">
        <f t="shared" si="2363"/>
        <v>1.7138586900028101E-3</v>
      </c>
      <c r="W1974" s="13">
        <f t="shared" si="2364"/>
        <v>1.9135793179726912E-2</v>
      </c>
      <c r="X1974" s="13">
        <f t="shared" si="2365"/>
        <v>1.5557497244441073E-2</v>
      </c>
      <c r="Y1974" s="13">
        <f t="shared" si="2366"/>
        <v>6.3241622188729583E-3</v>
      </c>
      <c r="Z1974" s="13">
        <f t="shared" si="2367"/>
        <v>1.7071275110782876E-2</v>
      </c>
      <c r="AA1974" s="13">
        <f t="shared" si="2368"/>
        <v>1.4417370568958759E-2</v>
      </c>
      <c r="AB1974" s="13">
        <f t="shared" si="2369"/>
        <v>6.0880213333152095E-3</v>
      </c>
      <c r="AC1974" s="13">
        <f t="shared" si="2370"/>
        <v>7.3547580877786686E-5</v>
      </c>
      <c r="AD1974" s="13">
        <f t="shared" si="2371"/>
        <v>4.0402345403714917E-3</v>
      </c>
      <c r="AE1974" s="13">
        <f t="shared" si="2372"/>
        <v>3.2847312436108875E-3</v>
      </c>
      <c r="AF1974" s="13">
        <f t="shared" si="2373"/>
        <v>1.3352516091505739E-3</v>
      </c>
      <c r="AG1974" s="13">
        <f t="shared" si="2374"/>
        <v>3.6185545128075052E-4</v>
      </c>
      <c r="AH1974" s="13">
        <f t="shared" si="2375"/>
        <v>3.4697583868181494E-3</v>
      </c>
      <c r="AI1974" s="13">
        <f t="shared" si="2376"/>
        <v>2.930348912010224E-3</v>
      </c>
      <c r="AJ1974" s="13">
        <f t="shared" si="2377"/>
        <v>1.2373980820598195E-3</v>
      </c>
      <c r="AK1974" s="13">
        <f t="shared" si="2378"/>
        <v>3.4834395936260605E-4</v>
      </c>
      <c r="AL1974" s="13">
        <f t="shared" si="2379"/>
        <v>2.0199552495766464E-6</v>
      </c>
      <c r="AM1974" s="13">
        <f t="shared" si="2380"/>
        <v>6.8242774105667023E-4</v>
      </c>
      <c r="AN1974" s="13">
        <f t="shared" si="2381"/>
        <v>5.5481722661316973E-4</v>
      </c>
      <c r="AO1974" s="13">
        <f t="shared" si="2382"/>
        <v>2.2553461445610183E-4</v>
      </c>
      <c r="AP1974" s="13">
        <f t="shared" si="2383"/>
        <v>6.1120263128055664E-5</v>
      </c>
      <c r="AQ1974" s="13">
        <f t="shared" si="2384"/>
        <v>1.2422771246838501E-5</v>
      </c>
      <c r="AR1974" s="13">
        <f t="shared" si="2385"/>
        <v>5.6418624548041903E-4</v>
      </c>
      <c r="AS1974" s="13">
        <f t="shared" si="2386"/>
        <v>4.7647771582469168E-4</v>
      </c>
      <c r="AT1974" s="13">
        <f t="shared" si="2387"/>
        <v>2.0120218766073687E-4</v>
      </c>
      <c r="AU1974" s="13">
        <f t="shared" si="2388"/>
        <v>5.6641082363315741E-5</v>
      </c>
      <c r="AV1974" s="13">
        <f t="shared" si="2389"/>
        <v>1.1958911513045554E-5</v>
      </c>
      <c r="AW1974" s="13">
        <f t="shared" si="2390"/>
        <v>3.8525883909238626E-8</v>
      </c>
      <c r="AX1974" s="13">
        <f t="shared" si="2391"/>
        <v>9.6056226668317908E-5</v>
      </c>
      <c r="AY1974" s="13">
        <f t="shared" si="2392"/>
        <v>7.8094201147981329E-5</v>
      </c>
      <c r="AZ1974" s="13">
        <f t="shared" si="2393"/>
        <v>3.1745491492187127E-5</v>
      </c>
      <c r="BA1974" s="13">
        <f t="shared" si="2394"/>
        <v>8.6030820493392116E-6</v>
      </c>
      <c r="BB1974" s="13">
        <f t="shared" si="2395"/>
        <v>1.7485873726166245E-6</v>
      </c>
      <c r="BC1974" s="13">
        <f t="shared" si="2396"/>
        <v>2.8432208663258373E-7</v>
      </c>
      <c r="BD1974" s="13">
        <f t="shared" si="2397"/>
        <v>7.6447714822295765E-5</v>
      </c>
      <c r="BE1974" s="13">
        <f t="shared" si="2398"/>
        <v>6.4563134656938606E-5</v>
      </c>
      <c r="BF1974" s="13">
        <f t="shared" si="2399"/>
        <v>2.7263067093761478E-5</v>
      </c>
      <c r="BG1974" s="13">
        <f t="shared" si="2400"/>
        <v>7.6749147048945743E-6</v>
      </c>
      <c r="BH1974" s="13">
        <f t="shared" si="2401"/>
        <v>1.6204426539251847E-6</v>
      </c>
      <c r="BI1974" s="13">
        <f t="shared" si="2402"/>
        <v>2.737056497042769E-7</v>
      </c>
      <c r="BJ1974" s="14">
        <f t="shared" si="2403"/>
        <v>0.33600560976915383</v>
      </c>
      <c r="BK1974" s="14">
        <f t="shared" si="2404"/>
        <v>0.34581199535694723</v>
      </c>
      <c r="BL1974" s="14">
        <f t="shared" si="2405"/>
        <v>0.30113703933251162</v>
      </c>
      <c r="BM1974" s="14">
        <f t="shared" si="2406"/>
        <v>0.23156166758495725</v>
      </c>
      <c r="BN1974" s="14">
        <f t="shared" si="2407"/>
        <v>0.76838619630917426</v>
      </c>
    </row>
    <row r="1975" spans="1:66" x14ac:dyDescent="0.25">
      <c r="A1975" t="s">
        <v>337</v>
      </c>
      <c r="B1975" t="s">
        <v>382</v>
      </c>
      <c r="C1975" t="s">
        <v>338</v>
      </c>
      <c r="D1975" s="7" t="s">
        <v>566</v>
      </c>
      <c r="E1975" s="10">
        <f>VLOOKUP(A1975,home!$A$2:$E$405,3,FALSE)</f>
        <v>1.4091</v>
      </c>
      <c r="F1975" s="10">
        <f>VLOOKUP(B1975,home!$B$2:$E$405,3,FALSE)</f>
        <v>0.9032</v>
      </c>
      <c r="G1975" s="10">
        <f>VLOOKUP(C1975,away!$B$2:$E$405,4,FALSE)</f>
        <v>0.8387</v>
      </c>
      <c r="H1975" s="10">
        <f>VLOOKUP(A1975,away!$A$2:$E$405,3,FALSE)</f>
        <v>1.1182000000000001</v>
      </c>
      <c r="I1975" s="10">
        <f>VLOOKUP(C1975,away!$B$2:$E$405,3,FALSE)</f>
        <v>1.1382000000000001</v>
      </c>
      <c r="J1975" s="10">
        <f>VLOOKUP(B1975,home!$B$2:$E$405,4,FALSE)</f>
        <v>0.73170000000000002</v>
      </c>
      <c r="K1975" s="12">
        <f t="shared" si="2352"/>
        <v>1.067412751944</v>
      </c>
      <c r="L1975" s="12">
        <f t="shared" si="2353"/>
        <v>0.93126037510800019</v>
      </c>
      <c r="M1975" s="13">
        <f t="shared" si="2354"/>
        <v>0.13551497515065544</v>
      </c>
      <c r="N1975" s="13">
        <f t="shared" si="2355"/>
        <v>0.1446504125551839</v>
      </c>
      <c r="O1975" s="13">
        <f t="shared" si="2356"/>
        <v>0.12619972659155068</v>
      </c>
      <c r="P1975" s="13">
        <f t="shared" si="2357"/>
        <v>0.1347071974556675</v>
      </c>
      <c r="Q1975" s="13">
        <f t="shared" si="2358"/>
        <v>7.7200847467681868E-2</v>
      </c>
      <c r="R1975" s="13">
        <f t="shared" si="2359"/>
        <v>5.8762402362087282E-2</v>
      </c>
      <c r="S1975" s="13">
        <f t="shared" si="2360"/>
        <v>3.3476058690537325E-2</v>
      </c>
      <c r="T1975" s="13">
        <f t="shared" si="2361"/>
        <v>7.1894090171408909E-2</v>
      </c>
      <c r="U1975" s="13">
        <f t="shared" si="2362"/>
        <v>6.2723737616156197E-2</v>
      </c>
      <c r="V1975" s="13">
        <f t="shared" si="2363"/>
        <v>3.6973905102455295E-3</v>
      </c>
      <c r="W1975" s="13">
        <f t="shared" si="2364"/>
        <v>2.7468389682629105E-2</v>
      </c>
      <c r="X1975" s="13">
        <f t="shared" si="2365"/>
        <v>2.5580222879457899E-2</v>
      </c>
      <c r="Y1975" s="13">
        <f t="shared" si="2366"/>
        <v>1.1910923977035106E-2</v>
      </c>
      <c r="Z1975" s="13">
        <f t="shared" si="2367"/>
        <v>1.8241032288654882E-2</v>
      </c>
      <c r="AA1975" s="13">
        <f t="shared" si="2368"/>
        <v>1.9470710473532469E-2</v>
      </c>
      <c r="AB1975" s="13">
        <f t="shared" si="2369"/>
        <v>1.0391642324429075E-2</v>
      </c>
      <c r="AC1975" s="13">
        <f t="shared" si="2370"/>
        <v>2.2970944400270337E-4</v>
      </c>
      <c r="AD1975" s="13">
        <f t="shared" si="2371"/>
        <v>7.3300273556513255E-3</v>
      </c>
      <c r="AE1975" s="13">
        <f t="shared" si="2372"/>
        <v>6.8261640247757552E-3</v>
      </c>
      <c r="AF1975" s="13">
        <f t="shared" si="2373"/>
        <v>3.1784680351307033E-3</v>
      </c>
      <c r="AG1975" s="13">
        <f t="shared" si="2374"/>
        <v>9.8666044488820233E-4</v>
      </c>
      <c r="AH1975" s="13">
        <f t="shared" si="2375"/>
        <v>4.2467876428724715E-3</v>
      </c>
      <c r="AI1975" s="13">
        <f t="shared" si="2376"/>
        <v>4.5330752848002772E-3</v>
      </c>
      <c r="AJ1975" s="13">
        <f t="shared" si="2377"/>
        <v>2.4193311822589972E-3</v>
      </c>
      <c r="AK1975" s="13">
        <f t="shared" si="2378"/>
        <v>8.6080831837300278E-4</v>
      </c>
      <c r="AL1975" s="13">
        <f t="shared" si="2379"/>
        <v>9.1336076758463325E-6</v>
      </c>
      <c r="AM1975" s="13">
        <f t="shared" si="2380"/>
        <v>1.5648329343041169E-3</v>
      </c>
      <c r="AN1975" s="13">
        <f t="shared" si="2381"/>
        <v>1.4572669053814044E-3</v>
      </c>
      <c r="AO1975" s="13">
        <f t="shared" si="2382"/>
        <v>6.7854746246898069E-4</v>
      </c>
      <c r="AP1975" s="13">
        <f t="shared" si="2383"/>
        <v>2.1063478814248155E-4</v>
      </c>
      <c r="AQ1975" s="13">
        <f t="shared" si="2384"/>
        <v>4.9038957954090368E-5</v>
      </c>
      <c r="AR1975" s="13">
        <f t="shared" si="2385"/>
        <v>7.9097301066108773E-4</v>
      </c>
      <c r="AS1975" s="13">
        <f t="shared" si="2386"/>
        <v>8.4429467802318251E-4</v>
      </c>
      <c r="AT1975" s="13">
        <f t="shared" si="2387"/>
        <v>4.5060545286019918E-4</v>
      </c>
      <c r="AU1975" s="13">
        <f t="shared" si="2388"/>
        <v>1.6032733549282591E-4</v>
      </c>
      <c r="AV1975" s="13">
        <f t="shared" si="2389"/>
        <v>4.2783860597561557E-5</v>
      </c>
      <c r="AW1975" s="13">
        <f t="shared" si="2390"/>
        <v>2.5219900180876E-7</v>
      </c>
      <c r="AX1975" s="13">
        <f t="shared" si="2391"/>
        <v>2.7838710478969358E-4</v>
      </c>
      <c r="AY1975" s="13">
        <f t="shared" si="2392"/>
        <v>2.5925087963168014E-4</v>
      </c>
      <c r="AZ1975" s="13">
        <f t="shared" si="2393"/>
        <v>1.2071503570643874E-4</v>
      </c>
      <c r="BA1975" s="13">
        <f t="shared" si="2394"/>
        <v>3.7472376477717927E-5</v>
      </c>
      <c r="BB1975" s="13">
        <f t="shared" si="2395"/>
        <v>8.7241348437069484E-6</v>
      </c>
      <c r="BC1975" s="13">
        <f t="shared" si="2396"/>
        <v>1.6248882174086619E-6</v>
      </c>
      <c r="BD1975" s="13">
        <f t="shared" si="2397"/>
        <v>1.2276697043475812E-4</v>
      </c>
      <c r="BE1975" s="13">
        <f t="shared" si="2398"/>
        <v>1.3104302975959283E-4</v>
      </c>
      <c r="BF1975" s="13">
        <f t="shared" si="2399"/>
        <v>6.9938500509383213E-5</v>
      </c>
      <c r="BG1975" s="13">
        <f t="shared" si="2400"/>
        <v>2.4884415765185874E-5</v>
      </c>
      <c r="BH1975" s="13">
        <f t="shared" si="2401"/>
        <v>6.640485678108926E-6</v>
      </c>
      <c r="BI1975" s="13">
        <f t="shared" si="2402"/>
        <v>1.4176278183829939E-6</v>
      </c>
      <c r="BJ1975" s="14">
        <f t="shared" si="2403"/>
        <v>0.38169270206176042</v>
      </c>
      <c r="BK1975" s="14">
        <f t="shared" si="2404"/>
        <v>0.30789371573841606</v>
      </c>
      <c r="BL1975" s="14">
        <f t="shared" si="2405"/>
        <v>0.29225389716366074</v>
      </c>
      <c r="BM1975" s="14">
        <f t="shared" si="2406"/>
        <v>0.32278678698903557</v>
      </c>
      <c r="BN1975" s="14">
        <f t="shared" si="2407"/>
        <v>0.67703556158282663</v>
      </c>
    </row>
    <row r="1976" spans="1:66" x14ac:dyDescent="0.25">
      <c r="A1976" t="s">
        <v>344</v>
      </c>
      <c r="B1976" t="s">
        <v>345</v>
      </c>
      <c r="C1976" t="s">
        <v>379</v>
      </c>
      <c r="D1976" s="7" t="s">
        <v>566</v>
      </c>
      <c r="E1976" s="10">
        <f>VLOOKUP(A1976,home!$A$2:$E$405,3,FALSE)</f>
        <v>1.3090999999999999</v>
      </c>
      <c r="F1976" s="10">
        <f>VLOOKUP(B1976,home!$B$2:$E$405,3,FALSE)</f>
        <v>0.55559999999999998</v>
      </c>
      <c r="G1976" s="10">
        <f>VLOOKUP(C1976,away!$B$2:$E$405,4,FALSE)</f>
        <v>0.90280000000000005</v>
      </c>
      <c r="H1976" s="10">
        <f>VLOOKUP(A1976,away!$A$2:$E$405,3,FALSE)</f>
        <v>1.3545</v>
      </c>
      <c r="I1976" s="10">
        <f>VLOOKUP(C1976,away!$B$2:$E$405,3,FALSE)</f>
        <v>1.0739000000000001</v>
      </c>
      <c r="J1976" s="10">
        <f>VLOOKUP(B1976,home!$B$2:$E$405,4,FALSE)</f>
        <v>1.0739000000000001</v>
      </c>
      <c r="K1976" s="12">
        <f t="shared" si="2352"/>
        <v>0.6566389046879999</v>
      </c>
      <c r="L1976" s="12">
        <f t="shared" si="2353"/>
        <v>1.5620923089450003</v>
      </c>
      <c r="M1976" s="13">
        <f t="shared" si="2354"/>
        <v>0.10874699803904651</v>
      </c>
      <c r="N1976" s="13">
        <f t="shared" si="2355"/>
        <v>7.1407509680467579E-2</v>
      </c>
      <c r="O1976" s="13">
        <f t="shared" si="2356"/>
        <v>0.16987284925765159</v>
      </c>
      <c r="P1976" s="13">
        <f t="shared" si="2357"/>
        <v>0.11154512167277406</v>
      </c>
      <c r="Q1976" s="13">
        <f t="shared" si="2358"/>
        <v>2.3444474471539987E-2</v>
      </c>
      <c r="R1976" s="13">
        <f t="shared" si="2359"/>
        <v>0.13267853566197549</v>
      </c>
      <c r="S1976" s="13">
        <f t="shared" si="2360"/>
        <v>2.860381066456302E-2</v>
      </c>
      <c r="T1976" s="13">
        <f t="shared" si="2361"/>
        <v>3.6622433259250013E-2</v>
      </c>
      <c r="U1976" s="13">
        <f t="shared" si="2362"/>
        <v>8.7121888332687331E-2</v>
      </c>
      <c r="V1976" s="13">
        <f t="shared" si="2363"/>
        <v>3.259978153591634E-3</v>
      </c>
      <c r="W1976" s="13">
        <f t="shared" si="2364"/>
        <v>5.131518012659265E-3</v>
      </c>
      <c r="X1976" s="13">
        <f t="shared" si="2365"/>
        <v>8.0159048207877719E-3</v>
      </c>
      <c r="Y1976" s="13">
        <f t="shared" si="2366"/>
        <v>6.2607916348938657E-3</v>
      </c>
      <c r="Z1976" s="13">
        <f t="shared" si="2367"/>
        <v>6.9085373373218961E-2</v>
      </c>
      <c r="AA1976" s="13">
        <f t="shared" si="2368"/>
        <v>4.5364143901752016E-2</v>
      </c>
      <c r="AB1976" s="13">
        <f t="shared" si="2369"/>
        <v>1.4893930881877624E-2</v>
      </c>
      <c r="AC1976" s="13">
        <f t="shared" si="2370"/>
        <v>2.0899120570574167E-4</v>
      </c>
      <c r="AD1976" s="13">
        <f t="shared" si="2371"/>
        <v>8.4238859180483031E-4</v>
      </c>
      <c r="AE1976" s="13">
        <f t="shared" si="2372"/>
        <v>1.3158887404013347E-3</v>
      </c>
      <c r="AF1976" s="13">
        <f t="shared" si="2373"/>
        <v>1.0277698404041248E-3</v>
      </c>
      <c r="AG1976" s="13">
        <f t="shared" si="2374"/>
        <v>5.3515712102030464E-4</v>
      </c>
      <c r="AH1976" s="13">
        <f t="shared" si="2375"/>
        <v>2.6979432601724765E-2</v>
      </c>
      <c r="AI1976" s="13">
        <f t="shared" si="2376"/>
        <v>1.7715745072700267E-2</v>
      </c>
      <c r="AJ1976" s="13">
        <f t="shared" si="2377"/>
        <v>5.8164237201348669E-3</v>
      </c>
      <c r="AK1976" s="13">
        <f t="shared" si="2378"/>
        <v>1.2730967002635538E-3</v>
      </c>
      <c r="AL1976" s="13">
        <f t="shared" si="2379"/>
        <v>8.5747468488707634E-6</v>
      </c>
      <c r="AM1976" s="13">
        <f t="shared" si="2380"/>
        <v>1.1062902444887813E-4</v>
      </c>
      <c r="AN1976" s="13">
        <f t="shared" si="2381"/>
        <v>1.7281274823768093E-4</v>
      </c>
      <c r="AO1976" s="13">
        <f t="shared" si="2382"/>
        <v>1.3497473245486504E-4</v>
      </c>
      <c r="AP1976" s="13">
        <f t="shared" si="2383"/>
        <v>7.0280997156551271E-5</v>
      </c>
      <c r="AQ1976" s="13">
        <f t="shared" si="2384"/>
        <v>2.7446351280808547E-5</v>
      </c>
      <c r="AR1976" s="13">
        <f t="shared" si="2385"/>
        <v>8.4288728333708554E-3</v>
      </c>
      <c r="AS1976" s="13">
        <f t="shared" si="2386"/>
        <v>5.5347258250590774E-3</v>
      </c>
      <c r="AT1976" s="13">
        <f t="shared" si="2387"/>
        <v>1.8171581517575895E-3</v>
      </c>
      <c r="AU1976" s="13">
        <f t="shared" si="2388"/>
        <v>3.9773891280499133E-4</v>
      </c>
      <c r="AV1976" s="13">
        <f t="shared" si="2389"/>
        <v>6.5292711014016338E-5</v>
      </c>
      <c r="AW1976" s="13">
        <f t="shared" si="2390"/>
        <v>2.4431611339926003E-7</v>
      </c>
      <c r="AX1976" s="13">
        <f t="shared" si="2391"/>
        <v>1.2107220240135546E-5</v>
      </c>
      <c r="AY1976" s="13">
        <f t="shared" si="2392"/>
        <v>1.8912595619818977E-5</v>
      </c>
      <c r="AZ1976" s="13">
        <f t="shared" si="2393"/>
        <v>1.4771610079953065E-5</v>
      </c>
      <c r="BA1976" s="13">
        <f t="shared" si="2394"/>
        <v>7.6915394988763741E-6</v>
      </c>
      <c r="BB1976" s="13">
        <f t="shared" si="2395"/>
        <v>3.0037236737853668E-6</v>
      </c>
      <c r="BC1976" s="13">
        <f t="shared" si="2396"/>
        <v>9.3841872980322912E-7</v>
      </c>
      <c r="BD1976" s="13">
        <f t="shared" si="2397"/>
        <v>2.1944462376806773E-3</v>
      </c>
      <c r="BE1976" s="13">
        <f t="shared" si="2398"/>
        <v>1.4409587739073423E-3</v>
      </c>
      <c r="BF1976" s="13">
        <f t="shared" si="2399"/>
        <v>4.7309479549954023E-4</v>
      </c>
      <c r="BG1976" s="13">
        <f t="shared" si="2400"/>
        <v>1.0355081611013716E-4</v>
      </c>
      <c r="BH1976" s="13">
        <f t="shared" si="2401"/>
        <v>1.6998873617527236E-5</v>
      </c>
      <c r="BI1976" s="13">
        <f t="shared" si="2402"/>
        <v>2.2324243506285654E-6</v>
      </c>
      <c r="BJ1976" s="14">
        <f t="shared" si="2403"/>
        <v>0.15517740513465025</v>
      </c>
      <c r="BK1976" s="14">
        <f t="shared" si="2404"/>
        <v>0.25239238707814959</v>
      </c>
      <c r="BL1976" s="14">
        <f t="shared" si="2405"/>
        <v>0.52219111648593985</v>
      </c>
      <c r="BM1976" s="14">
        <f t="shared" si="2406"/>
        <v>0.38113212500899696</v>
      </c>
      <c r="BN1976" s="14">
        <f t="shared" si="2407"/>
        <v>0.61769548878345526</v>
      </c>
    </row>
    <row r="1977" spans="1:66" x14ac:dyDescent="0.25">
      <c r="A1977" t="s">
        <v>344</v>
      </c>
      <c r="B1977" t="s">
        <v>370</v>
      </c>
      <c r="C1977" t="s">
        <v>421</v>
      </c>
      <c r="D1977" s="7" t="s">
        <v>566</v>
      </c>
      <c r="E1977" s="10">
        <f>VLOOKUP(A1977,home!$A$2:$E$405,3,FALSE)</f>
        <v>1.3090999999999999</v>
      </c>
      <c r="F1977" s="10">
        <f>VLOOKUP(B1977,home!$B$2:$E$405,3,FALSE)</f>
        <v>0.625</v>
      </c>
      <c r="G1977" s="10">
        <f>VLOOKUP(C1977,away!$B$2:$E$405,4,FALSE)</f>
        <v>1.5278</v>
      </c>
      <c r="H1977" s="10">
        <f>VLOOKUP(A1977,away!$A$2:$E$405,3,FALSE)</f>
        <v>1.3545</v>
      </c>
      <c r="I1977" s="10">
        <f>VLOOKUP(C1977,away!$B$2:$E$405,3,FALSE)</f>
        <v>0.67120000000000002</v>
      </c>
      <c r="J1977" s="10">
        <f>VLOOKUP(B1977,home!$B$2:$E$405,4,FALSE)</f>
        <v>1.2751999999999999</v>
      </c>
      <c r="K1977" s="12">
        <f t="shared" si="2352"/>
        <v>1.2500268624999999</v>
      </c>
      <c r="L1977" s="12">
        <f t="shared" si="2353"/>
        <v>1.1593358380800001</v>
      </c>
      <c r="M1977" s="13">
        <f t="shared" si="2354"/>
        <v>8.9872552050526577E-2</v>
      </c>
      <c r="N1977" s="13">
        <f t="shared" si="2355"/>
        <v>0.1123431042645877</v>
      </c>
      <c r="O1977" s="13">
        <f t="shared" si="2356"/>
        <v>0.10419247045188566</v>
      </c>
      <c r="P1977" s="13">
        <f t="shared" si="2357"/>
        <v>0.1302433869350946</v>
      </c>
      <c r="Q1977" s="13">
        <f t="shared" si="2358"/>
        <v>7.0215949073686473E-2</v>
      </c>
      <c r="R1977" s="13">
        <f t="shared" si="2359"/>
        <v>6.0397032526481258E-2</v>
      </c>
      <c r="S1977" s="13">
        <f t="shared" si="2360"/>
        <v>4.7187209702212358E-2</v>
      </c>
      <c r="T1977" s="13">
        <f t="shared" si="2361"/>
        <v>8.1403866165924904E-2</v>
      </c>
      <c r="U1977" s="13">
        <f t="shared" si="2362"/>
        <v>7.5497913073387823E-2</v>
      </c>
      <c r="V1977" s="13">
        <f t="shared" si="2363"/>
        <v>7.5981942965158197E-3</v>
      </c>
      <c r="W1977" s="13">
        <f t="shared" si="2364"/>
        <v>2.9257274172680005E-2</v>
      </c>
      <c r="X1977" s="13">
        <f t="shared" si="2365"/>
        <v>3.3919006472920316E-2</v>
      </c>
      <c r="Y1977" s="13">
        <f t="shared" si="2366"/>
        <v>1.9661759898062015E-2</v>
      </c>
      <c r="Z1977" s="13">
        <f t="shared" si="2367"/>
        <v>2.3340148107211058E-2</v>
      </c>
      <c r="AA1977" s="13">
        <f t="shared" si="2368"/>
        <v>2.9175812108742354E-2</v>
      </c>
      <c r="AB1977" s="13">
        <f t="shared" si="2369"/>
        <v>1.8235274435590358E-2</v>
      </c>
      <c r="AC1977" s="13">
        <f t="shared" si="2370"/>
        <v>6.8820689492380869E-4</v>
      </c>
      <c r="AD1977" s="13">
        <f t="shared" si="2371"/>
        <v>9.143094659844378E-3</v>
      </c>
      <c r="AE1977" s="13">
        <f t="shared" si="2372"/>
        <v>1.0599917310115456E-2</v>
      </c>
      <c r="AF1977" s="13">
        <f t="shared" si="2373"/>
        <v>6.1444320091507019E-3</v>
      </c>
      <c r="AG1977" s="13">
        <f t="shared" si="2374"/>
        <v>2.3744867442847687E-3</v>
      </c>
      <c r="AH1977" s="13">
        <f t="shared" si="2375"/>
        <v>6.7647675416962179E-3</v>
      </c>
      <c r="AI1977" s="13">
        <f t="shared" si="2376"/>
        <v>8.4561411456883628E-3</v>
      </c>
      <c r="AJ1977" s="13">
        <f t="shared" si="2377"/>
        <v>5.2852017926009898E-3</v>
      </c>
      <c r="AK1977" s="13">
        <f t="shared" si="2378"/>
        <v>2.2022147381614622E-3</v>
      </c>
      <c r="AL1977" s="13">
        <f t="shared" si="2379"/>
        <v>3.9894003168650978E-5</v>
      </c>
      <c r="AM1977" s="13">
        <f t="shared" si="2380"/>
        <v>2.2858227862371512E-3</v>
      </c>
      <c r="AN1977" s="13">
        <f t="shared" si="2381"/>
        <v>2.6500362755846087E-3</v>
      </c>
      <c r="AO1977" s="13">
        <f t="shared" si="2382"/>
        <v>1.5361410132486424E-3</v>
      </c>
      <c r="AP1977" s="13">
        <f t="shared" si="2383"/>
        <v>5.9363444300122501E-4</v>
      </c>
      <c r="AQ1977" s="13">
        <f t="shared" si="2384"/>
        <v>1.720554211224949E-4</v>
      </c>
      <c r="AR1977" s="13">
        <f t="shared" si="2385"/>
        <v>1.5685274894737529E-3</v>
      </c>
      <c r="AS1977" s="13">
        <f t="shared" si="2386"/>
        <v>1.9607014964118773E-3</v>
      </c>
      <c r="AT1977" s="13">
        <f t="shared" si="2387"/>
        <v>1.225464769929397E-3</v>
      </c>
      <c r="AU1977" s="13">
        <f t="shared" si="2388"/>
        <v>5.1062129381970918E-4</v>
      </c>
      <c r="AV1977" s="13">
        <f t="shared" si="2389"/>
        <v>1.5957258345978561E-4</v>
      </c>
      <c r="AW1977" s="13">
        <f t="shared" si="2390"/>
        <v>1.6059563028528462E-6</v>
      </c>
      <c r="AX1977" s="13">
        <f t="shared" si="2391"/>
        <v>4.7622331428517239E-4</v>
      </c>
      <c r="AY1977" s="13">
        <f t="shared" si="2392"/>
        <v>5.5210275518003565E-4</v>
      </c>
      <c r="AZ1977" s="13">
        <f t="shared" si="2393"/>
        <v>3.2003625519146187E-4</v>
      </c>
      <c r="BA1977" s="13">
        <f t="shared" si="2394"/>
        <v>1.2367650004279274E-4</v>
      </c>
      <c r="BB1977" s="13">
        <f t="shared" si="2395"/>
        <v>3.5845649706978091E-5</v>
      </c>
      <c r="BC1977" s="13">
        <f t="shared" si="2396"/>
        <v>8.3114292689123075E-6</v>
      </c>
      <c r="BD1977" s="13">
        <f t="shared" si="2397"/>
        <v>3.0307502192676149E-4</v>
      </c>
      <c r="BE1977" s="13">
        <f t="shared" si="2398"/>
        <v>3.7885191876122837E-4</v>
      </c>
      <c r="BF1977" s="13">
        <f t="shared" si="2399"/>
        <v>2.3678753768060162E-4</v>
      </c>
      <c r="BG1977" s="13">
        <f t="shared" si="2400"/>
        <v>9.866359426866092E-5</v>
      </c>
      <c r="BH1977" s="13">
        <f t="shared" si="2401"/>
        <v>3.0833035796656832E-5</v>
      </c>
      <c r="BI1977" s="13">
        <f t="shared" si="2402"/>
        <v>7.7084245996490159E-6</v>
      </c>
      <c r="BJ1977" s="14">
        <f t="shared" si="2403"/>
        <v>0.38381677661412605</v>
      </c>
      <c r="BK1977" s="14">
        <f t="shared" si="2404"/>
        <v>0.2761815466376219</v>
      </c>
      <c r="BL1977" s="14">
        <f t="shared" si="2405"/>
        <v>0.31668763498036256</v>
      </c>
      <c r="BM1977" s="14">
        <f t="shared" si="2406"/>
        <v>0.4322111142381822</v>
      </c>
      <c r="BN1977" s="14">
        <f t="shared" si="2407"/>
        <v>0.56726449530226219</v>
      </c>
    </row>
    <row r="1978" spans="1:66" x14ac:dyDescent="0.25">
      <c r="A1978" t="s">
        <v>344</v>
      </c>
      <c r="B1978" t="s">
        <v>383</v>
      </c>
      <c r="C1978" t="s">
        <v>350</v>
      </c>
      <c r="D1978" s="7" t="s">
        <v>566</v>
      </c>
      <c r="E1978" s="10">
        <f>VLOOKUP(A1978,home!$A$2:$E$405,3,FALSE)</f>
        <v>1.3090999999999999</v>
      </c>
      <c r="F1978" s="10">
        <f>VLOOKUP(B1978,home!$B$2:$E$405,3,FALSE)</f>
        <v>0.6452</v>
      </c>
      <c r="G1978" s="10">
        <f>VLOOKUP(C1978,away!$B$2:$E$405,4,FALSE)</f>
        <v>0.625</v>
      </c>
      <c r="H1978" s="10">
        <f>VLOOKUP(A1978,away!$A$2:$E$405,3,FALSE)</f>
        <v>1.3545</v>
      </c>
      <c r="I1978" s="10">
        <f>VLOOKUP(C1978,away!$B$2:$E$405,3,FALSE)</f>
        <v>0.67120000000000002</v>
      </c>
      <c r="J1978" s="10">
        <f>VLOOKUP(B1978,home!$B$2:$E$405,4,FALSE)</f>
        <v>1.7073</v>
      </c>
      <c r="K1978" s="12">
        <f t="shared" si="2352"/>
        <v>0.52789457499999992</v>
      </c>
      <c r="L1978" s="12">
        <f t="shared" si="2353"/>
        <v>1.5521754049200001</v>
      </c>
      <c r="M1978" s="13">
        <f t="shared" si="2354"/>
        <v>0.12492146989822349</v>
      </c>
      <c r="N1978" s="13">
        <f t="shared" si="2355"/>
        <v>6.5945366260297969E-2</v>
      </c>
      <c r="O1978" s="13">
        <f t="shared" si="2356"/>
        <v>0.19390003312247664</v>
      </c>
      <c r="P1978" s="13">
        <f t="shared" si="2357"/>
        <v>0.10235877557767573</v>
      </c>
      <c r="Q1978" s="13">
        <f t="shared" si="2358"/>
        <v>1.7406100547599668E-2</v>
      </c>
      <c r="R1978" s="13">
        <f t="shared" si="2359"/>
        <v>0.15048343121294086</v>
      </c>
      <c r="S1978" s="13">
        <f t="shared" si="2360"/>
        <v>2.0967810709994664E-2</v>
      </c>
      <c r="T1978" s="13">
        <f t="shared" si="2361"/>
        <v>2.7017321165548749E-2</v>
      </c>
      <c r="U1978" s="13">
        <f t="shared" si="2362"/>
        <v>7.9439386964697128E-2</v>
      </c>
      <c r="V1978" s="13">
        <f t="shared" si="2363"/>
        <v>1.9089676743567338E-3</v>
      </c>
      <c r="W1978" s="13">
        <f t="shared" si="2364"/>
        <v>3.0628620169941305E-3</v>
      </c>
      <c r="X1978" s="13">
        <f t="shared" si="2365"/>
        <v>4.7540990914419524E-3</v>
      </c>
      <c r="Y1978" s="13">
        <f t="shared" si="2366"/>
        <v>3.6895978411443596E-3</v>
      </c>
      <c r="Z1978" s="13">
        <f t="shared" si="2367"/>
        <v>7.7858893592232442E-2</v>
      </c>
      <c r="AA1978" s="13">
        <f t="shared" si="2368"/>
        <v>4.1101287542841758E-2</v>
      </c>
      <c r="AB1978" s="13">
        <f t="shared" si="2369"/>
        <v>1.0848573359690621E-2</v>
      </c>
      <c r="AC1978" s="13">
        <f t="shared" si="2370"/>
        <v>9.7761214467234527E-5</v>
      </c>
      <c r="AD1978" s="13">
        <f t="shared" si="2371"/>
        <v>4.0421706068618975E-4</v>
      </c>
      <c r="AE1978" s="13">
        <f t="shared" si="2372"/>
        <v>6.2741577984615888E-4</v>
      </c>
      <c r="AF1978" s="13">
        <f t="shared" si="2373"/>
        <v>4.8692967106795472E-4</v>
      </c>
      <c r="AG1978" s="13">
        <f t="shared" si="2374"/>
        <v>2.5193341978582153E-4</v>
      </c>
      <c r="AH1978" s="13">
        <f t="shared" si="2375"/>
        <v>3.0212664922036659E-2</v>
      </c>
      <c r="AI1978" s="13">
        <f t="shared" si="2376"/>
        <v>1.5949101908635948E-2</v>
      </c>
      <c r="AJ1978" s="13">
        <f t="shared" si="2377"/>
        <v>4.2097221868455303E-3</v>
      </c>
      <c r="AK1978" s="13">
        <f t="shared" si="2378"/>
        <v>7.4076316823096385E-4</v>
      </c>
      <c r="AL1978" s="13">
        <f t="shared" si="2379"/>
        <v>3.2041628136477755E-6</v>
      </c>
      <c r="AM1978" s="13">
        <f t="shared" si="2380"/>
        <v>4.2676798691737079E-5</v>
      </c>
      <c r="AN1978" s="13">
        <f t="shared" si="2381"/>
        <v>6.624187729003633E-5</v>
      </c>
      <c r="AO1978" s="13">
        <f t="shared" si="2382"/>
        <v>5.1409506352661557E-5</v>
      </c>
      <c r="AP1978" s="13">
        <f t="shared" si="2383"/>
        <v>2.6598857113226576E-5</v>
      </c>
      <c r="AQ1978" s="13">
        <f t="shared" si="2384"/>
        <v>1.0321522952532926E-5</v>
      </c>
      <c r="AR1978" s="13">
        <f t="shared" si="2385"/>
        <v>9.3790710818149117E-3</v>
      </c>
      <c r="AS1978" s="13">
        <f t="shared" si="2386"/>
        <v>4.9511607426294723E-3</v>
      </c>
      <c r="AT1978" s="13">
        <f t="shared" si="2387"/>
        <v>1.3068454479935347E-3</v>
      </c>
      <c r="AU1978" s="13">
        <f t="shared" si="2388"/>
        <v>2.2995887411974381E-4</v>
      </c>
      <c r="AV1978" s="13">
        <f t="shared" si="2389"/>
        <v>3.034851053023016E-5</v>
      </c>
      <c r="AW1978" s="13">
        <f t="shared" si="2390"/>
        <v>7.2928968589385437E-8</v>
      </c>
      <c r="AX1978" s="13">
        <f t="shared" si="2391"/>
        <v>3.7548084179558478E-6</v>
      </c>
      <c r="AY1978" s="13">
        <f t="shared" si="2392"/>
        <v>5.828121276537643E-6</v>
      </c>
      <c r="AZ1978" s="13">
        <f t="shared" si="2393"/>
        <v>4.5231332511663433E-6</v>
      </c>
      <c r="BA1978" s="13">
        <f t="shared" si="2394"/>
        <v>2.3402320618787435E-6</v>
      </c>
      <c r="BB1978" s="13">
        <f t="shared" si="2395"/>
        <v>9.0811266206335184E-7</v>
      </c>
      <c r="BC1978" s="13">
        <f t="shared" si="2396"/>
        <v>2.8191002779023262E-7</v>
      </c>
      <c r="BD1978" s="13">
        <f t="shared" si="2397"/>
        <v>2.4263272423649196E-3</v>
      </c>
      <c r="BE1978" s="13">
        <f t="shared" si="2398"/>
        <v>1.2808449884191512E-3</v>
      </c>
      <c r="BF1978" s="13">
        <f t="shared" si="2399"/>
        <v>3.3807556040120381E-4</v>
      </c>
      <c r="BG1978" s="13">
        <f t="shared" si="2400"/>
        <v>5.9489418091960093E-5</v>
      </c>
      <c r="BH1978" s="13">
        <f t="shared" si="2401"/>
        <v>7.8510352701631446E-6</v>
      </c>
      <c r="BI1978" s="13">
        <f t="shared" si="2402"/>
        <v>8.2890378545055682E-7</v>
      </c>
      <c r="BJ1978" s="14">
        <f t="shared" si="2403"/>
        <v>0.12386072773451055</v>
      </c>
      <c r="BK1978" s="14">
        <f t="shared" si="2404"/>
        <v>0.25026381735880798</v>
      </c>
      <c r="BL1978" s="14">
        <f t="shared" si="2405"/>
        <v>0.54689576619381697</v>
      </c>
      <c r="BM1978" s="14">
        <f t="shared" si="2406"/>
        <v>0.3438582730678455</v>
      </c>
      <c r="BN1978" s="14">
        <f t="shared" si="2407"/>
        <v>0.65501517661921427</v>
      </c>
    </row>
    <row r="1979" spans="1:66" x14ac:dyDescent="0.25">
      <c r="A1979" t="s">
        <v>344</v>
      </c>
      <c r="B1979" t="s">
        <v>422</v>
      </c>
      <c r="C1979" t="s">
        <v>424</v>
      </c>
      <c r="D1979" s="7" t="s">
        <v>566</v>
      </c>
      <c r="E1979" s="10">
        <f>VLOOKUP(A1979,home!$A$2:$E$405,3,FALSE)</f>
        <v>1.3090999999999999</v>
      </c>
      <c r="F1979" s="10">
        <f>VLOOKUP(B1979,home!$B$2:$E$405,3,FALSE)</f>
        <v>0.625</v>
      </c>
      <c r="G1979" s="10">
        <f>VLOOKUP(C1979,away!$B$2:$E$405,4,FALSE)</f>
        <v>0.83330000000000004</v>
      </c>
      <c r="H1979" s="10">
        <f>VLOOKUP(A1979,away!$A$2:$E$405,3,FALSE)</f>
        <v>1.3545</v>
      </c>
      <c r="I1979" s="10">
        <f>VLOOKUP(C1979,away!$B$2:$E$405,3,FALSE)</f>
        <v>1.0739000000000001</v>
      </c>
      <c r="J1979" s="10">
        <f>VLOOKUP(B1979,home!$B$2:$E$405,4,FALSE)</f>
        <v>0.60399999999999998</v>
      </c>
      <c r="K1979" s="12">
        <f t="shared" si="2352"/>
        <v>0.68179564375000001</v>
      </c>
      <c r="L1979" s="12">
        <f t="shared" si="2353"/>
        <v>0.8785769202</v>
      </c>
      <c r="M1979" s="13">
        <f t="shared" si="2354"/>
        <v>0.2100577966580825</v>
      </c>
      <c r="N1979" s="13">
        <f t="shared" si="2355"/>
        <v>0.14321649069720396</v>
      </c>
      <c r="O1979" s="13">
        <f t="shared" si="2356"/>
        <v>0.18455193205185597</v>
      </c>
      <c r="P1979" s="13">
        <f t="shared" si="2357"/>
        <v>0.12582670331860141</v>
      </c>
      <c r="Q1979" s="13">
        <f t="shared" si="2358"/>
        <v>4.882218973525803E-2</v>
      </c>
      <c r="R1979" s="13">
        <f t="shared" si="2359"/>
        <v>8.107153403953965E-2</v>
      </c>
      <c r="S1979" s="13">
        <f t="shared" si="2360"/>
        <v>1.8842860774406476E-2</v>
      </c>
      <c r="T1979" s="13">
        <f t="shared" si="2361"/>
        <v>4.2894049095023049E-2</v>
      </c>
      <c r="U1979" s="13">
        <f t="shared" si="2362"/>
        <v>5.527421874028797E-2</v>
      </c>
      <c r="V1979" s="13">
        <f t="shared" si="2363"/>
        <v>1.2541178296086866E-3</v>
      </c>
      <c r="W1979" s="13">
        <f t="shared" si="2364"/>
        <v>1.1095585426611628E-2</v>
      </c>
      <c r="X1979" s="13">
        <f t="shared" si="2365"/>
        <v>9.7483252719284472E-3</v>
      </c>
      <c r="Y1979" s="13">
        <f t="shared" si="2366"/>
        <v>4.2823267972593622E-3</v>
      </c>
      <c r="Z1979" s="13">
        <f t="shared" si="2367"/>
        <v>2.3742526230782737E-2</v>
      </c>
      <c r="AA1979" s="13">
        <f t="shared" si="2368"/>
        <v>1.6187550955767776E-2</v>
      </c>
      <c r="AB1979" s="13">
        <f t="shared" si="2369"/>
        <v>5.5183008623118091E-3</v>
      </c>
      <c r="AC1979" s="13">
        <f t="shared" si="2370"/>
        <v>4.6951813555389836E-5</v>
      </c>
      <c r="AD1979" s="13">
        <f t="shared" si="2371"/>
        <v>1.891230452179948E-3</v>
      </c>
      <c r="AE1979" s="13">
        <f t="shared" si="2372"/>
        <v>1.6615914260647122E-3</v>
      </c>
      <c r="AF1979" s="13">
        <f t="shared" si="2373"/>
        <v>7.2991793887133046E-4</v>
      </c>
      <c r="AG1979" s="13">
        <f t="shared" si="2374"/>
        <v>2.1376301824410179E-4</v>
      </c>
      <c r="AH1979" s="13">
        <f t="shared" si="2375"/>
        <v>5.2149088934022019E-3</v>
      </c>
      <c r="AI1979" s="13">
        <f t="shared" si="2376"/>
        <v>3.5555021660747541E-3</v>
      </c>
      <c r="AJ1979" s="13">
        <f t="shared" si="2377"/>
        <v>1.2120629440867281E-3</v>
      </c>
      <c r="AK1979" s="13">
        <f t="shared" si="2378"/>
        <v>2.7545974507637704E-4</v>
      </c>
      <c r="AL1979" s="13">
        <f t="shared" si="2379"/>
        <v>1.1249840774290558E-6</v>
      </c>
      <c r="AM1979" s="13">
        <f t="shared" si="2380"/>
        <v>2.5788653672472638E-4</v>
      </c>
      <c r="AN1979" s="13">
        <f t="shared" si="2381"/>
        <v>2.265731591966543E-4</v>
      </c>
      <c r="AO1979" s="13">
        <f t="shared" si="2382"/>
        <v>9.9530974203490425E-5</v>
      </c>
      <c r="AP1979" s="13">
        <f t="shared" si="2383"/>
        <v>2.9148538926736086E-5</v>
      </c>
      <c r="AQ1979" s="13">
        <f t="shared" si="2384"/>
        <v>6.4023083896454005E-6</v>
      </c>
      <c r="AR1979" s="13">
        <f t="shared" si="2385"/>
        <v>9.163397189377796E-4</v>
      </c>
      <c r="AS1979" s="13">
        <f t="shared" si="2386"/>
        <v>6.2475642856687748E-4</v>
      </c>
      <c r="AT1979" s="13">
        <f t="shared" si="2387"/>
        <v>2.1297810570085256E-4</v>
      </c>
      <c r="AU1979" s="13">
        <f t="shared" si="2388"/>
        <v>4.8402514893656102E-5</v>
      </c>
      <c r="AV1979" s="13">
        <f t="shared" si="2389"/>
        <v>8.2501559502598052E-6</v>
      </c>
      <c r="AW1979" s="13">
        <f t="shared" si="2390"/>
        <v>1.8718794964589144E-8</v>
      </c>
      <c r="AX1979" s="13">
        <f t="shared" si="2391"/>
        <v>2.9304319553448785E-5</v>
      </c>
      <c r="AY1979" s="13">
        <f t="shared" si="2392"/>
        <v>2.5746098821825676E-5</v>
      </c>
      <c r="AZ1979" s="13">
        <f t="shared" si="2393"/>
        <v>1.1309964105022226E-5</v>
      </c>
      <c r="BA1979" s="13">
        <f t="shared" si="2394"/>
        <v>3.3122244769876587E-6</v>
      </c>
      <c r="BB1979" s="13">
        <f t="shared" si="2395"/>
        <v>7.2751099500071806E-7</v>
      </c>
      <c r="BC1979" s="13">
        <f t="shared" si="2396"/>
        <v>1.2783487387987373E-7</v>
      </c>
      <c r="BD1979" s="13">
        <f t="shared" si="2397"/>
        <v>1.3417915468688128E-4</v>
      </c>
      <c r="BE1979" s="13">
        <f t="shared" si="2398"/>
        <v>9.1482763147573051E-5</v>
      </c>
      <c r="BF1979" s="13">
        <f t="shared" si="2399"/>
        <v>3.1186274696114172E-5</v>
      </c>
      <c r="BG1979" s="13">
        <f t="shared" si="2400"/>
        <v>7.0875554108671656E-6</v>
      </c>
      <c r="BH1979" s="13">
        <f t="shared" si="2401"/>
        <v>1.2080661009914935E-6</v>
      </c>
      <c r="BI1979" s="13">
        <f t="shared" si="2402"/>
        <v>1.6473084100360963E-7</v>
      </c>
      <c r="BJ1979" s="14">
        <f t="shared" si="2403"/>
        <v>0.26524553932891198</v>
      </c>
      <c r="BK1979" s="14">
        <f t="shared" si="2404"/>
        <v>0.35605530147715381</v>
      </c>
      <c r="BL1979" s="14">
        <f t="shared" si="2405"/>
        <v>0.35493750586733608</v>
      </c>
      <c r="BM1979" s="14">
        <f t="shared" si="2406"/>
        <v>0.20640849902361619</v>
      </c>
      <c r="BN1979" s="14">
        <f t="shared" si="2407"/>
        <v>0.79354664650054141</v>
      </c>
    </row>
    <row r="1980" spans="1:66" x14ac:dyDescent="0.25">
      <c r="A1980" t="s">
        <v>340</v>
      </c>
      <c r="B1980" t="s">
        <v>394</v>
      </c>
      <c r="C1980" t="s">
        <v>385</v>
      </c>
      <c r="D1980" s="7" t="s">
        <v>566</v>
      </c>
      <c r="E1980" s="10">
        <f>VLOOKUP(A1980,home!$A$2:$E$405,3,FALSE)</f>
        <v>1.3684000000000001</v>
      </c>
      <c r="F1980" s="10">
        <f>VLOOKUP(B1980,home!$B$2:$E$405,3,FALSE)</f>
        <v>1.0385</v>
      </c>
      <c r="G1980" s="10">
        <f>VLOOKUP(C1980,away!$B$2:$E$405,4,FALSE)</f>
        <v>1.1538999999999999</v>
      </c>
      <c r="H1980" s="10">
        <f>VLOOKUP(A1980,away!$A$2:$E$405,3,FALSE)</f>
        <v>1.1395</v>
      </c>
      <c r="I1980" s="10">
        <f>VLOOKUP(C1980,away!$B$2:$E$405,3,FALSE)</f>
        <v>0.60040000000000004</v>
      </c>
      <c r="J1980" s="10">
        <f>VLOOKUP(B1980,home!$B$2:$E$405,4,FALSE)</f>
        <v>1.3855999999999999</v>
      </c>
      <c r="K1980" s="12">
        <f t="shared" si="2352"/>
        <v>1.6397881352600001</v>
      </c>
      <c r="L1980" s="12">
        <f t="shared" si="2353"/>
        <v>0.94796627647999998</v>
      </c>
      <c r="M1980" s="13">
        <f t="shared" si="2354"/>
        <v>7.5188693498798032E-2</v>
      </c>
      <c r="N1980" s="13">
        <f t="shared" si="2355"/>
        <v>0.12329352750502973</v>
      </c>
      <c r="O1980" s="13">
        <f t="shared" si="2356"/>
        <v>7.1276345809451552E-2</v>
      </c>
      <c r="P1980" s="13">
        <f t="shared" si="2357"/>
        <v>0.11687810618302749</v>
      </c>
      <c r="Q1980" s="13">
        <f t="shared" si="2358"/>
        <v>0.10108763177855014</v>
      </c>
      <c r="R1980" s="13">
        <f t="shared" si="2359"/>
        <v>3.3783786069043316E-2</v>
      </c>
      <c r="S1980" s="13">
        <f t="shared" si="2360"/>
        <v>4.5420697811265419E-2</v>
      </c>
      <c r="T1980" s="13">
        <f t="shared" si="2361"/>
        <v>9.5827665895293485E-2</v>
      </c>
      <c r="U1980" s="13">
        <f t="shared" si="2362"/>
        <v>5.5398251560179308E-2</v>
      </c>
      <c r="V1980" s="13">
        <f t="shared" si="2363"/>
        <v>7.8449814351662529E-3</v>
      </c>
      <c r="W1980" s="13">
        <f t="shared" si="2364"/>
        <v>5.5254099737332744E-2</v>
      </c>
      <c r="X1980" s="13">
        <f t="shared" si="2365"/>
        <v>5.2379023188253861E-2</v>
      </c>
      <c r="Y1980" s="13">
        <f t="shared" si="2366"/>
        <v>2.4826773788714295E-2</v>
      </c>
      <c r="Z1980" s="13">
        <f t="shared" si="2367"/>
        <v>1.0675296628422631E-2</v>
      </c>
      <c r="AA1980" s="13">
        <f t="shared" si="2368"/>
        <v>1.7505224751668512E-2</v>
      </c>
      <c r="AB1980" s="13">
        <f t="shared" si="2369"/>
        <v>1.4352429926422858E-2</v>
      </c>
      <c r="AC1980" s="13">
        <f t="shared" si="2370"/>
        <v>7.6217125417757956E-4</v>
      </c>
      <c r="AD1980" s="13">
        <f t="shared" si="2371"/>
        <v>2.2651254293437732E-2</v>
      </c>
      <c r="AE1980" s="13">
        <f t="shared" si="2372"/>
        <v>2.1472625190151778E-2</v>
      </c>
      <c r="AF1980" s="13">
        <f t="shared" si="2373"/>
        <v>1.0177662273879414E-2</v>
      </c>
      <c r="AG1980" s="13">
        <f t="shared" si="2374"/>
        <v>3.2160268696801472E-3</v>
      </c>
      <c r="AH1980" s="13">
        <f t="shared" si="2375"/>
        <v>2.5299552987913241E-3</v>
      </c>
      <c r="AI1980" s="13">
        <f t="shared" si="2376"/>
        <v>4.1485906816961819E-3</v>
      </c>
      <c r="AJ1980" s="13">
        <f t="shared" si="2377"/>
        <v>3.4014048889477984E-3</v>
      </c>
      <c r="AK1980" s="13">
        <f t="shared" si="2378"/>
        <v>1.859194460037319E-3</v>
      </c>
      <c r="AL1980" s="13">
        <f t="shared" si="2379"/>
        <v>4.739070657044599E-5</v>
      </c>
      <c r="AM1980" s="13">
        <f t="shared" si="2380"/>
        <v>7.4286516078272673E-3</v>
      </c>
      <c r="AN1980" s="13">
        <f t="shared" si="2381"/>
        <v>7.0421112039391791E-3</v>
      </c>
      <c r="AO1980" s="13">
        <f t="shared" si="2382"/>
        <v>3.3378419682781567E-3</v>
      </c>
      <c r="AP1980" s="13">
        <f t="shared" si="2383"/>
        <v>1.054720540715773E-3</v>
      </c>
      <c r="AQ1980" s="13">
        <f t="shared" si="2384"/>
        <v>2.499598759273258E-4</v>
      </c>
      <c r="AR1980" s="13">
        <f t="shared" si="2385"/>
        <v>4.7966246085121169E-4</v>
      </c>
      <c r="AS1980" s="13">
        <f t="shared" si="2386"/>
        <v>7.8654481223343125E-4</v>
      </c>
      <c r="AT1980" s="13">
        <f t="shared" si="2387"/>
        <v>6.4488342547534274E-4</v>
      </c>
      <c r="AU1980" s="13">
        <f t="shared" si="2388"/>
        <v>3.5249072990676443E-4</v>
      </c>
      <c r="AV1980" s="13">
        <f t="shared" si="2389"/>
        <v>1.445025291725624E-4</v>
      </c>
      <c r="AW1980" s="13">
        <f t="shared" si="2390"/>
        <v>2.0463094533983021E-6</v>
      </c>
      <c r="AX1980" s="13">
        <f t="shared" si="2391"/>
        <v>2.0302357945825461E-3</v>
      </c>
      <c r="AY1980" s="13">
        <f t="shared" si="2392"/>
        <v>1.9245950665668303E-3</v>
      </c>
      <c r="AZ1980" s="13">
        <f t="shared" si="2393"/>
        <v>9.1222560949256787E-4</v>
      </c>
      <c r="BA1980" s="13">
        <f t="shared" si="2394"/>
        <v>2.8825303811345611E-4</v>
      </c>
      <c r="BB1980" s="13">
        <f t="shared" si="2395"/>
        <v>6.8313539806115099E-5</v>
      </c>
      <c r="BC1980" s="13">
        <f t="shared" si="2396"/>
        <v>1.2951786392634244E-5</v>
      </c>
      <c r="BD1980" s="13">
        <f t="shared" si="2397"/>
        <v>7.5783972830059459E-5</v>
      </c>
      <c r="BE1980" s="13">
        <f t="shared" si="2398"/>
        <v>1.2426965948959771E-4</v>
      </c>
      <c r="BF1980" s="13">
        <f t="shared" si="2399"/>
        <v>1.0188795660192134E-4</v>
      </c>
      <c r="BG1980" s="13">
        <f t="shared" si="2400"/>
        <v>5.5691554120572126E-5</v>
      </c>
      <c r="BH1980" s="13">
        <f t="shared" si="2401"/>
        <v>2.2830587420276087E-5</v>
      </c>
      <c r="BI1980" s="13">
        <f t="shared" si="2402"/>
        <v>7.4874652745569901E-6</v>
      </c>
      <c r="BJ1980" s="14">
        <f t="shared" si="2403"/>
        <v>0.53453615055196502</v>
      </c>
      <c r="BK1980" s="14">
        <f t="shared" si="2404"/>
        <v>0.24806663595557207</v>
      </c>
      <c r="BL1980" s="14">
        <f t="shared" si="2405"/>
        <v>0.20705121859961445</v>
      </c>
      <c r="BM1980" s="14">
        <f t="shared" si="2406"/>
        <v>0.47689866213456072</v>
      </c>
      <c r="BN1980" s="14">
        <f t="shared" si="2407"/>
        <v>0.52150809084390026</v>
      </c>
    </row>
    <row r="1981" spans="1:66" x14ac:dyDescent="0.25">
      <c r="A1981" t="s">
        <v>340</v>
      </c>
      <c r="B1981" t="s">
        <v>418</v>
      </c>
      <c r="C1981" t="s">
        <v>400</v>
      </c>
      <c r="D1981" s="7" t="s">
        <v>566</v>
      </c>
      <c r="E1981" s="10">
        <f>VLOOKUP(A1981,home!$A$2:$E$405,3,FALSE)</f>
        <v>1.3684000000000001</v>
      </c>
      <c r="F1981" s="10">
        <f>VLOOKUP(B1981,home!$B$2:$E$405,3,FALSE)</f>
        <v>1.3077000000000001</v>
      </c>
      <c r="G1981" s="10">
        <f>VLOOKUP(C1981,away!$B$2:$E$405,4,FALSE)</f>
        <v>0.59619999999999995</v>
      </c>
      <c r="H1981" s="10">
        <f>VLOOKUP(A1981,away!$A$2:$E$405,3,FALSE)</f>
        <v>1.1395</v>
      </c>
      <c r="I1981" s="10">
        <f>VLOOKUP(C1981,away!$B$2:$E$405,3,FALSE)</f>
        <v>1.105</v>
      </c>
      <c r="J1981" s="10">
        <f>VLOOKUP(B1981,home!$B$2:$E$405,4,FALSE)</f>
        <v>0.97</v>
      </c>
      <c r="K1981" s="12">
        <f t="shared" si="2352"/>
        <v>1.066874072616</v>
      </c>
      <c r="L1981" s="12">
        <f t="shared" si="2353"/>
        <v>1.2213730749999998</v>
      </c>
      <c r="M1981" s="13">
        <f t="shared" si="2354"/>
        <v>0.10144412267407091</v>
      </c>
      <c r="N1981" s="13">
        <f t="shared" si="2355"/>
        <v>0.10822810430024313</v>
      </c>
      <c r="O1981" s="13">
        <f t="shared" si="2356"/>
        <v>0.12390112005110721</v>
      </c>
      <c r="P1981" s="13">
        <f t="shared" si="2357"/>
        <v>0.13218689255060867</v>
      </c>
      <c r="Q1981" s="13">
        <f t="shared" si="2358"/>
        <v>5.7732879203154792E-2</v>
      </c>
      <c r="R1981" s="13">
        <f t="shared" si="2359"/>
        <v>7.5664745996382482E-2</v>
      </c>
      <c r="S1981" s="13">
        <f t="shared" si="2360"/>
        <v>4.3061574445091906E-2</v>
      </c>
      <c r="T1981" s="13">
        <f t="shared" si="2361"/>
        <v>7.0513384200960719E-2</v>
      </c>
      <c r="U1981" s="13">
        <f t="shared" si="2362"/>
        <v>8.0724755714615751E-2</v>
      </c>
      <c r="V1981" s="13">
        <f t="shared" si="2363"/>
        <v>6.2346043474612563E-3</v>
      </c>
      <c r="W1981" s="13">
        <f t="shared" si="2364"/>
        <v>2.0531237319772445E-2</v>
      </c>
      <c r="X1981" s="13">
        <f t="shared" si="2365"/>
        <v>2.5076300458805229E-2</v>
      </c>
      <c r="Y1981" s="13">
        <f t="shared" si="2366"/>
        <v>1.5313759100497428E-2</v>
      </c>
      <c r="Z1981" s="13">
        <f t="shared" si="2367"/>
        <v>3.0804961162231862E-2</v>
      </c>
      <c r="AA1981" s="13">
        <f t="shared" si="2368"/>
        <v>3.2865014371928007E-2</v>
      </c>
      <c r="AB1981" s="13">
        <f t="shared" si="2369"/>
        <v>1.7531415864781099E-2</v>
      </c>
      <c r="AC1981" s="13">
        <f t="shared" si="2370"/>
        <v>5.0775056827421497E-4</v>
      </c>
      <c r="AD1981" s="13">
        <f t="shared" si="2371"/>
        <v>5.4760611937978085E-3</v>
      </c>
      <c r="AE1981" s="13">
        <f t="shared" si="2372"/>
        <v>6.6883136991570001E-3</v>
      </c>
      <c r="AF1981" s="13">
        <f t="shared" si="2373"/>
        <v>4.0844631346520048E-3</v>
      </c>
      <c r="AG1981" s="13">
        <f t="shared" si="2374"/>
        <v>1.6628844328313522E-3</v>
      </c>
      <c r="AH1981" s="13">
        <f t="shared" si="2375"/>
        <v>9.4060875349926756E-3</v>
      </c>
      <c r="AI1981" s="13">
        <f t="shared" si="2376"/>
        <v>1.0035110915840228E-2</v>
      </c>
      <c r="AJ1981" s="13">
        <f t="shared" si="2377"/>
        <v>5.3530998259678697E-3</v>
      </c>
      <c r="AK1981" s="13">
        <f t="shared" si="2378"/>
        <v>1.903694470816781E-3</v>
      </c>
      <c r="AL1981" s="13">
        <f t="shared" si="2379"/>
        <v>2.646500084647266E-5</v>
      </c>
      <c r="AM1981" s="13">
        <f t="shared" si="2380"/>
        <v>1.1684535415443008E-3</v>
      </c>
      <c r="AN1981" s="13">
        <f t="shared" si="2381"/>
        <v>1.4271176950306026E-3</v>
      </c>
      <c r="AO1981" s="13">
        <f t="shared" si="2382"/>
        <v>8.7152156378321975E-4</v>
      </c>
      <c r="AP1981" s="13">
        <f t="shared" si="2383"/>
        <v>3.5481765742890645E-4</v>
      </c>
      <c r="AQ1981" s="13">
        <f t="shared" si="2384"/>
        <v>1.0834118332956003E-4</v>
      </c>
      <c r="AR1981" s="13">
        <f t="shared" si="2385"/>
        <v>2.297668411266632E-3</v>
      </c>
      <c r="AS1981" s="13">
        <f t="shared" si="2386"/>
        <v>2.4513228554491656E-3</v>
      </c>
      <c r="AT1981" s="13">
        <f t="shared" si="2387"/>
        <v>1.3076263990448665E-3</v>
      </c>
      <c r="AU1981" s="13">
        <f t="shared" si="2388"/>
        <v>4.650242339363973E-4</v>
      </c>
      <c r="AV1981" s="13">
        <f t="shared" si="2389"/>
        <v>1.240305745812149E-4</v>
      </c>
      <c r="AW1981" s="13">
        <f t="shared" si="2390"/>
        <v>9.5792369101236206E-7</v>
      </c>
      <c r="AX1981" s="13">
        <f t="shared" si="2391"/>
        <v>2.0776546475499274E-4</v>
      </c>
      <c r="AY1981" s="13">
        <f t="shared" si="2392"/>
        <v>2.5375914456660955E-4</v>
      </c>
      <c r="AZ1981" s="13">
        <f t="shared" si="2393"/>
        <v>1.5496729335434474E-4</v>
      </c>
      <c r="BA1981" s="13">
        <f t="shared" si="2394"/>
        <v>6.3090959869541009E-5</v>
      </c>
      <c r="BB1981" s="13">
        <f t="shared" si="2395"/>
        <v>1.9264399915140727E-5</v>
      </c>
      <c r="BC1981" s="13">
        <f t="shared" si="2396"/>
        <v>4.7058038724770273E-6</v>
      </c>
      <c r="BD1981" s="13">
        <f t="shared" si="2397"/>
        <v>4.6771838879984822E-4</v>
      </c>
      <c r="BE1981" s="13">
        <f t="shared" si="2398"/>
        <v>4.9899662229628777E-4</v>
      </c>
      <c r="BF1981" s="13">
        <f t="shared" si="2399"/>
        <v>2.6618327932543417E-4</v>
      </c>
      <c r="BG1981" s="13">
        <f t="shared" si="2400"/>
        <v>9.4661346425402762E-5</v>
      </c>
      <c r="BH1981" s="13">
        <f t="shared" si="2401"/>
        <v>2.5247934045045868E-5</v>
      </c>
      <c r="BI1981" s="13">
        <f t="shared" si="2402"/>
        <v>5.3872732439556494E-6</v>
      </c>
      <c r="BJ1981" s="14">
        <f t="shared" si="2403"/>
        <v>0.31994119175132163</v>
      </c>
      <c r="BK1981" s="14">
        <f t="shared" si="2404"/>
        <v>0.28371516873092006</v>
      </c>
      <c r="BL1981" s="14">
        <f t="shared" si="2405"/>
        <v>0.36538891206484636</v>
      </c>
      <c r="BM1981" s="14">
        <f t="shared" si="2406"/>
        <v>0.40043956771287714</v>
      </c>
      <c r="BN1981" s="14">
        <f t="shared" si="2407"/>
        <v>0.59915786477556721</v>
      </c>
    </row>
    <row r="1982" spans="1:66" x14ac:dyDescent="0.25">
      <c r="A1982" t="s">
        <v>342</v>
      </c>
      <c r="B1982" t="s">
        <v>516</v>
      </c>
      <c r="C1982" t="s">
        <v>363</v>
      </c>
      <c r="D1982" s="7" t="s">
        <v>566</v>
      </c>
      <c r="E1982" s="10">
        <v>1.2840909090909101</v>
      </c>
      <c r="F1982" s="10">
        <v>1.17</v>
      </c>
      <c r="G1982" s="10">
        <v>1.56</v>
      </c>
      <c r="H1982" s="10">
        <v>0.96590909090909105</v>
      </c>
      <c r="I1982" s="10">
        <v>0.47</v>
      </c>
      <c r="J1982" s="10">
        <v>1.29</v>
      </c>
      <c r="K1982" s="12">
        <v>2.3437227272727288</v>
      </c>
      <c r="L1982" s="12">
        <v>0.5856306818181819</v>
      </c>
      <c r="M1982" s="13">
        <v>5.3431575349151848E-2</v>
      </c>
      <c r="N1982" s="13">
        <v>0.12522879749979246</v>
      </c>
      <c r="O1982" s="13">
        <v>3.1291169902343353E-2</v>
      </c>
      <c r="P1982" s="13">
        <v>7.3337826063074485E-2</v>
      </c>
      <c r="Q1982" s="13">
        <v>0.14675078940464897</v>
      </c>
      <c r="R1982" s="13">
        <v>9.1625345823989537E-3</v>
      </c>
      <c r="S1982" s="13">
        <v>2.5165067174755987E-2</v>
      </c>
      <c r="T1982" s="13">
        <v>8.5941764856401009E-2</v>
      </c>
      <c r="U1982" s="13">
        <v>2.1474440540190768E-2</v>
      </c>
      <c r="V1982" s="13">
        <v>3.8378291555715553E-3</v>
      </c>
      <c r="W1982" s="13">
        <v>0.11464772012429657</v>
      </c>
      <c r="X1982" s="13">
        <v>6.7141222505291892E-2</v>
      </c>
      <c r="Y1982" s="13">
        <v>1.9659979956940171E-2</v>
      </c>
      <c r="Z1982" s="13">
        <v>1.7886204582243238E-3</v>
      </c>
      <c r="AA1982" s="13">
        <v>4.1920304184053098E-3</v>
      </c>
      <c r="AB1982" s="13">
        <v>4.9124784825175672E-3</v>
      </c>
      <c r="AC1982" s="13">
        <v>3.292271999654444E-4</v>
      </c>
      <c r="AD1982" s="13">
        <v>6.717561682132922E-2</v>
      </c>
      <c r="AE1982" s="13">
        <v>3.9340102280631957E-2</v>
      </c>
      <c r="AF1982" s="13">
        <v>1.1519385460701751E-2</v>
      </c>
      <c r="AG1982" s="13">
        <v>2.2487018538257398E-3</v>
      </c>
      <c r="AH1982" s="13">
        <v>2.6186775461596492E-4</v>
      </c>
      <c r="AI1982" s="13">
        <v>6.1374540803331489E-4</v>
      </c>
      <c r="AJ1982" s="13">
        <v>7.1922453078347758E-4</v>
      </c>
      <c r="AK1982" s="13">
        <v>5.618876262697668E-4</v>
      </c>
      <c r="AL1982" s="13">
        <v>1.8075309940628276E-5</v>
      </c>
      <c r="AM1982" s="13">
        <v>3.1488203972542712E-2</v>
      </c>
      <c r="AN1982" s="13">
        <v>1.8440458361670173E-2</v>
      </c>
      <c r="AO1982" s="13">
        <v>5.3996491016923467E-3</v>
      </c>
      <c r="AP1982" s="13">
        <v>1.0540667283343412E-3</v>
      </c>
      <c r="AQ1982" s="13">
        <v>1.5432345419907513E-4</v>
      </c>
      <c r="AR1982" s="13">
        <v>3.0671558336388799E-5</v>
      </c>
      <c r="AS1982" s="13">
        <v>7.1885628353865745E-5</v>
      </c>
      <c r="AT1982" s="13">
        <v>8.4239990468618043E-5</v>
      </c>
      <c r="AU1982" s="13">
        <v>6.5811726735512694E-5</v>
      </c>
      <c r="AV1982" s="13">
        <v>3.8561109917770848E-5</v>
      </c>
      <c r="AW1982" s="13">
        <v>6.8914927788989803E-7</v>
      </c>
      <c r="AX1982" s="13">
        <v>1.2299936548574622E-2</v>
      </c>
      <c r="AY1982" s="13">
        <v>7.2032202272621308E-3</v>
      </c>
      <c r="AZ1982" s="13">
        <v>2.10921338648902E-3</v>
      </c>
      <c r="BA1982" s="13">
        <v>4.1174002454320049E-4</v>
      </c>
      <c r="BB1982" s="13">
        <v>6.028189782626736E-5</v>
      </c>
      <c r="BC1982" s="13">
        <v>7.0605857850581914E-6</v>
      </c>
      <c r="BD1982" s="13">
        <v>2.9937009368275828E-6</v>
      </c>
      <c r="BE1982" s="13">
        <v>7.0164049243004654E-6</v>
      </c>
      <c r="BF1982" s="13">
        <v>8.2222538424156476E-6</v>
      </c>
      <c r="BG1982" s="13">
        <v>6.4235610666250237E-6</v>
      </c>
      <c r="BH1982" s="13">
        <v>3.7637615154683301E-6</v>
      </c>
      <c r="BI1982" s="13">
        <v>1.7642426807675152E-6</v>
      </c>
      <c r="BJ1982" s="14">
        <v>0.75828223505277881</v>
      </c>
      <c r="BK1982" s="14">
        <v>0.1633228204797221</v>
      </c>
      <c r="BL1982" s="14">
        <v>7.3510733184337054E-2</v>
      </c>
      <c r="BM1982" s="14">
        <v>0.55049918529566766</v>
      </c>
      <c r="BN1982" s="14">
        <v>0.43920269280141011</v>
      </c>
    </row>
    <row r="1983" spans="1:66" x14ac:dyDescent="0.25">
      <c r="A1983" t="s">
        <v>342</v>
      </c>
      <c r="B1983" t="s">
        <v>386</v>
      </c>
      <c r="C1983" t="s">
        <v>390</v>
      </c>
      <c r="D1983" s="7" t="s">
        <v>566</v>
      </c>
      <c r="E1983" s="10">
        <f>VLOOKUP(A1983,home!$A$2:$E$405,3,FALSE)</f>
        <v>1.1741999999999999</v>
      </c>
      <c r="F1983" s="10">
        <f>VLOOKUP(B1983,home!$B$2:$E$405,3,FALSE)</f>
        <v>0.89419999999999999</v>
      </c>
      <c r="G1983" s="10">
        <f>VLOOKUP(C1983,away!$B$2:$E$405,4,FALSE)</f>
        <v>1.2307999999999999</v>
      </c>
      <c r="H1983" s="10">
        <f>VLOOKUP(A1983,away!$A$2:$E$405,3,FALSE)</f>
        <v>0.85970000000000002</v>
      </c>
      <c r="I1983" s="10">
        <f>VLOOKUP(C1983,away!$B$2:$E$405,3,FALSE)</f>
        <v>0.78520000000000001</v>
      </c>
      <c r="J1983" s="10">
        <f>VLOOKUP(B1983,home!$B$2:$E$405,4,FALSE)</f>
        <v>0.69789999999999996</v>
      </c>
      <c r="K1983" s="12">
        <f t="shared" si="2352"/>
        <v>1.2923026329119998</v>
      </c>
      <c r="L1983" s="12">
        <f t="shared" si="2353"/>
        <v>0.47110793147600005</v>
      </c>
      <c r="M1983" s="13">
        <f t="shared" si="2354"/>
        <v>0.17145909320935906</v>
      </c>
      <c r="N1983" s="13">
        <f t="shared" si="2355"/>
        <v>0.22157703759115868</v>
      </c>
      <c r="O1983" s="13">
        <f t="shared" si="2356"/>
        <v>8.0775738734611829E-2</v>
      </c>
      <c r="P1983" s="13">
        <f t="shared" si="2357"/>
        <v>0.10438669984215065</v>
      </c>
      <c r="Q1983" s="13">
        <f t="shared" si="2358"/>
        <v>0.14317229453594776</v>
      </c>
      <c r="R1983" s="13">
        <f t="shared" si="2359"/>
        <v>1.9027045594354395E-2</v>
      </c>
      <c r="S1983" s="13">
        <f t="shared" si="2360"/>
        <v>1.5888021597416903E-2</v>
      </c>
      <c r="T1983" s="13">
        <f t="shared" si="2361"/>
        <v>6.744960352350296E-2</v>
      </c>
      <c r="U1983" s="13">
        <f t="shared" si="2362"/>
        <v>2.4588701118120847E-2</v>
      </c>
      <c r="V1983" s="13">
        <f t="shared" si="2363"/>
        <v>1.0747611446954206E-3</v>
      </c>
      <c r="W1983" s="13">
        <f t="shared" si="2364"/>
        <v>6.1673977729619203E-2</v>
      </c>
      <c r="X1983" s="13">
        <f t="shared" si="2365"/>
        <v>2.9055100074097791E-2</v>
      </c>
      <c r="Y1983" s="13">
        <f t="shared" si="2366"/>
        <v>6.8440440473681932E-3</v>
      </c>
      <c r="Z1983" s="13">
        <f t="shared" si="2367"/>
        <v>2.9879306973519472E-3</v>
      </c>
      <c r="AA1983" s="13">
        <f t="shared" si="2368"/>
        <v>3.8613107071465082E-3</v>
      </c>
      <c r="AB1983" s="13">
        <f t="shared" si="2369"/>
        <v>2.4949909966683645E-3</v>
      </c>
      <c r="AC1983" s="13">
        <f t="shared" si="2370"/>
        <v>4.0895603330708629E-5</v>
      </c>
      <c r="AD1983" s="13">
        <f t="shared" si="2371"/>
        <v>1.992536095053574E-2</v>
      </c>
      <c r="AE1983" s="13">
        <f t="shared" si="2372"/>
        <v>9.3869955813195571E-3</v>
      </c>
      <c r="AF1983" s="13">
        <f t="shared" si="2373"/>
        <v>2.2111440355449046E-3</v>
      </c>
      <c r="AG1983" s="13">
        <f t="shared" si="2374"/>
        <v>3.472291642603518E-4</v>
      </c>
      <c r="AH1983" s="13">
        <f t="shared" si="2375"/>
        <v>3.5190946255577945E-4</v>
      </c>
      <c r="AI1983" s="13">
        <f t="shared" si="2376"/>
        <v>4.5477352500748047E-4</v>
      </c>
      <c r="AJ1983" s="13">
        <f t="shared" si="2377"/>
        <v>2.9385251187291915E-4</v>
      </c>
      <c r="AK1983" s="13">
        <f t="shared" si="2378"/>
        <v>1.2658212492705934E-4</v>
      </c>
      <c r="AL1983" s="13">
        <f t="shared" si="2379"/>
        <v>9.959126669435395E-7</v>
      </c>
      <c r="AM1983" s="13">
        <f t="shared" si="2380"/>
        <v>5.1499192836198587E-3</v>
      </c>
      <c r="AN1983" s="13">
        <f t="shared" si="2381"/>
        <v>2.4261678209745153E-3</v>
      </c>
      <c r="AO1983" s="13">
        <f t="shared" si="2382"/>
        <v>5.7149345177646917E-4</v>
      </c>
      <c r="AP1983" s="13">
        <f t="shared" si="2383"/>
        <v>8.97450326394972E-5</v>
      </c>
      <c r="AQ1983" s="13">
        <f t="shared" si="2384"/>
        <v>1.0569899171759905E-5</v>
      </c>
      <c r="AR1983" s="13">
        <f t="shared" si="2385"/>
        <v>3.3157467794296844E-5</v>
      </c>
      <c r="AS1983" s="13">
        <f t="shared" si="2386"/>
        <v>4.2849482931264642E-5</v>
      </c>
      <c r="AT1983" s="13">
        <f t="shared" si="2387"/>
        <v>2.7687249805495548E-5</v>
      </c>
      <c r="AU1983" s="13">
        <f t="shared" si="2388"/>
        <v>1.1926768607244716E-5</v>
      </c>
      <c r="AV1983" s="13">
        <f t="shared" si="2389"/>
        <v>3.8532486183186341E-6</v>
      </c>
      <c r="AW1983" s="13">
        <f t="shared" si="2390"/>
        <v>1.6842377626723E-8</v>
      </c>
      <c r="AX1983" s="13">
        <f t="shared" si="2391"/>
        <v>1.1092090415843689E-3</v>
      </c>
      <c r="AY1983" s="13">
        <f t="shared" si="2392"/>
        <v>5.2255717715528837E-4</v>
      </c>
      <c r="AZ1983" s="13">
        <f t="shared" si="2393"/>
        <v>1.2309041540378281E-4</v>
      </c>
      <c r="BA1983" s="13">
        <f t="shared" si="2394"/>
        <v>1.9329623661799237E-5</v>
      </c>
      <c r="BB1983" s="13">
        <f t="shared" si="2395"/>
        <v>2.2765847548799452E-6</v>
      </c>
      <c r="BC1983" s="13">
        <f t="shared" si="2396"/>
        <v>2.1450342694025761E-7</v>
      </c>
      <c r="BD1983" s="13">
        <f t="shared" si="2397"/>
        <v>2.6034576775922105E-6</v>
      </c>
      <c r="BE1983" s="13">
        <f t="shared" si="2398"/>
        <v>3.3644552114273734E-6</v>
      </c>
      <c r="BF1983" s="13">
        <f t="shared" si="2399"/>
        <v>2.1739471640210471E-6</v>
      </c>
      <c r="BG1983" s="13">
        <f t="shared" si="2400"/>
        <v>9.3646588129199138E-7</v>
      </c>
      <c r="BH1983" s="13">
        <f t="shared" si="2401"/>
        <v>3.0254933100647422E-7</v>
      </c>
      <c r="BI1983" s="13">
        <f t="shared" si="2402"/>
        <v>7.8197059409086193E-8</v>
      </c>
      <c r="BJ1983" s="14">
        <f t="shared" si="2403"/>
        <v>0.57166736006752428</v>
      </c>
      <c r="BK1983" s="14">
        <f t="shared" si="2404"/>
        <v>0.29337302448677494</v>
      </c>
      <c r="BL1983" s="14">
        <f t="shared" si="2405"/>
        <v>0.13210383806534653</v>
      </c>
      <c r="BM1983" s="14">
        <f t="shared" si="2406"/>
        <v>0.25921170347463768</v>
      </c>
      <c r="BN1983" s="14">
        <f t="shared" si="2407"/>
        <v>0.74039790950758233</v>
      </c>
    </row>
    <row r="1984" spans="1:66" x14ac:dyDescent="0.25">
      <c r="A1984" t="s">
        <v>342</v>
      </c>
      <c r="B1984" t="s">
        <v>392</v>
      </c>
      <c r="C1984" t="s">
        <v>426</v>
      </c>
      <c r="D1984" s="7" t="s">
        <v>566</v>
      </c>
      <c r="E1984" s="10">
        <f>VLOOKUP(A1984,home!$A$2:$E$405,3,FALSE)</f>
        <v>1.1741999999999999</v>
      </c>
      <c r="F1984" s="10">
        <f>VLOOKUP(B1984,home!$B$2:$E$405,3,FALSE)</f>
        <v>1.32</v>
      </c>
      <c r="G1984" s="10">
        <f>VLOOKUP(C1984,away!$B$2:$E$405,4,FALSE)</f>
        <v>0.89219999999999999</v>
      </c>
      <c r="H1984" s="10">
        <f>VLOOKUP(A1984,away!$A$2:$E$405,3,FALSE)</f>
        <v>0.85970000000000002</v>
      </c>
      <c r="I1984" s="10">
        <f>VLOOKUP(C1984,away!$B$2:$E$405,3,FALSE)</f>
        <v>0.66469999999999996</v>
      </c>
      <c r="J1984" s="10">
        <f>VLOOKUP(B1984,home!$B$2:$E$405,4,FALSE)</f>
        <v>1.2214</v>
      </c>
      <c r="K1984" s="12">
        <f t="shared" si="2352"/>
        <v>1.3828600367999999</v>
      </c>
      <c r="L1984" s="12">
        <f t="shared" si="2353"/>
        <v>0.69795997942599997</v>
      </c>
      <c r="M1984" s="13">
        <f t="shared" si="2354"/>
        <v>0.12482780938918281</v>
      </c>
      <c r="N1984" s="13">
        <f t="shared" si="2355"/>
        <v>0.17261938908558874</v>
      </c>
      <c r="O1984" s="13">
        <f t="shared" si="2356"/>
        <v>8.7124815273066689E-2</v>
      </c>
      <c r="P1984" s="13">
        <f t="shared" si="2357"/>
        <v>0.1204814252547062</v>
      </c>
      <c r="Q1984" s="13">
        <f t="shared" si="2358"/>
        <v>0.11935422737164539</v>
      </c>
      <c r="R1984" s="13">
        <f t="shared" si="2359"/>
        <v>3.0404817137741829E-2</v>
      </c>
      <c r="S1984" s="13">
        <f t="shared" si="2360"/>
        <v>2.9071594507736442E-2</v>
      </c>
      <c r="T1984" s="13">
        <f t="shared" si="2361"/>
        <v>8.330447408071974E-2</v>
      </c>
      <c r="U1984" s="13">
        <f t="shared" si="2362"/>
        <v>4.2045606545994936E-2</v>
      </c>
      <c r="V1984" s="13">
        <f t="shared" si="2363"/>
        <v>3.1177055086772992E-3</v>
      </c>
      <c r="W1984" s="13">
        <f t="shared" si="2364"/>
        <v>5.5016730418463035E-2</v>
      </c>
      <c r="X1984" s="13">
        <f t="shared" si="2365"/>
        <v>3.8399476030956253E-2</v>
      </c>
      <c r="Y1984" s="13">
        <f t="shared" si="2366"/>
        <v>1.3400648750267698E-2</v>
      </c>
      <c r="Z1984" s="13">
        <f t="shared" si="2367"/>
        <v>7.0737818479698613E-3</v>
      </c>
      <c r="AA1984" s="13">
        <f t="shared" si="2368"/>
        <v>9.7820502265987749E-3</v>
      </c>
      <c r="AB1984" s="13">
        <f t="shared" si="2369"/>
        <v>6.7636031681669153E-3</v>
      </c>
      <c r="AC1984" s="13">
        <f t="shared" si="2370"/>
        <v>1.8807187529361959E-4</v>
      </c>
      <c r="AD1984" s="13">
        <f t="shared" si="2371"/>
        <v>1.9020109462772872E-2</v>
      </c>
      <c r="AE1984" s="13">
        <f t="shared" si="2372"/>
        <v>1.3275275209317221E-2</v>
      </c>
      <c r="AF1984" s="13">
        <f t="shared" si="2373"/>
        <v>4.6328054059847669E-3</v>
      </c>
      <c r="AG1984" s="13">
        <f t="shared" si="2374"/>
        <v>1.0778375886152634E-3</v>
      </c>
      <c r="AH1984" s="13">
        <f t="shared" si="2375"/>
        <v>1.2343041582682636E-3</v>
      </c>
      <c r="AI1984" s="13">
        <f t="shared" si="2376"/>
        <v>1.7068698937252442E-3</v>
      </c>
      <c r="AJ1984" s="13">
        <f t="shared" si="2377"/>
        <v>1.1801810820248517E-3</v>
      </c>
      <c r="AK1984" s="13">
        <f t="shared" si="2378"/>
        <v>5.4400841817318349E-4</v>
      </c>
      <c r="AL1984" s="13">
        <f t="shared" si="2379"/>
        <v>7.2609357471154095E-6</v>
      </c>
      <c r="AM1984" s="13">
        <f t="shared" si="2380"/>
        <v>5.2604298543260227E-3</v>
      </c>
      <c r="AN1984" s="13">
        <f t="shared" si="2381"/>
        <v>3.6715695128973071E-3</v>
      </c>
      <c r="AO1984" s="13">
        <f t="shared" si="2382"/>
        <v>1.2813042908414662E-3</v>
      </c>
      <c r="AP1984" s="13">
        <f t="shared" si="2383"/>
        <v>2.9809970549138517E-4</v>
      </c>
      <c r="AQ1984" s="13">
        <f t="shared" si="2384"/>
        <v>5.2015416077915946E-5</v>
      </c>
      <c r="AR1984" s="13">
        <f t="shared" si="2385"/>
        <v>1.7229898098206875E-4</v>
      </c>
      <c r="AS1984" s="13">
        <f t="shared" si="2386"/>
        <v>2.3826537518146609E-4</v>
      </c>
      <c r="AT1984" s="13">
        <f t="shared" si="2387"/>
        <v>1.6474383274580403E-4</v>
      </c>
      <c r="AU1984" s="13">
        <f t="shared" si="2388"/>
        <v>7.5939220871145205E-5</v>
      </c>
      <c r="AV1984" s="13">
        <f t="shared" si="2389"/>
        <v>2.6253328442108797E-5</v>
      </c>
      <c r="AW1984" s="13">
        <f t="shared" si="2390"/>
        <v>1.9466991542989997E-7</v>
      </c>
      <c r="AX1984" s="13">
        <f t="shared" si="2391"/>
        <v>1.2124063703228486E-3</v>
      </c>
      <c r="AY1984" s="13">
        <f t="shared" si="2392"/>
        <v>8.4621112528648673E-4</v>
      </c>
      <c r="AZ1984" s="13">
        <f t="shared" si="2393"/>
        <v>2.9531074979750421E-4</v>
      </c>
      <c r="BA1984" s="13">
        <f t="shared" si="2394"/>
        <v>6.8705028284314236E-5</v>
      </c>
      <c r="BB1984" s="13">
        <f t="shared" si="2395"/>
        <v>1.1988340031945674E-5</v>
      </c>
      <c r="BC1984" s="13">
        <f t="shared" si="2396"/>
        <v>1.6734763124097393E-6</v>
      </c>
      <c r="BD1984" s="13">
        <f t="shared" si="2397"/>
        <v>2.0042965536894241E-5</v>
      </c>
      <c r="BE1984" s="13">
        <f t="shared" si="2398"/>
        <v>2.7716616059930704E-5</v>
      </c>
      <c r="BF1984" s="13">
        <f t="shared" si="2399"/>
        <v>1.9164100352303624E-5</v>
      </c>
      <c r="BG1984" s="13">
        <f t="shared" si="2400"/>
        <v>8.8337561728084937E-6</v>
      </c>
      <c r="BH1984" s="13">
        <f t="shared" si="2401"/>
        <v>3.0539620965530456E-6</v>
      </c>
      <c r="BI1984" s="13">
        <f t="shared" si="2402"/>
        <v>8.4464042744502977E-7</v>
      </c>
      <c r="BJ1984" s="14">
        <f t="shared" si="2403"/>
        <v>0.53310068727400062</v>
      </c>
      <c r="BK1984" s="14">
        <f t="shared" si="2404"/>
        <v>0.27854007859662994</v>
      </c>
      <c r="BL1984" s="14">
        <f t="shared" si="2405"/>
        <v>0.18154341268262916</v>
      </c>
      <c r="BM1984" s="14">
        <f t="shared" si="2406"/>
        <v>0.34459946043392681</v>
      </c>
      <c r="BN1984" s="14">
        <f t="shared" si="2407"/>
        <v>0.65481248351193155</v>
      </c>
    </row>
    <row r="1985" spans="1:66" x14ac:dyDescent="0.25">
      <c r="A1985" t="s">
        <v>342</v>
      </c>
      <c r="B1985" t="s">
        <v>399</v>
      </c>
      <c r="C1985" t="s">
        <v>436</v>
      </c>
      <c r="D1985" s="7" t="s">
        <v>566</v>
      </c>
      <c r="E1985" s="10">
        <f>VLOOKUP(A1985,home!$A$2:$E$405,3,FALSE)</f>
        <v>1.1741999999999999</v>
      </c>
      <c r="F1985" s="10">
        <f>VLOOKUP(B1985,home!$B$2:$E$405,3,FALSE)</f>
        <v>0.72389999999999999</v>
      </c>
      <c r="G1985" s="10">
        <f>VLOOKUP(C1985,away!$B$2:$E$405,4,FALSE)</f>
        <v>1.0544</v>
      </c>
      <c r="H1985" s="10">
        <f>VLOOKUP(A1985,away!$A$2:$E$405,3,FALSE)</f>
        <v>0.85970000000000002</v>
      </c>
      <c r="I1985" s="10">
        <f>VLOOKUP(C1985,away!$B$2:$E$405,3,FALSE)</f>
        <v>0.77549999999999997</v>
      </c>
      <c r="J1985" s="10">
        <f>VLOOKUP(B1985,home!$B$2:$E$405,4,FALSE)</f>
        <v>1.2795000000000001</v>
      </c>
      <c r="K1985" s="12">
        <f t="shared" si="2352"/>
        <v>0.89624356387199999</v>
      </c>
      <c r="L1985" s="12">
        <f t="shared" si="2353"/>
        <v>0.85303925932500002</v>
      </c>
      <c r="M1985" s="13">
        <f t="shared" si="2354"/>
        <v>0.17389861479200705</v>
      </c>
      <c r="N1985" s="13">
        <f t="shared" si="2355"/>
        <v>0.15585551427359248</v>
      </c>
      <c r="O1985" s="13">
        <f t="shared" si="2356"/>
        <v>0.14834234555981718</v>
      </c>
      <c r="P1985" s="13">
        <f t="shared" si="2357"/>
        <v>0.13295087245766229</v>
      </c>
      <c r="Q1985" s="13">
        <f t="shared" si="2358"/>
        <v>6.9842250780833948E-2</v>
      </c>
      <c r="R1985" s="13">
        <f t="shared" si="2359"/>
        <v>6.3270922291439824E-2</v>
      </c>
      <c r="S1985" s="13">
        <f t="shared" si="2360"/>
        <v>2.5411264069577326E-2</v>
      </c>
      <c r="T1985" s="13">
        <f t="shared" si="2361"/>
        <v>5.9578181875673493E-2</v>
      </c>
      <c r="U1985" s="13">
        <f t="shared" si="2362"/>
        <v>5.6706156883948394E-2</v>
      </c>
      <c r="V1985" s="13">
        <f t="shared" si="2363"/>
        <v>2.1586330839592155E-3</v>
      </c>
      <c r="W1985" s="13">
        <f t="shared" si="2364"/>
        <v>2.0865222582885534E-2</v>
      </c>
      <c r="X1985" s="13">
        <f t="shared" si="2365"/>
        <v>1.7798854017755938E-2</v>
      </c>
      <c r="Y1985" s="13">
        <f t="shared" si="2366"/>
        <v>7.5915606240701625E-3</v>
      </c>
      <c r="Z1985" s="13">
        <f t="shared" si="2367"/>
        <v>1.7990860229433154E-2</v>
      </c>
      <c r="AA1985" s="13">
        <f t="shared" si="2368"/>
        <v>1.6124192689150198E-2</v>
      </c>
      <c r="AB1985" s="13">
        <f t="shared" si="2369"/>
        <v>7.2256019601414099E-3</v>
      </c>
      <c r="AC1985" s="13">
        <f t="shared" si="2370"/>
        <v>1.0314636209567112E-4</v>
      </c>
      <c r="AD1985" s="13">
        <f t="shared" si="2371"/>
        <v>4.6750803621669655E-3</v>
      </c>
      <c r="AE1985" s="13">
        <f t="shared" si="2372"/>
        <v>3.9880270894277611E-3</v>
      </c>
      <c r="AF1985" s="13">
        <f t="shared" si="2373"/>
        <v>1.7009718372667463E-3</v>
      </c>
      <c r="AG1985" s="13">
        <f t="shared" si="2374"/>
        <v>4.8366525206490328E-4</v>
      </c>
      <c r="AH1985" s="13">
        <f t="shared" si="2375"/>
        <v>3.8367275211838143E-3</v>
      </c>
      <c r="AI1985" s="13">
        <f t="shared" si="2376"/>
        <v>3.4386423471915659E-3</v>
      </c>
      <c r="AJ1985" s="13">
        <f t="shared" si="2377"/>
        <v>1.540930536064074E-3</v>
      </c>
      <c r="AK1985" s="13">
        <f t="shared" si="2378"/>
        <v>4.6034969177375246E-4</v>
      </c>
      <c r="AL1985" s="13">
        <f t="shared" si="2379"/>
        <v>3.1543434311665946E-6</v>
      </c>
      <c r="AM1985" s="13">
        <f t="shared" si="2380"/>
        <v>8.3800213703530467E-4</v>
      </c>
      <c r="AN1985" s="13">
        <f t="shared" si="2381"/>
        <v>7.1484872228936343E-4</v>
      </c>
      <c r="AO1985" s="13">
        <f t="shared" si="2382"/>
        <v>3.0489701229557059E-4</v>
      </c>
      <c r="AP1985" s="13">
        <f t="shared" si="2383"/>
        <v>8.6696373846339653E-5</v>
      </c>
      <c r="AQ1985" s="13">
        <f t="shared" si="2384"/>
        <v>1.8488852633011219E-5</v>
      </c>
      <c r="AR1985" s="13">
        <f t="shared" si="2385"/>
        <v>6.5457584058049704E-4</v>
      </c>
      <c r="AS1985" s="13">
        <f t="shared" si="2386"/>
        <v>5.8665938418637478E-4</v>
      </c>
      <c r="AT1985" s="13">
        <f t="shared" si="2387"/>
        <v>2.6289484863107465E-4</v>
      </c>
      <c r="AU1985" s="13">
        <f t="shared" si="2388"/>
        <v>7.8539272020234789E-5</v>
      </c>
      <c r="AV1985" s="13">
        <f t="shared" si="2389"/>
        <v>1.7597579264831917E-5</v>
      </c>
      <c r="AW1985" s="13">
        <f t="shared" si="2390"/>
        <v>6.6988699086771655E-8</v>
      </c>
      <c r="AX1985" s="13">
        <f t="shared" si="2391"/>
        <v>1.2517567030481219E-4</v>
      </c>
      <c r="AY1985" s="13">
        <f t="shared" si="2392"/>
        <v>1.0677976108232738E-4</v>
      </c>
      <c r="AZ1985" s="13">
        <f t="shared" si="2393"/>
        <v>4.55436641522845E-5</v>
      </c>
      <c r="BA1985" s="13">
        <f t="shared" si="2394"/>
        <v>1.295017784513711E-5</v>
      </c>
      <c r="BB1985" s="13">
        <f t="shared" si="2395"/>
        <v>2.7617525292856962E-6</v>
      </c>
      <c r="BC1985" s="13">
        <f t="shared" si="2396"/>
        <v>4.711766664041633E-7</v>
      </c>
      <c r="BD1985" s="13">
        <f t="shared" si="2397"/>
        <v>9.3063148370137722E-5</v>
      </c>
      <c r="BE1985" s="13">
        <f t="shared" si="2398"/>
        <v>8.3407247760400937E-5</v>
      </c>
      <c r="BF1985" s="13">
        <f t="shared" si="2399"/>
        <v>3.737660449276831E-5</v>
      </c>
      <c r="BG1985" s="13">
        <f t="shared" si="2400"/>
        <v>1.1166180405344293E-5</v>
      </c>
      <c r="BH1985" s="13">
        <f t="shared" si="2401"/>
        <v>2.501904330330865E-6</v>
      </c>
      <c r="BI1985" s="13">
        <f t="shared" si="2402"/>
        <v>4.4846313069650498E-7</v>
      </c>
      <c r="BJ1985" s="14">
        <f t="shared" si="2403"/>
        <v>0.34463594399641778</v>
      </c>
      <c r="BK1985" s="14">
        <f t="shared" si="2404"/>
        <v>0.33463246486981502</v>
      </c>
      <c r="BL1985" s="14">
        <f t="shared" si="2405"/>
        <v>0.30277409995388299</v>
      </c>
      <c r="BM1985" s="14">
        <f t="shared" si="2406"/>
        <v>0.25576613612181287</v>
      </c>
      <c r="BN1985" s="14">
        <f t="shared" si="2407"/>
        <v>0.74416052015535283</v>
      </c>
    </row>
    <row r="1986" spans="1:66" x14ac:dyDescent="0.25">
      <c r="A1986" t="s">
        <v>342</v>
      </c>
      <c r="B1986" t="s">
        <v>420</v>
      </c>
      <c r="C1986" t="s">
        <v>346</v>
      </c>
      <c r="D1986" s="7" t="s">
        <v>566</v>
      </c>
      <c r="E1986" s="10">
        <f>VLOOKUP(A1986,home!$A$2:$E$405,3,FALSE)</f>
        <v>1.1741999999999999</v>
      </c>
      <c r="F1986" s="10">
        <f>VLOOKUP(B1986,home!$B$2:$E$405,3,FALSE)</f>
        <v>0.93679999999999997</v>
      </c>
      <c r="G1986" s="10">
        <f>VLOOKUP(C1986,away!$B$2:$E$405,4,FALSE)</f>
        <v>0.76649999999999996</v>
      </c>
      <c r="H1986" s="10">
        <f>VLOOKUP(A1986,away!$A$2:$E$405,3,FALSE)</f>
        <v>0.85970000000000002</v>
      </c>
      <c r="I1986" s="10">
        <f>VLOOKUP(C1986,away!$B$2:$E$405,3,FALSE)</f>
        <v>0.69789999999999996</v>
      </c>
      <c r="J1986" s="10">
        <f>VLOOKUP(B1986,home!$B$2:$E$405,4,FALSE)</f>
        <v>0.58160000000000001</v>
      </c>
      <c r="K1986" s="12">
        <f t="shared" si="2352"/>
        <v>0.8431427642399999</v>
      </c>
      <c r="L1986" s="12">
        <f t="shared" si="2353"/>
        <v>0.34895106080800004</v>
      </c>
      <c r="M1986" s="13">
        <f t="shared" si="2354"/>
        <v>0.30358494436740369</v>
      </c>
      <c r="N1986" s="13">
        <f t="shared" si="2355"/>
        <v>0.25596544917557934</v>
      </c>
      <c r="O1986" s="13">
        <f t="shared" si="2356"/>
        <v>0.10593628838234322</v>
      </c>
      <c r="P1986" s="13">
        <f t="shared" si="2357"/>
        <v>8.9319415020014642E-2</v>
      </c>
      <c r="Q1986" s="13">
        <f t="shared" si="2358"/>
        <v>0.10790770818391558</v>
      </c>
      <c r="R1986" s="13">
        <f t="shared" si="2359"/>
        <v>1.8483290104540438E-2</v>
      </c>
      <c r="S1986" s="13">
        <f t="shared" si="2360"/>
        <v>6.5697904717753018E-3</v>
      </c>
      <c r="T1986" s="13">
        <f t="shared" si="2361"/>
        <v>3.7654509240137454E-2</v>
      </c>
      <c r="U1986" s="13">
        <f t="shared" si="2362"/>
        <v>1.5584052310992061E-2</v>
      </c>
      <c r="V1986" s="13">
        <f t="shared" si="2363"/>
        <v>2.1477051064856673E-4</v>
      </c>
      <c r="W1986" s="13">
        <f t="shared" si="2364"/>
        <v>3.0327201120329952E-2</v>
      </c>
      <c r="X1986" s="13">
        <f t="shared" si="2365"/>
        <v>1.0582709002276706E-2</v>
      </c>
      <c r="Y1986" s="13">
        <f t="shared" si="2366"/>
        <v>1.8464237662834141E-3</v>
      </c>
      <c r="Z1986" s="13">
        <f t="shared" si="2367"/>
        <v>2.1499212297337988E-3</v>
      </c>
      <c r="AA1986" s="13">
        <f t="shared" si="2368"/>
        <v>1.8126905285360149E-3</v>
      </c>
      <c r="AB1986" s="13">
        <f t="shared" si="2369"/>
        <v>7.6417845147076096E-4</v>
      </c>
      <c r="AC1986" s="13">
        <f t="shared" si="2370"/>
        <v>3.9493016556397447E-6</v>
      </c>
      <c r="AD1986" s="13">
        <f t="shared" si="2371"/>
        <v>6.3925400460643524E-3</v>
      </c>
      <c r="AE1986" s="13">
        <f t="shared" si="2372"/>
        <v>2.2306836303317775E-3</v>
      </c>
      <c r="AF1986" s="13">
        <f t="shared" si="2373"/>
        <v>3.8919970956565717E-4</v>
      </c>
      <c r="AG1986" s="13">
        <f t="shared" si="2374"/>
        <v>4.5270550506367202E-5</v>
      </c>
      <c r="AH1986" s="13">
        <f t="shared" si="2375"/>
        <v>1.8755432344231225E-4</v>
      </c>
      <c r="AI1986" s="13">
        <f t="shared" si="2376"/>
        <v>1.5813507071231415E-4</v>
      </c>
      <c r="AJ1986" s="13">
        <f t="shared" si="2377"/>
        <v>6.6665220321834195E-5</v>
      </c>
      <c r="AK1986" s="13">
        <f t="shared" si="2378"/>
        <v>1.8736099380273306E-5</v>
      </c>
      <c r="AL1986" s="13">
        <f t="shared" si="2379"/>
        <v>4.6477840243937061E-8</v>
      </c>
      <c r="AM1986" s="13">
        <f t="shared" si="2380"/>
        <v>1.0779647769907194E-3</v>
      </c>
      <c r="AN1986" s="13">
        <f t="shared" si="2381"/>
        <v>3.7615695244457074E-4</v>
      </c>
      <c r="AO1986" s="13">
        <f t="shared" si="2382"/>
        <v>6.563018379291869E-5</v>
      </c>
      <c r="AP1986" s="13">
        <f t="shared" si="2383"/>
        <v>7.6339074185209976E-6</v>
      </c>
      <c r="AQ1986" s="13">
        <f t="shared" si="2384"/>
        <v>6.6596502295074072E-7</v>
      </c>
      <c r="AR1986" s="13">
        <f t="shared" si="2385"/>
        <v>1.3089456024864334E-5</v>
      </c>
      <c r="AS1986" s="13">
        <f t="shared" si="2386"/>
        <v>1.1036280135202035E-5</v>
      </c>
      <c r="AT1986" s="13">
        <f t="shared" si="2387"/>
        <v>4.6525798700606215E-6</v>
      </c>
      <c r="AU1986" s="13">
        <f t="shared" si="2388"/>
        <v>1.3075963508300977E-6</v>
      </c>
      <c r="AV1986" s="13">
        <f t="shared" si="2389"/>
        <v>2.7562260043725618E-7</v>
      </c>
      <c r="AW1986" s="13">
        <f t="shared" si="2390"/>
        <v>3.7984733021232396E-10</v>
      </c>
      <c r="AX1986" s="13">
        <f t="shared" si="2391"/>
        <v>1.5147970030421828E-4</v>
      </c>
      <c r="AY1986" s="13">
        <f t="shared" si="2392"/>
        <v>5.2859002112034902E-5</v>
      </c>
      <c r="AZ1986" s="13">
        <f t="shared" si="2393"/>
        <v>9.2226024301234467E-6</v>
      </c>
      <c r="BA1986" s="13">
        <f t="shared" si="2394"/>
        <v>1.072745633800672E-6</v>
      </c>
      <c r="BB1986" s="13">
        <f t="shared" si="2395"/>
        <v>9.358393172297371E-8</v>
      </c>
      <c r="BC1986" s="13">
        <f t="shared" si="2396"/>
        <v>6.5312424498630307E-9</v>
      </c>
      <c r="BD1986" s="13">
        <f t="shared" si="2397"/>
        <v>7.612632608793455E-7</v>
      </c>
      <c r="BE1986" s="13">
        <f t="shared" si="2398"/>
        <v>6.4185361009216747E-7</v>
      </c>
      <c r="BF1986" s="13">
        <f t="shared" si="2399"/>
        <v>2.7058711352526657E-7</v>
      </c>
      <c r="BG1986" s="13">
        <f t="shared" si="2400"/>
        <v>7.6047855621805335E-8</v>
      </c>
      <c r="BH1986" s="13">
        <f t="shared" si="2401"/>
        <v>1.6029799800873335E-8</v>
      </c>
      <c r="BI1986" s="13">
        <f t="shared" si="2402"/>
        <v>2.7030819428644298E-9</v>
      </c>
      <c r="BJ1986" s="14">
        <f t="shared" si="2403"/>
        <v>0.45508448037631472</v>
      </c>
      <c r="BK1986" s="14">
        <f t="shared" si="2404"/>
        <v>0.3997457751514501</v>
      </c>
      <c r="BL1986" s="14">
        <f t="shared" si="2405"/>
        <v>0.14304372051144246</v>
      </c>
      <c r="BM1986" s="14">
        <f t="shared" si="2406"/>
        <v>0.11877394341287943</v>
      </c>
      <c r="BN1986" s="14">
        <f t="shared" si="2407"/>
        <v>0.88119709523379697</v>
      </c>
    </row>
    <row r="1987" spans="1:66" x14ac:dyDescent="0.25">
      <c r="A1987" t="s">
        <v>40</v>
      </c>
      <c r="B1987" t="s">
        <v>521</v>
      </c>
      <c r="C1987" t="s">
        <v>319</v>
      </c>
      <c r="D1987" s="7" t="s">
        <v>566</v>
      </c>
      <c r="E1987" s="10">
        <v>1.575</v>
      </c>
      <c r="F1987" s="10">
        <v>0.16</v>
      </c>
      <c r="G1987" s="10">
        <v>1.9</v>
      </c>
      <c r="H1987" s="10">
        <v>1.1000000000000001</v>
      </c>
      <c r="I1987" s="10">
        <v>0.48</v>
      </c>
      <c r="J1987" s="10">
        <v>0.91</v>
      </c>
      <c r="K1987" s="12">
        <v>0.4788</v>
      </c>
      <c r="L1987" s="12">
        <v>0.48048000000000002</v>
      </c>
      <c r="M1987" s="13">
        <v>0.38316866812267342</v>
      </c>
      <c r="N1987" s="13">
        <v>0.18346115829713605</v>
      </c>
      <c r="O1987" s="13">
        <v>0.18410488165958214</v>
      </c>
      <c r="P1987" s="13">
        <v>8.8149417338607927E-2</v>
      </c>
      <c r="Q1987" s="13">
        <v>4.3920601296334363E-2</v>
      </c>
      <c r="R1987" s="13">
        <v>4.4229356769898011E-2</v>
      </c>
      <c r="S1987" s="13">
        <v>5.0697776355296638E-3</v>
      </c>
      <c r="T1987" s="13">
        <v>2.1102970510862736E-2</v>
      </c>
      <c r="U1987" s="13">
        <v>2.1177016021427169E-2</v>
      </c>
      <c r="V1987" s="13">
        <v>1.2959130354258638E-4</v>
      </c>
      <c r="W1987" s="13">
        <v>7.0097279668949655E-3</v>
      </c>
      <c r="X1987" s="13">
        <v>3.3680340935336932E-3</v>
      </c>
      <c r="Y1987" s="13">
        <v>8.091365106305344E-4</v>
      </c>
      <c r="Z1987" s="13">
        <v>7.0837737802668648E-3</v>
      </c>
      <c r="AA1987" s="13">
        <v>3.3917108859917752E-3</v>
      </c>
      <c r="AB1987" s="13">
        <v>8.1197558610643079E-4</v>
      </c>
      <c r="AC1987" s="13">
        <v>1.8633109335697963E-6</v>
      </c>
      <c r="AD1987" s="13">
        <v>8.3906443763732703E-4</v>
      </c>
      <c r="AE1987" s="13">
        <v>4.0315368099598292E-4</v>
      </c>
      <c r="AF1987" s="13">
        <v>9.6853640322474936E-5</v>
      </c>
      <c r="AG1987" s="13">
        <v>1.5512079034047583E-5</v>
      </c>
      <c r="AH1987" s="13">
        <v>8.5090290648565602E-4</v>
      </c>
      <c r="AI1987" s="13">
        <v>4.074123116253321E-4</v>
      </c>
      <c r="AJ1987" s="13">
        <v>9.7534507403104496E-5</v>
      </c>
      <c r="AK1987" s="13">
        <v>1.5566507381535481E-5</v>
      </c>
      <c r="AL1987" s="13">
        <v>1.7146472222749679E-8</v>
      </c>
      <c r="AM1987" s="13">
        <v>8.0348810548150446E-5</v>
      </c>
      <c r="AN1987" s="13">
        <v>3.860599649217533E-5</v>
      </c>
      <c r="AO1987" s="13">
        <v>9.274704597280201E-6</v>
      </c>
      <c r="AP1987" s="13">
        <v>1.4854366883003969E-6</v>
      </c>
      <c r="AQ1987" s="13">
        <v>1.784306549986437E-7</v>
      </c>
      <c r="AR1987" s="13">
        <v>8.1768365701645663E-5</v>
      </c>
      <c r="AS1987" s="13">
        <v>3.9150693497947947E-5</v>
      </c>
      <c r="AT1987" s="13">
        <v>9.3726760234087366E-6</v>
      </c>
      <c r="AU1987" s="13">
        <v>1.4958790933360345E-6</v>
      </c>
      <c r="AV1987" s="13">
        <v>1.7905672747232328E-7</v>
      </c>
      <c r="AW1987" s="13">
        <v>1.0957254174870388E-10</v>
      </c>
      <c r="AX1987" s="13">
        <v>6.4118350817424073E-6</v>
      </c>
      <c r="AY1987" s="13">
        <v>3.0807585200755923E-6</v>
      </c>
      <c r="AZ1987" s="13">
        <v>7.4012142686296026E-7</v>
      </c>
      <c r="BA1987" s="13">
        <v>1.185378477263717E-7</v>
      </c>
      <c r="BB1987" s="13">
        <v>1.4238766268891771E-8</v>
      </c>
      <c r="BC1987" s="13">
        <v>1.3682884833754247E-9</v>
      </c>
      <c r="BD1987" s="13">
        <v>6.5480107253877764E-6</v>
      </c>
      <c r="BE1987" s="13">
        <v>3.1351875353156674E-6</v>
      </c>
      <c r="BF1987" s="13">
        <v>7.5056389595457073E-7</v>
      </c>
      <c r="BG1987" s="13">
        <v>1.1978999779434951E-7</v>
      </c>
      <c r="BH1987" s="13">
        <v>1.433886273598363E-8</v>
      </c>
      <c r="BI1987" s="13">
        <v>1.3730894955977927E-9</v>
      </c>
      <c r="BJ1987" s="14">
        <v>0.26116647275229421</v>
      </c>
      <c r="BK1987" s="14">
        <v>0.47652241561627945</v>
      </c>
      <c r="BL1987" s="14">
        <v>0.25522889309105162</v>
      </c>
      <c r="BM1987" s="14">
        <v>7.2964391106712781E-2</v>
      </c>
      <c r="BN1987" s="14">
        <v>0.927034083484232</v>
      </c>
    </row>
    <row r="1988" spans="1:66" x14ac:dyDescent="0.25">
      <c r="A1988" t="s">
        <v>40</v>
      </c>
      <c r="B1988" t="s">
        <v>235</v>
      </c>
      <c r="C1988" t="s">
        <v>238</v>
      </c>
      <c r="D1988" s="7" t="s">
        <v>566</v>
      </c>
      <c r="E1988" s="10">
        <f>VLOOKUP(A1988,home!$A$2:$E$405,3,FALSE)</f>
        <v>1.5047999999999999</v>
      </c>
      <c r="F1988" s="10">
        <f>VLOOKUP(B1988,home!$B$2:$E$405,3,FALSE)</f>
        <v>0.63129999999999997</v>
      </c>
      <c r="G1988" s="10">
        <f>VLOOKUP(C1988,away!$B$2:$E$405,4,FALSE)</f>
        <v>0.89710000000000001</v>
      </c>
      <c r="H1988" s="10">
        <f>VLOOKUP(A1988,away!$A$2:$E$405,3,FALSE)</f>
        <v>1.2</v>
      </c>
      <c r="I1988" s="10">
        <f>VLOOKUP(C1988,away!$B$2:$E$405,3,FALSE)</f>
        <v>0.70830000000000004</v>
      </c>
      <c r="J1988" s="10">
        <f>VLOOKUP(B1988,home!$B$2:$E$405,4,FALSE)</f>
        <v>0.625</v>
      </c>
      <c r="K1988" s="12">
        <f t="shared" si="2352"/>
        <v>0.85222727330399994</v>
      </c>
      <c r="L1988" s="12">
        <f t="shared" si="2353"/>
        <v>0.53122500000000006</v>
      </c>
      <c r="M1988" s="13">
        <f t="shared" si="2354"/>
        <v>0.25071153259408263</v>
      </c>
      <c r="N1988" s="13">
        <f t="shared" si="2355"/>
        <v>0.21366320580852194</v>
      </c>
      <c r="O1988" s="13">
        <f t="shared" si="2356"/>
        <v>0.13318423390229156</v>
      </c>
      <c r="P1988" s="13">
        <f t="shared" si="2357"/>
        <v>0.11350323650563209</v>
      </c>
      <c r="Q1988" s="13">
        <f t="shared" si="2358"/>
        <v>9.1044805645793994E-2</v>
      </c>
      <c r="R1988" s="13">
        <f t="shared" si="2359"/>
        <v>3.5375397327372424E-2</v>
      </c>
      <c r="S1988" s="13">
        <f t="shared" si="2360"/>
        <v>1.2846422105073039E-2</v>
      </c>
      <c r="T1988" s="13">
        <f t="shared" si="2361"/>
        <v>4.8365276879186923E-2</v>
      </c>
      <c r="U1988" s="13">
        <f t="shared" si="2362"/>
        <v>3.0147878406352208E-2</v>
      </c>
      <c r="V1988" s="13">
        <f t="shared" si="2363"/>
        <v>6.4620990743885715E-4</v>
      </c>
      <c r="W1988" s="13">
        <f t="shared" si="2364"/>
        <v>2.5863622154669218E-2</v>
      </c>
      <c r="X1988" s="13">
        <f t="shared" si="2365"/>
        <v>1.3739402679114157E-2</v>
      </c>
      <c r="Y1988" s="13">
        <f t="shared" si="2366"/>
        <v>3.6493570941062096E-3</v>
      </c>
      <c r="Z1988" s="13">
        <f t="shared" si="2367"/>
        <v>6.2640984817444725E-3</v>
      </c>
      <c r="AA1988" s="13">
        <f t="shared" si="2368"/>
        <v>5.3384355688048174E-3</v>
      </c>
      <c r="AB1988" s="13">
        <f t="shared" si="2369"/>
        <v>2.2747801942558086E-3</v>
      </c>
      <c r="AC1988" s="13">
        <f t="shared" si="2370"/>
        <v>1.8284688382052901E-5</v>
      </c>
      <c r="AD1988" s="13">
        <f t="shared" si="2371"/>
        <v>5.5104210466596663E-3</v>
      </c>
      <c r="AE1988" s="13">
        <f t="shared" si="2372"/>
        <v>2.9272734205117818E-3</v>
      </c>
      <c r="AF1988" s="13">
        <f t="shared" si="2373"/>
        <v>7.7752041140568575E-4</v>
      </c>
      <c r="AG1988" s="13">
        <f t="shared" si="2374"/>
        <v>1.3767942684966183E-4</v>
      </c>
      <c r="AH1988" s="13">
        <f t="shared" si="2375"/>
        <v>8.3191142899117696E-4</v>
      </c>
      <c r="AI1988" s="13">
        <f t="shared" si="2376"/>
        <v>7.089776087595848E-4</v>
      </c>
      <c r="AJ1988" s="13">
        <f t="shared" si="2377"/>
        <v>3.021050271733855E-4</v>
      </c>
      <c r="AK1988" s="13">
        <f t="shared" si="2378"/>
        <v>8.5820714519801726E-5</v>
      </c>
      <c r="AL1988" s="13">
        <f t="shared" si="2379"/>
        <v>3.3111700740469552E-7</v>
      </c>
      <c r="AM1988" s="13">
        <f t="shared" si="2380"/>
        <v>9.3922622067034857E-4</v>
      </c>
      <c r="AN1988" s="13">
        <f t="shared" si="2381"/>
        <v>4.9894044907560604E-4</v>
      </c>
      <c r="AO1988" s="13">
        <f t="shared" si="2382"/>
        <v>1.3252482003009444E-4</v>
      </c>
      <c r="AP1988" s="13">
        <f t="shared" si="2383"/>
        <v>2.3466832506828972E-5</v>
      </c>
      <c r="AQ1988" s="13">
        <f t="shared" si="2384"/>
        <v>3.1165420246100553E-6</v>
      </c>
      <c r="AR1988" s="13">
        <f t="shared" si="2385"/>
        <v>8.8386429773167646E-5</v>
      </c>
      <c r="AS1988" s="13">
        <f t="shared" si="2386"/>
        <v>7.5325326042662136E-5</v>
      </c>
      <c r="AT1988" s="13">
        <f t="shared" si="2387"/>
        <v>3.2097148612036361E-5</v>
      </c>
      <c r="AU1988" s="13">
        <f t="shared" si="2388"/>
        <v>9.1180218141563398E-6</v>
      </c>
      <c r="AV1988" s="13">
        <f t="shared" si="2389"/>
        <v>1.9426567171512115E-6</v>
      </c>
      <c r="AW1988" s="13">
        <f t="shared" si="2390"/>
        <v>4.1640210977872673E-9</v>
      </c>
      <c r="AX1988" s="13">
        <f t="shared" si="2391"/>
        <v>1.3340570017625198E-4</v>
      </c>
      <c r="AY1988" s="13">
        <f t="shared" si="2392"/>
        <v>7.086844307612947E-5</v>
      </c>
      <c r="AZ1988" s="13">
        <f t="shared" si="2393"/>
        <v>1.8823544336558442E-5</v>
      </c>
      <c r="BA1988" s="13">
        <f t="shared" si="2394"/>
        <v>3.3331791133960862E-6</v>
      </c>
      <c r="BB1988" s="13">
        <f t="shared" si="2395"/>
        <v>4.4266701862845902E-7</v>
      </c>
      <c r="BC1988" s="13">
        <f t="shared" si="2396"/>
        <v>4.7031157394180659E-8</v>
      </c>
      <c r="BD1988" s="13">
        <f t="shared" si="2397"/>
        <v>7.8255135260418265E-6</v>
      </c>
      <c r="BE1988" s="13">
        <f t="shared" si="2398"/>
        <v>6.6691160545021951E-6</v>
      </c>
      <c r="BF1988" s="13">
        <f t="shared" si="2399"/>
        <v>2.8418012952381676E-6</v>
      </c>
      <c r="BG1988" s="13">
        <f t="shared" si="2400"/>
        <v>8.0728685637086644E-7</v>
      </c>
      <c r="BH1988" s="13">
        <f t="shared" si="2401"/>
        <v>1.7199796909477531E-7</v>
      </c>
      <c r="BI1988" s="13">
        <f t="shared" si="2402"/>
        <v>2.9316272043093215E-8</v>
      </c>
      <c r="BJ1988" s="14">
        <f t="shared" si="2403"/>
        <v>0.40750275999600505</v>
      </c>
      <c r="BK1988" s="14">
        <f t="shared" si="2404"/>
        <v>0.37779688536069223</v>
      </c>
      <c r="BL1988" s="14">
        <f t="shared" si="2405"/>
        <v>0.20847475479345323</v>
      </c>
      <c r="BM1988" s="14">
        <f t="shared" si="2406"/>
        <v>0.1624852225691453</v>
      </c>
      <c r="BN1988" s="14">
        <f t="shared" si="2407"/>
        <v>0.83748241178369465</v>
      </c>
    </row>
    <row r="1989" spans="1:66" x14ac:dyDescent="0.25">
      <c r="A1989" t="s">
        <v>40</v>
      </c>
      <c r="B1989" t="s">
        <v>520</v>
      </c>
      <c r="C1989" t="s">
        <v>318</v>
      </c>
      <c r="D1989" s="7" t="s">
        <v>566</v>
      </c>
      <c r="E1989" s="10">
        <v>1.575</v>
      </c>
      <c r="F1989" s="10">
        <v>1.27</v>
      </c>
      <c r="G1989" s="10">
        <v>0.85</v>
      </c>
      <c r="H1989" s="10">
        <v>1.1000000000000001</v>
      </c>
      <c r="I1989" s="10">
        <v>0.21</v>
      </c>
      <c r="J1989" s="10">
        <v>0.68</v>
      </c>
      <c r="K1989" s="12">
        <v>1.7002124999999999</v>
      </c>
      <c r="L1989" s="12">
        <v>0.15708000000000003</v>
      </c>
      <c r="M1989" s="13">
        <v>0.15609468511350577</v>
      </c>
      <c r="N1989" s="13">
        <v>0.2653941348135464</v>
      </c>
      <c r="O1989" s="13">
        <v>2.4519353137629492E-2</v>
      </c>
      <c r="P1989" s="13">
        <v>4.1688110696511869E-2</v>
      </c>
      <c r="Q1989" s="13">
        <v>0.22561321271833842</v>
      </c>
      <c r="R1989" s="13">
        <v>1.9257499954294204E-3</v>
      </c>
      <c r="S1989" s="13">
        <v>2.7834044640611855E-3</v>
      </c>
      <c r="T1989" s="13">
        <v>3.5439323453796606E-2</v>
      </c>
      <c r="U1989" s="13">
        <v>3.2741842141040425E-3</v>
      </c>
      <c r="V1989" s="13">
        <v>8.259578923492785E-5</v>
      </c>
      <c r="W1989" s="13">
        <v>0.12786346814295932</v>
      </c>
      <c r="X1989" s="13">
        <v>2.008479357589605E-2</v>
      </c>
      <c r="Y1989" s="13">
        <v>1.577459687450876E-3</v>
      </c>
      <c r="Z1989" s="13">
        <v>1.0083226976068444E-4</v>
      </c>
      <c r="AA1989" s="13">
        <v>1.7143628545048765E-4</v>
      </c>
      <c r="AB1989" s="13">
        <v>1.4573905773824367E-4</v>
      </c>
      <c r="AC1989" s="13">
        <v>1.3786753862678112E-6</v>
      </c>
      <c r="AD1989" s="13">
        <v>5.4348766707502813E-2</v>
      </c>
      <c r="AE1989" s="13">
        <v>8.5371042744145434E-3</v>
      </c>
      <c r="AF1989" s="13">
        <v>6.7050416971251828E-4</v>
      </c>
      <c r="AG1989" s="13">
        <v>3.5107598326147451E-5</v>
      </c>
      <c r="AH1989" s="13">
        <v>3.9596832335020797E-6</v>
      </c>
      <c r="AI1989" s="13">
        <v>6.732302929640654E-6</v>
      </c>
      <c r="AJ1989" s="13">
        <v>5.7231727973808319E-6</v>
      </c>
      <c r="AK1989" s="13">
        <v>3.2435366432556184E-6</v>
      </c>
      <c r="AL1989" s="13">
        <v>1.4728079197698681E-8</v>
      </c>
      <c r="AM1989" s="13">
        <v>1.8480890503136001E-2</v>
      </c>
      <c r="AN1989" s="13">
        <v>2.9029782802326037E-3</v>
      </c>
      <c r="AO1989" s="13">
        <v>2.2799991412946871E-4</v>
      </c>
      <c r="AP1989" s="13">
        <v>1.193807550381898E-5</v>
      </c>
      <c r="AQ1989" s="13">
        <v>4.688082250349716E-7</v>
      </c>
      <c r="AR1989" s="13">
        <v>1.2439740846370146E-7</v>
      </c>
      <c r="AS1989" s="13">
        <v>2.1150202883759097E-7</v>
      </c>
      <c r="AT1989" s="13">
        <v>1.7979919660251635E-7</v>
      </c>
      <c r="AU1989" s="13">
        <v>1.0189894718451861E-7</v>
      </c>
      <c r="AV1989" s="13">
        <v>4.3312465934989593E-8</v>
      </c>
      <c r="AW1989" s="13">
        <v>1.0926163812656217E-10</v>
      </c>
      <c r="AX1989" s="13">
        <v>5.2369068407605197E-3</v>
      </c>
      <c r="AY1989" s="13">
        <v>8.2261332654666257E-4</v>
      </c>
      <c r="AZ1989" s="13">
        <v>6.4608050666974877E-5</v>
      </c>
      <c r="BA1989" s="13">
        <v>3.3828775329228043E-6</v>
      </c>
      <c r="BB1989" s="13">
        <v>1.3284560071787861E-7</v>
      </c>
      <c r="BC1989" s="13">
        <v>4.1734773921528779E-9</v>
      </c>
      <c r="BD1989" s="13">
        <v>3.2567241535796989E-9</v>
      </c>
      <c r="BE1989" s="13">
        <v>5.5371231149681224E-9</v>
      </c>
      <c r="BF1989" s="13">
        <v>4.7071429670538707E-9</v>
      </c>
      <c r="BG1989" s="13">
        <v>2.6677144372906928E-9</v>
      </c>
      <c r="BH1989" s="13">
        <v>1.1339203581780258E-9</v>
      </c>
      <c r="BI1989" s="13">
        <v>3.8558111339575085E-10</v>
      </c>
      <c r="BJ1989" s="14">
        <v>0.76731579883775558</v>
      </c>
      <c r="BK1989" s="14">
        <v>0.20147280279332588</v>
      </c>
      <c r="BL1989" s="14">
        <v>3.0056799984208633E-2</v>
      </c>
      <c r="BM1989" s="14">
        <v>0.28288837419280471</v>
      </c>
      <c r="BN1989" s="14">
        <v>0.71523524647496128</v>
      </c>
    </row>
    <row r="1990" spans="1:66" x14ac:dyDescent="0.25">
      <c r="A1990" t="s">
        <v>10</v>
      </c>
      <c r="B1990" t="s">
        <v>246</v>
      </c>
      <c r="C1990" t="s">
        <v>12</v>
      </c>
      <c r="D1990" s="7" t="s">
        <v>567</v>
      </c>
      <c r="E1990" s="10">
        <f>VLOOKUP(A1990,home!$A$2:$E$405,3,FALSE)</f>
        <v>1.5425</v>
      </c>
      <c r="F1990" s="10">
        <f>VLOOKUP(B1990,home!$B$2:$E$405,3,FALSE)</f>
        <v>0.76270000000000004</v>
      </c>
      <c r="G1990" s="10">
        <f>VLOOKUP(C1990,away!$B$2:$E$405,4,FALSE)</f>
        <v>0.87709999999999999</v>
      </c>
      <c r="H1990" s="10">
        <f>VLOOKUP(A1990,away!$A$2:$E$405,3,FALSE)</f>
        <v>1.4443999999999999</v>
      </c>
      <c r="I1990" s="10">
        <f>VLOOKUP(C1990,away!$B$2:$E$405,3,FALSE)</f>
        <v>1.0589</v>
      </c>
      <c r="J1990" s="10">
        <f>VLOOKUP(B1990,home!$B$2:$E$405,4,FALSE)</f>
        <v>0.8145</v>
      </c>
      <c r="K1990" s="12">
        <f t="shared" ref="K1990:K2046" si="2408">E1990*F1990*G1990</f>
        <v>1.0318772322250001</v>
      </c>
      <c r="L1990" s="12">
        <f t="shared" ref="L1990:L2046" si="2409">H1990*I1990*J1990</f>
        <v>1.2457575178199998</v>
      </c>
      <c r="M1990" s="13">
        <f t="shared" ref="M1990:M2046" si="2410">_xlfn.POISSON.DIST(0,K1990,FALSE) * _xlfn.POISSON.DIST(0,L1990,FALSE)</f>
        <v>0.10252642076633467</v>
      </c>
      <c r="N1990" s="13">
        <f t="shared" ref="N1990:N2046" si="2411">_xlfn.POISSON.DIST(1,K1990,FALSE) * _xlfn.POISSON.DIST(0,L1990,FALSE)</f>
        <v>0.10579467929030117</v>
      </c>
      <c r="O1990" s="13">
        <f t="shared" ref="O1990:O2046" si="2412">_xlfn.POISSON.DIST(0,K1990,FALSE) * _xlfn.POISSON.DIST(1,L1990,FALSE)</f>
        <v>0.12772305944483794</v>
      </c>
      <c r="P1990" s="13">
        <f t="shared" ref="P1990:P2046" si="2413">_xlfn.POISSON.DIST(1,K1990,FALSE) * _xlfn.POISSON.DIST(1,L1990,FALSE)</f>
        <v>0.13179451707124851</v>
      </c>
      <c r="Q1990" s="13">
        <f t="shared" ref="Q1990:Q2046" si="2414">_xlfn.POISSON.DIST(2,K1990,FALSE) * _xlfn.POISSON.DIST(0,L1990,FALSE)</f>
        <v>5.4583560425103761E-2</v>
      </c>
      <c r="R1990" s="13">
        <f t="shared" ref="R1990:R2046" si="2415">_xlfn.POISSON.DIST(0,K1990,FALSE) * _xlfn.POISSON.DIST(2,L1990,FALSE)</f>
        <v>7.9555980751188832E-2</v>
      </c>
      <c r="S1990" s="13">
        <f t="shared" ref="S1990:S2046" si="2416">_xlfn.POISSON.DIST(2,K1990,FALSE) * _xlfn.POISSON.DIST(2,L1990,FALSE)</f>
        <v>4.2354435569419417E-2</v>
      </c>
      <c r="T1990" s="13">
        <f t="shared" ref="T1990:T2046" si="2417">_xlfn.POISSON.DIST(2,K1990,FALSE) * _xlfn.POISSON.DIST(1,L1990,FALSE)</f>
        <v>6.7997880748955228E-2</v>
      </c>
      <c r="U1990" s="13">
        <f t="shared" ref="U1990:U2046" si="2418">_xlfn.POISSON.DIST(1,K1990,FALSE) * _xlfn.POISSON.DIST(2,L1990,FALSE)</f>
        <v>8.2092005224482109E-2</v>
      </c>
      <c r="V1990" s="13">
        <f t="shared" ref="V1990:V2046" si="2419">_xlfn.POISSON.DIST(3,K1990,FALSE) * _xlfn.POISSON.DIST(3,L1990,FALSE)</f>
        <v>6.0494784769445772E-3</v>
      </c>
      <c r="W1990" s="13">
        <f t="shared" ref="W1990:W2046" si="2420">_xlfn.POISSON.DIST(3,K1990,FALSE) * _xlfn.POISSON.DIST(0,L1990,FALSE)</f>
        <v>1.8774511085480707E-2</v>
      </c>
      <c r="X1990" s="13">
        <f t="shared" ref="X1990:X2046" si="2421">_xlfn.POISSON.DIST(3,K1990,FALSE) * _xlfn.POISSON.DIST(1,L1990,FALSE)</f>
        <v>2.338848832813251E-2</v>
      </c>
      <c r="Y1990" s="13">
        <f t="shared" ref="Y1990:Y2046" si="2422">_xlfn.POISSON.DIST(3,K1990,FALSE) * _xlfn.POISSON.DIST(2,L1990,FALSE)</f>
        <v>1.4568192582608202E-2</v>
      </c>
      <c r="Z1990" s="13">
        <f t="shared" ref="Z1990:Z2046" si="2423">_xlfn.POISSON.DIST(0,K1990,FALSE) * _xlfn.POISSON.DIST(3,L1990,FALSE)</f>
        <v>3.3035820369445572E-2</v>
      </c>
      <c r="AA1990" s="13">
        <f t="shared" ref="AA1990:AA2046" si="2424">_xlfn.POISSON.DIST(1,K1990,FALSE) * _xlfn.POISSON.DIST(3,L1990,FALSE)</f>
        <v>3.4088910887105771E-2</v>
      </c>
      <c r="AB1990" s="13">
        <f t="shared" ref="AB1990:AB2046" si="2425">_xlfn.POISSON.DIST(2,K1990,FALSE) * _xlfn.POISSON.DIST(3,L1990,FALSE)</f>
        <v>1.7587785507875688E-2</v>
      </c>
      <c r="AC1990" s="13">
        <f t="shared" ref="AC1990:AC2046" si="2426">_xlfn.POISSON.DIST(4,K1990,FALSE) * _xlfn.POISSON.DIST(4,L1990,FALSE)</f>
        <v>4.8602599727616899E-4</v>
      </c>
      <c r="AD1990" s="13">
        <f t="shared" ref="AD1990:AD2046" si="2427">_xlfn.POISSON.DIST(4,K1990,FALSE) * _xlfn.POISSON.DIST(0,L1990,FALSE)</f>
        <v>4.8432476338158524E-3</v>
      </c>
      <c r="AE1990" s="13">
        <f t="shared" ref="AE1990:AE2046" si="2428">_xlfn.POISSON.DIST(4,K1990,FALSE) * _xlfn.POISSON.DIST(1,L1990,FALSE)</f>
        <v>6.0335121504900228E-3</v>
      </c>
      <c r="AF1990" s="13">
        <f t="shared" ref="AF1990:AF2046" si="2429">_xlfn.POISSON.DIST(4,K1990,FALSE) * _xlfn.POISSON.DIST(2,L1990,FALSE)</f>
        <v>3.7581465601656313E-3</v>
      </c>
      <c r="AG1990" s="13">
        <f t="shared" ref="AG1990:AG2046" si="2430">_xlfn.POISSON.DIST(4,K1990,FALSE) * _xlfn.POISSON.DIST(3,L1990,FALSE)</f>
        <v>1.5605797767985696E-3</v>
      </c>
      <c r="AH1990" s="13">
        <f t="shared" ref="AH1990:AH2046" si="2431">_xlfn.POISSON.DIST(0,K1990,FALSE) * _xlfn.POISSON.DIST(4,L1990,FALSE)</f>
        <v>1.0288655395646978E-2</v>
      </c>
      <c r="AI1990" s="13">
        <f t="shared" ref="AI1990:AI2046" si="2432">_xlfn.POISSON.DIST(1,K1990,FALSE) * _xlfn.POISSON.DIST(4,L1990,FALSE)</f>
        <v>1.0616629252977015E-2</v>
      </c>
      <c r="AJ1990" s="13">
        <f t="shared" ref="AJ1990:AJ2046" si="2433">_xlfn.POISSON.DIST(2,K1990,FALSE) * _xlfn.POISSON.DIST(4,L1990,FALSE)</f>
        <v>5.4775290045604467E-3</v>
      </c>
      <c r="AK1990" s="13">
        <f t="shared" ref="AK1990:AK2046" si="2434">_xlfn.POISSON.DIST(3,K1990,FALSE) * _xlfn.POISSON.DIST(4,L1990,FALSE)</f>
        <v>1.8840458228859978E-3</v>
      </c>
      <c r="AL1990" s="13">
        <f t="shared" ref="AL1990:AL2046" si="2435">_xlfn.POISSON.DIST(5,K1990,FALSE) * _xlfn.POISSON.DIST(5,L1990,FALSE)</f>
        <v>2.4990850598821548E-5</v>
      </c>
      <c r="AM1990" s="13">
        <f t="shared" ref="AM1990:AM2046" si="2436">_xlfn.POISSON.DIST(5,K1990,FALSE) * _xlfn.POISSON.DIST(0,L1990,FALSE)</f>
        <v>9.9952739267243672E-4</v>
      </c>
      <c r="AN1990" s="13">
        <f t="shared" ref="AN1990:AN2046" si="2437">_xlfn.POISSON.DIST(5,K1990,FALSE) * _xlfn.POISSON.DIST(1,L1990,FALSE)</f>
        <v>1.2451687636887109E-3</v>
      </c>
      <c r="AO1990" s="13">
        <f t="shared" ref="AO1990:AO2046" si="2438">_xlfn.POISSON.DIST(5,K1990,FALSE) * _xlfn.POISSON.DIST(2,L1990,FALSE)</f>
        <v>7.7558917415992349E-4</v>
      </c>
      <c r="AP1990" s="13">
        <f t="shared" ref="AP1990:AP2046" si="2439">_xlfn.POISSON.DIST(5,K1990,FALSE) * _xlfn.POISSON.DIST(3,L1990,FALSE)</f>
        <v>3.2206534814984333E-4</v>
      </c>
      <c r="AQ1990" s="13">
        <f t="shared" ref="AQ1990:AQ2046" si="2440">_xlfn.POISSON.DIST(5,K1990,FALSE) * _xlfn.POISSON.DIST(4,L1990,FALSE)</f>
        <v>1.0030383217174576E-4</v>
      </c>
      <c r="AR1990" s="13">
        <f t="shared" ref="AR1990:AR2046" si="2441">_xlfn.POISSON.DIST(0,K1990,FALSE) * _xlfn.POISSON.DIST(5,L1990,FALSE)</f>
        <v>2.5634339614773035E-3</v>
      </c>
      <c r="AS1990" s="13">
        <f t="shared" ref="AS1990:AS2046" si="2442">_xlfn.POISSON.DIST(1,K1990,FALSE) * _xlfn.POISSON.DIST(5,L1990,FALSE)</f>
        <v>2.6451491411607674E-3</v>
      </c>
      <c r="AT1990" s="13">
        <f t="shared" ref="AT1990:AT2046" si="2443">_xlfn.POISSON.DIST(2,K1990,FALSE) * _xlfn.POISSON.DIST(5,L1990,FALSE)</f>
        <v>1.3647345873016542E-3</v>
      </c>
      <c r="AU1990" s="13">
        <f t="shared" ref="AU1990:AU2046" si="2444">_xlfn.POISSON.DIST(3,K1990,FALSE) * _xlfn.POISSON.DIST(5,L1990,FALSE)</f>
        <v>4.6941284955551957E-4</v>
      </c>
      <c r="AV1990" s="13">
        <f t="shared" ref="AV1990:AV2046" si="2445">_xlfn.POISSON.DIST(4,K1990,FALSE) * _xlfn.POISSON.DIST(5,L1990,FALSE)</f>
        <v>1.2109410799254996E-4</v>
      </c>
      <c r="AW1990" s="13">
        <f t="shared" ref="AW1990:AW2046" si="2446">_xlfn.POISSON.DIST(6,K1990,FALSE) * _xlfn.POISSON.DIST(6,L1990,FALSE)</f>
        <v>8.9235997827382225E-7</v>
      </c>
      <c r="AX1990" s="13">
        <f t="shared" ref="AX1990:AX2046" si="2447">_xlfn.POISSON.DIST(6,K1990,FALSE) * _xlfn.POISSON.DIST(0,L1990,FALSE)</f>
        <v>1.7189825991398408E-4</v>
      </c>
      <c r="AY1990" s="13">
        <f t="shared" ref="AY1990:AY2046" si="2448">_xlfn.POISSON.DIST(6,K1990,FALSE) * _xlfn.POISSON.DIST(1,L1990,FALSE)</f>
        <v>2.1414354958802193E-4</v>
      </c>
      <c r="AZ1990" s="13">
        <f t="shared" ref="AZ1990:AZ2046" si="2449">_xlfn.POISSON.DIST(6,K1990,FALSE) * _xlfn.POISSON.DIST(2,L1990,FALSE)</f>
        <v>1.3338546839596917E-4</v>
      </c>
      <c r="BA1990" s="13">
        <f t="shared" ref="BA1990:BA2046" si="2450">_xlfn.POISSON.DIST(6,K1990,FALSE) * _xlfn.POISSON.DIST(3,L1990,FALSE)</f>
        <v>5.538865000740688E-5</v>
      </c>
      <c r="BB1990" s="13">
        <f t="shared" ref="BB1990:BB2046" si="2451">_xlfn.POISSON.DIST(6,K1990,FALSE) * _xlfn.POISSON.DIST(4,L1990,FALSE)</f>
        <v>1.725020678715698E-5</v>
      </c>
      <c r="BC1990" s="13">
        <f t="shared" ref="BC1990:BC2046" si="2452">_xlfn.POISSON.DIST(6,K1990,FALSE) * _xlfn.POISSON.DIST(5,L1990,FALSE)</f>
        <v>4.297914957810076E-6</v>
      </c>
      <c r="BD1990" s="13">
        <f t="shared" ref="BD1990:BD2046" si="2453">_xlfn.POISSON.DIST(0,K1990,FALSE) * _xlfn.POISSON.DIST(6,L1990,FALSE)</f>
        <v>5.3223618815757628E-4</v>
      </c>
      <c r="BE1990" s="13">
        <f t="shared" ref="BE1990:BE2046" si="2454">_xlfn.POISSON.DIST(1,K1990,FALSE) * _xlfn.POISSON.DIST(6,L1990,FALSE)</f>
        <v>5.4920240472602401E-4</v>
      </c>
      <c r="BF1990" s="13">
        <f t="shared" ref="BF1990:BF2046" si="2455">_xlfn.POISSON.DIST(2,K1990,FALSE) * _xlfn.POISSON.DIST(6,L1990,FALSE)</f>
        <v>2.83354728660002E-4</v>
      </c>
      <c r="BG1990" s="13">
        <f t="shared" ref="BG1990:BG2046" si="2456">_xlfn.POISSON.DIST(3,K1990,FALSE) * _xlfn.POISSON.DIST(6,L1990,FALSE)</f>
        <v>9.7462431049182929E-5</v>
      </c>
      <c r="BH1990" s="13">
        <f t="shared" ref="BH1990:BH2046" si="2457">_xlfn.POISSON.DIST(4,K1990,FALSE) * _xlfn.POISSON.DIST(6,L1990,FALSE)</f>
        <v>2.5142315899237694E-5</v>
      </c>
      <c r="BI1990" s="13">
        <f t="shared" ref="BI1990:BI2046" si="2458">_xlfn.POISSON.DIST(5,K1990,FALSE) * _xlfn.POISSON.DIST(6,L1990,FALSE)</f>
        <v>5.188756668366402E-6</v>
      </c>
      <c r="BJ1990" s="14">
        <f t="shared" ref="BJ1990:BJ2046" si="2459">SUM(N1990,Q1990,T1990,W1990,X1990,Y1990,AD1990,AE1990,AF1990,AG1990,AM1990,AN1990,AO1990,AP1990,AQ1990,AX1990,AY1990,AZ1990,BA1990,BB1990,BC1990)</f>
        <v>0.30534181714234476</v>
      </c>
      <c r="BK1990" s="14">
        <f t="shared" ref="BK1990:BK2046" si="2460">SUM(M1990,P1990,S1990,V1990,AC1990,AL1990,AY1990)</f>
        <v>0.2834500122814102</v>
      </c>
      <c r="BL1990" s="14">
        <f t="shared" ref="BL1990:BL2046" si="2461">SUM(O1990,R1990,U1990,AA1990,AB1990,AH1990,AI1990,AJ1990,AK1990,AR1990,AS1990,AT1990,AU1990,AV1990,BD1990,BE1990,BF1990,BG1990,BH1990,BI1990)</f>
        <v>0.37797101276420891</v>
      </c>
      <c r="BM1990" s="14">
        <f t="shared" ref="BM1990:BM2046" si="2462">SUM(S1990:BI1990)</f>
        <v>0.39760719361878472</v>
      </c>
      <c r="BN1990" s="14">
        <f t="shared" ref="BN1990:BN2046" si="2463">SUM(M1990:R1990)</f>
        <v>0.60197821774901494</v>
      </c>
    </row>
    <row r="1991" spans="1:66" x14ac:dyDescent="0.25">
      <c r="A1991" t="s">
        <v>10</v>
      </c>
      <c r="B1991" t="s">
        <v>244</v>
      </c>
      <c r="C1991" t="s">
        <v>50</v>
      </c>
      <c r="D1991" s="7" t="s">
        <v>567</v>
      </c>
      <c r="E1991" s="10">
        <f>VLOOKUP(A1991,home!$A$2:$E$405,3,FALSE)</f>
        <v>1.5425</v>
      </c>
      <c r="F1991" s="10">
        <f>VLOOKUP(B1991,home!$B$2:$E$405,3,FALSE)</f>
        <v>1.2202999999999999</v>
      </c>
      <c r="G1991" s="10">
        <f>VLOOKUP(C1991,away!$B$2:$E$405,4,FALSE)</f>
        <v>0.91520000000000001</v>
      </c>
      <c r="H1991" s="10">
        <f>VLOOKUP(A1991,away!$A$2:$E$405,3,FALSE)</f>
        <v>1.4443999999999999</v>
      </c>
      <c r="I1991" s="10">
        <f>VLOOKUP(C1991,away!$B$2:$E$405,3,FALSE)</f>
        <v>1.0181</v>
      </c>
      <c r="J1991" s="10">
        <f>VLOOKUP(B1991,home!$B$2:$E$405,4,FALSE)</f>
        <v>1.181</v>
      </c>
      <c r="K1991" s="12">
        <f t="shared" si="2408"/>
        <v>1.7226926288</v>
      </c>
      <c r="L1991" s="12">
        <f t="shared" si="2409"/>
        <v>1.7367120388399999</v>
      </c>
      <c r="M1991" s="13">
        <f t="shared" si="2410"/>
        <v>3.1448478743547635E-2</v>
      </c>
      <c r="N1991" s="13">
        <f t="shared" si="2411"/>
        <v>5.4176062518482983E-2</v>
      </c>
      <c r="O1991" s="13">
        <f t="shared" si="2412"/>
        <v>5.4616951637123004E-2</v>
      </c>
      <c r="P1991" s="13">
        <f t="shared" si="2413"/>
        <v>9.4088219992797872E-2</v>
      </c>
      <c r="Q1991" s="13">
        <f t="shared" si="2414"/>
        <v>4.6664351778999316E-2</v>
      </c>
      <c r="R1991" s="13">
        <f t="shared" si="2415"/>
        <v>4.7426958716466794E-2</v>
      </c>
      <c r="S1991" s="13">
        <f t="shared" si="2416"/>
        <v>7.0373778757338509E-2</v>
      </c>
      <c r="T1991" s="13">
        <f t="shared" si="2417"/>
        <v>8.1042541519252873E-2</v>
      </c>
      <c r="U1991" s="13">
        <f t="shared" si="2418"/>
        <v>8.1702072187259236E-2</v>
      </c>
      <c r="V1991" s="13">
        <f t="shared" si="2419"/>
        <v>2.3393972342438805E-2</v>
      </c>
      <c r="W1991" s="13">
        <f t="shared" si="2420"/>
        <v>2.6796111612470763E-2</v>
      </c>
      <c r="X1991" s="13">
        <f t="shared" si="2421"/>
        <v>4.653712963147829E-2</v>
      </c>
      <c r="Y1991" s="13">
        <f t="shared" si="2422"/>
        <v>4.0410796642023024E-2</v>
      </c>
      <c r="Z1991" s="13">
        <f t="shared" si="2423"/>
        <v>2.7455656722818512E-2</v>
      </c>
      <c r="AA1991" s="13">
        <f t="shared" si="2424"/>
        <v>4.7297657455262605E-2</v>
      </c>
      <c r="AB1991" s="13">
        <f t="shared" si="2425"/>
        <v>4.0739662928844143E-2</v>
      </c>
      <c r="AC1991" s="13">
        <f t="shared" si="2426"/>
        <v>4.3744111484097185E-3</v>
      </c>
      <c r="AD1991" s="13">
        <f t="shared" si="2427"/>
        <v>1.1540365988826372E-2</v>
      </c>
      <c r="AE1991" s="13">
        <f t="shared" si="2428"/>
        <v>2.0042292545414439E-2</v>
      </c>
      <c r="AF1991" s="13">
        <f t="shared" si="2429"/>
        <v>1.7403845374787223E-2</v>
      </c>
      <c r="AG1991" s="13">
        <f t="shared" si="2430"/>
        <v>1.0075155928167606E-2</v>
      </c>
      <c r="AH1991" s="13">
        <f t="shared" si="2431"/>
        <v>1.1920642391194322E-2</v>
      </c>
      <c r="AI1991" s="13">
        <f t="shared" si="2432"/>
        <v>2.053560277787126E-2</v>
      </c>
      <c r="AJ1991" s="13">
        <f t="shared" si="2433"/>
        <v>1.7688265766701818E-2</v>
      </c>
      <c r="AK1991" s="13">
        <f t="shared" si="2434"/>
        <v>1.0157148350850867E-2</v>
      </c>
      <c r="AL1991" s="13">
        <f t="shared" si="2435"/>
        <v>5.2349821029733039E-4</v>
      </c>
      <c r="AM1991" s="13">
        <f t="shared" si="2436"/>
        <v>3.9761006845210785E-3</v>
      </c>
      <c r="AN1991" s="13">
        <f t="shared" si="2437"/>
        <v>6.9053419264477204E-3</v>
      </c>
      <c r="AO1991" s="13">
        <f t="shared" si="2438"/>
        <v>5.9962952279841771E-3</v>
      </c>
      <c r="AP1991" s="13">
        <f t="shared" si="2439"/>
        <v>3.4712793702929871E-3</v>
      </c>
      <c r="AQ1991" s="13">
        <f t="shared" si="2440"/>
        <v>1.5071531681411913E-3</v>
      </c>
      <c r="AR1991" s="13">
        <f t="shared" si="2441"/>
        <v>4.1405446302987224E-3</v>
      </c>
      <c r="AS1991" s="13">
        <f t="shared" si="2442"/>
        <v>7.1328857138330285E-3</v>
      </c>
      <c r="AT1991" s="13">
        <f t="shared" si="2443"/>
        <v>6.143884820646494E-3</v>
      </c>
      <c r="AU1991" s="13">
        <f t="shared" si="2444"/>
        <v>3.5280083642413081E-3</v>
      </c>
      <c r="AV1991" s="13">
        <f t="shared" si="2445"/>
        <v>1.5194185008558126E-3</v>
      </c>
      <c r="AW1991" s="13">
        <f t="shared" si="2446"/>
        <v>4.3505915375245117E-5</v>
      </c>
      <c r="AX1991" s="13">
        <f t="shared" si="2447"/>
        <v>1.1415998900985156E-3</v>
      </c>
      <c r="AY1991" s="13">
        <f t="shared" si="2448"/>
        <v>1.982630272672513E-3</v>
      </c>
      <c r="AZ1991" s="13">
        <f t="shared" si="2449"/>
        <v>1.7216289315594925E-3</v>
      </c>
      <c r="BA1991" s="13">
        <f t="shared" si="2450"/>
        <v>9.9665789728487224E-4</v>
      </c>
      <c r="BB1991" s="13">
        <f t="shared" si="2451"/>
        <v>4.3272694220489947E-4</v>
      </c>
      <c r="BC1991" s="13">
        <f t="shared" si="2452"/>
        <v>1.5030441801153384E-4</v>
      </c>
      <c r="BD1991" s="13">
        <f t="shared" si="2453"/>
        <v>1.1984889511323519E-3</v>
      </c>
      <c r="BE1991" s="13">
        <f t="shared" si="2454"/>
        <v>2.0646280818139456E-3</v>
      </c>
      <c r="BF1991" s="13">
        <f t="shared" si="2455"/>
        <v>1.7783597888771845E-3</v>
      </c>
      <c r="BG1991" s="13">
        <f t="shared" si="2456"/>
        <v>1.02118909988435E-3</v>
      </c>
      <c r="BH1991" s="13">
        <f t="shared" si="2457"/>
        <v>4.3979873374541933E-4</v>
      </c>
      <c r="BI1991" s="13">
        <f t="shared" si="2458"/>
        <v>1.5152760735576137E-4</v>
      </c>
      <c r="BJ1991" s="14">
        <f t="shared" si="2459"/>
        <v>0.38297037226912189</v>
      </c>
      <c r="BK1991" s="14">
        <f t="shared" si="2460"/>
        <v>0.22618498946750237</v>
      </c>
      <c r="BL1991" s="14">
        <f t="shared" si="2461"/>
        <v>0.36120369650425843</v>
      </c>
      <c r="BM1991" s="14">
        <f t="shared" si="2462"/>
        <v>0.66745456721898633</v>
      </c>
      <c r="BN1991" s="14">
        <f t="shared" si="2463"/>
        <v>0.32842102338741758</v>
      </c>
    </row>
    <row r="1992" spans="1:66" x14ac:dyDescent="0.25">
      <c r="A1992" t="s">
        <v>10</v>
      </c>
      <c r="B1992" t="s">
        <v>49</v>
      </c>
      <c r="C1992" t="s">
        <v>46</v>
      </c>
      <c r="D1992" s="7" t="s">
        <v>567</v>
      </c>
      <c r="E1992" s="10">
        <f>VLOOKUP(A1992,home!$A$2:$E$405,3,FALSE)</f>
        <v>1.5425</v>
      </c>
      <c r="F1992" s="10">
        <f>VLOOKUP(B1992,home!$B$2:$E$405,3,FALSE)</f>
        <v>0.68640000000000001</v>
      </c>
      <c r="G1992" s="10">
        <f>VLOOKUP(C1992,away!$B$2:$E$405,4,FALSE)</f>
        <v>1.0678000000000001</v>
      </c>
      <c r="H1992" s="10">
        <f>VLOOKUP(A1992,away!$A$2:$E$405,3,FALSE)</f>
        <v>1.4443999999999999</v>
      </c>
      <c r="I1992" s="10">
        <f>VLOOKUP(C1992,away!$B$2:$E$405,3,FALSE)</f>
        <v>1.181</v>
      </c>
      <c r="J1992" s="10">
        <f>VLOOKUP(B1992,home!$B$2:$E$405,4,FALSE)</f>
        <v>0.65159999999999996</v>
      </c>
      <c r="K1992" s="12">
        <f t="shared" si="2408"/>
        <v>1.1305567416000002</v>
      </c>
      <c r="L1992" s="12">
        <f t="shared" si="2409"/>
        <v>1.1115229982399999</v>
      </c>
      <c r="M1992" s="13">
        <f t="shared" si="2410"/>
        <v>0.10623732846029497</v>
      </c>
      <c r="N1992" s="13">
        <f t="shared" si="2411"/>
        <v>0.12010732790036005</v>
      </c>
      <c r="O1992" s="13">
        <f t="shared" si="2412"/>
        <v>0.11808523385519472</v>
      </c>
      <c r="P1992" s="13">
        <f t="shared" si="2413"/>
        <v>0.13350205721840297</v>
      </c>
      <c r="Q1992" s="13">
        <f t="shared" si="2414"/>
        <v>6.7894074636656934E-2</v>
      </c>
      <c r="R1992" s="13">
        <f t="shared" si="2415"/>
        <v>6.5627226591298798E-2</v>
      </c>
      <c r="S1992" s="13">
        <f t="shared" si="2416"/>
        <v>4.1941000258225676E-2</v>
      </c>
      <c r="T1992" s="13">
        <f t="shared" si="2417"/>
        <v>7.5465825402867226E-2</v>
      </c>
      <c r="U1992" s="13">
        <f t="shared" si="2418"/>
        <v>7.419530345530366E-2</v>
      </c>
      <c r="V1992" s="13">
        <f t="shared" si="2419"/>
        <v>5.8560812197248893E-3</v>
      </c>
      <c r="W1992" s="13">
        <f t="shared" si="2420"/>
        <v>2.55860345983887E-2</v>
      </c>
      <c r="X1992" s="13">
        <f t="shared" si="2421"/>
        <v>2.8439465889873377E-2</v>
      </c>
      <c r="Y1992" s="13">
        <f t="shared" si="2422"/>
        <v>1.5805560197128136E-2</v>
      </c>
      <c r="Z1992" s="13">
        <f t="shared" si="2423"/>
        <v>2.4315390555645428E-2</v>
      </c>
      <c r="AA1992" s="13">
        <f t="shared" si="2424"/>
        <v>2.7489928717321914E-2</v>
      </c>
      <c r="AB1992" s="13">
        <f t="shared" si="2425"/>
        <v>1.5539462118735869E-2</v>
      </c>
      <c r="AC1992" s="13">
        <f t="shared" si="2426"/>
        <v>4.5993655278822018E-4</v>
      </c>
      <c r="AD1992" s="13">
        <f t="shared" si="2427"/>
        <v>7.2316159765047992E-3</v>
      </c>
      <c r="AE1992" s="13">
        <f t="shared" si="2428"/>
        <v>8.0381074723248971E-3</v>
      </c>
      <c r="AF1992" s="13">
        <f t="shared" si="2429"/>
        <v>4.46727065890696E-3</v>
      </c>
      <c r="AG1992" s="13">
        <f t="shared" si="2430"/>
        <v>1.6551580255792812E-3</v>
      </c>
      <c r="AH1992" s="13">
        <f t="shared" si="2431"/>
        <v>6.756778953446895E-3</v>
      </c>
      <c r="AI1992" s="13">
        <f t="shared" si="2432"/>
        <v>7.6389219973203816E-3</v>
      </c>
      <c r="AJ1992" s="13">
        <f t="shared" si="2433"/>
        <v>4.3181173813135482E-3</v>
      </c>
      <c r="AK1992" s="13">
        <f t="shared" si="2434"/>
        <v>1.6272922388213908E-3</v>
      </c>
      <c r="AL1992" s="13">
        <f t="shared" si="2435"/>
        <v>2.311898345979829E-5</v>
      </c>
      <c r="AM1992" s="13">
        <f t="shared" si="2436"/>
        <v>1.6351504389799524E-3</v>
      </c>
      <c r="AN1992" s="13">
        <f t="shared" si="2437"/>
        <v>1.8175073185084482E-3</v>
      </c>
      <c r="AO1992" s="13">
        <f t="shared" si="2438"/>
        <v>1.0101005919958266E-3</v>
      </c>
      <c r="AP1992" s="13">
        <f t="shared" si="2439"/>
        <v>3.7425001284640001E-4</v>
      </c>
      <c r="AQ1992" s="13">
        <f t="shared" si="2440"/>
        <v>1.0399687409259724E-4</v>
      </c>
      <c r="AR1992" s="13">
        <f t="shared" si="2441"/>
        <v>1.5020630401560442E-3</v>
      </c>
      <c r="AS1992" s="13">
        <f t="shared" si="2442"/>
        <v>1.6981674963566077E-3</v>
      </c>
      <c r="AT1992" s="13">
        <f t="shared" si="2443"/>
        <v>9.5993735568597829E-4</v>
      </c>
      <c r="AU1992" s="13">
        <f t="shared" si="2444"/>
        <v>3.6175454966148684E-4</v>
      </c>
      <c r="AV1992" s="13">
        <f t="shared" si="2445"/>
        <v>1.0224601123106649E-4</v>
      </c>
      <c r="AW1992" s="13">
        <f t="shared" si="2446"/>
        <v>8.0700653313282868E-7</v>
      </c>
      <c r="AX1992" s="13">
        <f t="shared" si="2447"/>
        <v>3.0810505871983111E-4</v>
      </c>
      <c r="AY1992" s="13">
        <f t="shared" si="2448"/>
        <v>3.4246585864117787E-4</v>
      </c>
      <c r="AZ1992" s="13">
        <f t="shared" si="2449"/>
        <v>1.9032933899583904E-4</v>
      </c>
      <c r="BA1992" s="13">
        <f t="shared" si="2450"/>
        <v>7.0518479177897439E-5</v>
      </c>
      <c r="BB1992" s="13">
        <f t="shared" si="2451"/>
        <v>1.9595727851785388E-5</v>
      </c>
      <c r="BC1992" s="13">
        <f t="shared" si="2452"/>
        <v>4.3562204349023138E-6</v>
      </c>
      <c r="BD1992" s="13">
        <f t="shared" si="2453"/>
        <v>2.7826293565662243E-4</v>
      </c>
      <c r="BE1992" s="13">
        <f t="shared" si="2454"/>
        <v>3.1459203784400157E-4</v>
      </c>
      <c r="BF1992" s="13">
        <f t="shared" si="2455"/>
        <v>1.7783207461910918E-4</v>
      </c>
      <c r="BG1992" s="13">
        <f t="shared" si="2456"/>
        <v>6.7016416944449422E-5</v>
      </c>
      <c r="BH1992" s="13">
        <f t="shared" si="2457"/>
        <v>1.8941465493605942E-5</v>
      </c>
      <c r="BI1992" s="13">
        <f t="shared" si="2458"/>
        <v>4.2828803019159904E-6</v>
      </c>
      <c r="BJ1992" s="14">
        <f t="shared" si="2459"/>
        <v>0.36056681667883489</v>
      </c>
      <c r="BK1992" s="14">
        <f t="shared" si="2460"/>
        <v>0.28836198855153766</v>
      </c>
      <c r="BL1992" s="14">
        <f t="shared" si="2461"/>
        <v>0.32676336157270808</v>
      </c>
      <c r="BM1992" s="14">
        <f t="shared" si="2462"/>
        <v>0.38821264984440956</v>
      </c>
      <c r="BN1992" s="14">
        <f t="shared" si="2463"/>
        <v>0.61145324866220852</v>
      </c>
    </row>
    <row r="1993" spans="1:66" x14ac:dyDescent="0.25">
      <c r="A1993" t="s">
        <v>10</v>
      </c>
      <c r="B1993" t="s">
        <v>240</v>
      </c>
      <c r="C1993" t="s">
        <v>11</v>
      </c>
      <c r="D1993" s="7" t="s">
        <v>567</v>
      </c>
      <c r="E1993" s="10">
        <f>VLOOKUP(A1993,home!$A$2:$E$405,3,FALSE)</f>
        <v>1.5425</v>
      </c>
      <c r="F1993" s="10">
        <f>VLOOKUP(B1993,home!$B$2:$E$405,3,FALSE)</f>
        <v>1.1059000000000001</v>
      </c>
      <c r="G1993" s="10">
        <f>VLOOKUP(C1993,away!$B$2:$E$405,4,FALSE)</f>
        <v>0.95340000000000003</v>
      </c>
      <c r="H1993" s="10">
        <f>VLOOKUP(A1993,away!$A$2:$E$405,3,FALSE)</f>
        <v>1.4443999999999999</v>
      </c>
      <c r="I1993" s="10">
        <f>VLOOKUP(C1993,away!$B$2:$E$405,3,FALSE)</f>
        <v>0.8145</v>
      </c>
      <c r="J1993" s="10">
        <f>VLOOKUP(B1993,home!$B$2:$E$405,4,FALSE)</f>
        <v>0.85519999999999996</v>
      </c>
      <c r="K1993" s="12">
        <f t="shared" si="2408"/>
        <v>1.6263581050500002</v>
      </c>
      <c r="L1993" s="12">
        <f t="shared" si="2409"/>
        <v>1.0061118417599999</v>
      </c>
      <c r="M1993" s="13">
        <f t="shared" si="2410"/>
        <v>7.1900651952261044E-2</v>
      </c>
      <c r="N1993" s="13">
        <f t="shared" si="2411"/>
        <v>0.11693620806093886</v>
      </c>
      <c r="O1993" s="13">
        <f t="shared" si="2412"/>
        <v>7.2340097359434086E-2</v>
      </c>
      <c r="P1993" s="13">
        <f t="shared" si="2413"/>
        <v>0.11765090366062174</v>
      </c>
      <c r="Q1993" s="13">
        <f t="shared" si="2414"/>
        <v>9.5090074876860581E-2</v>
      </c>
      <c r="R1993" s="13">
        <f t="shared" si="2415"/>
        <v>3.6391114293698963E-2</v>
      </c>
      <c r="S1993" s="13">
        <f t="shared" si="2416"/>
        <v>4.8127988955340838E-2</v>
      </c>
      <c r="T1993" s="13">
        <f t="shared" si="2417"/>
        <v>9.5671250367454483E-2</v>
      </c>
      <c r="U1993" s="13">
        <f t="shared" si="2418"/>
        <v>5.9184983683358214E-2</v>
      </c>
      <c r="V1993" s="13">
        <f t="shared" si="2419"/>
        <v>8.7501932461595266E-3</v>
      </c>
      <c r="W1993" s="13">
        <f t="shared" si="2420"/>
        <v>5.1550171328597856E-2</v>
      </c>
      <c r="X1993" s="13">
        <f t="shared" si="2421"/>
        <v>5.1865237818459128E-2</v>
      </c>
      <c r="Y1993" s="13">
        <f t="shared" si="2422"/>
        <v>2.6091114972425153E-2</v>
      </c>
      <c r="Z1993" s="13">
        <f t="shared" si="2423"/>
        <v>1.2204510341910708E-2</v>
      </c>
      <c r="AA1993" s="13">
        <f t="shared" si="2424"/>
        <v>1.9848904312733028E-2</v>
      </c>
      <c r="AB1993" s="13">
        <f t="shared" si="2425"/>
        <v>1.6140713202687638E-2</v>
      </c>
      <c r="AC1993" s="13">
        <f t="shared" si="2426"/>
        <v>8.9487031294519805E-4</v>
      </c>
      <c r="AD1993" s="13">
        <f t="shared" si="2427"/>
        <v>2.0959759739245319E-2</v>
      </c>
      <c r="AE1993" s="13">
        <f t="shared" si="2428"/>
        <v>2.1087862474099203E-2</v>
      </c>
      <c r="AF1993" s="13">
        <f t="shared" si="2429"/>
        <v>1.0608374076298766E-2</v>
      </c>
      <c r="AG1993" s="13">
        <f t="shared" si="2430"/>
        <v>3.5577369266613303E-3</v>
      </c>
      <c r="AH1993" s="13">
        <f t="shared" si="2431"/>
        <v>3.0697755944696869E-3</v>
      </c>
      <c r="AI1993" s="13">
        <f t="shared" si="2432"/>
        <v>4.9925544187504577E-3</v>
      </c>
      <c r="AJ1993" s="13">
        <f t="shared" si="2433"/>
        <v>4.0598406719190008E-3</v>
      </c>
      <c r="AK1993" s="13">
        <f t="shared" si="2434"/>
        <v>2.2009182606623681E-3</v>
      </c>
      <c r="AL1993" s="13">
        <f t="shared" si="2435"/>
        <v>5.8570985446401181E-5</v>
      </c>
      <c r="AM1993" s="13">
        <f t="shared" si="2436"/>
        <v>6.8176150263644592E-3</v>
      </c>
      <c r="AN1993" s="13">
        <f t="shared" si="2437"/>
        <v>6.8592832105861959E-3</v>
      </c>
      <c r="AO1993" s="13">
        <f t="shared" si="2438"/>
        <v>3.4506030320781609E-3</v>
      </c>
      <c r="AP1993" s="13">
        <f t="shared" si="2439"/>
        <v>1.1572308572622661E-3</v>
      </c>
      <c r="AQ1993" s="13">
        <f t="shared" si="2440"/>
        <v>2.9107591728541051E-4</v>
      </c>
      <c r="AR1993" s="13">
        <f t="shared" si="2441"/>
        <v>6.1770751542835928E-4</v>
      </c>
      <c r="AS1993" s="13">
        <f t="shared" si="2442"/>
        <v>1.0046136242672101E-3</v>
      </c>
      <c r="AT1993" s="13">
        <f t="shared" si="2443"/>
        <v>8.1693075513531658E-4</v>
      </c>
      <c r="AU1993" s="13">
        <f t="shared" si="2444"/>
        <v>4.4287398495964633E-4</v>
      </c>
      <c r="AV1993" s="13">
        <f t="shared" si="2445"/>
        <v>1.800679237387282E-4</v>
      </c>
      <c r="AW1993" s="13">
        <f t="shared" si="2446"/>
        <v>2.662210973273659E-6</v>
      </c>
      <c r="AX1993" s="13">
        <f t="shared" si="2447"/>
        <v>1.847980575873085E-3</v>
      </c>
      <c r="AY1993" s="13">
        <f t="shared" si="2448"/>
        <v>1.8592751407283748E-3</v>
      </c>
      <c r="AZ1993" s="13">
        <f t="shared" si="2449"/>
        <v>9.3531936808840394E-4</v>
      </c>
      <c r="BA1993" s="13">
        <f t="shared" si="2450"/>
        <v>3.1367863068707447E-4</v>
      </c>
      <c r="BB1993" s="13">
        <f t="shared" si="2451"/>
        <v>7.8898946210331823E-5</v>
      </c>
      <c r="BC1993" s="13">
        <f t="shared" si="2452"/>
        <v>1.5876232816920028E-5</v>
      </c>
      <c r="BD1993" s="13">
        <f t="shared" si="2453"/>
        <v>1.0358047433610329E-4</v>
      </c>
      <c r="BE1993" s="13">
        <f t="shared" si="2454"/>
        <v>1.6845894396144511E-4</v>
      </c>
      <c r="BF1993" s="13">
        <f t="shared" si="2455"/>
        <v>1.3698728443993009E-4</v>
      </c>
      <c r="BG1993" s="13">
        <f t="shared" si="2456"/>
        <v>7.4263460112556674E-5</v>
      </c>
      <c r="BH1993" s="13">
        <f t="shared" si="2457"/>
        <v>3.0194745065778492E-5</v>
      </c>
      <c r="BI1993" s="13">
        <f t="shared" si="2458"/>
        <v>9.8214936735294677E-6</v>
      </c>
      <c r="BJ1993" s="14">
        <f t="shared" si="2459"/>
        <v>0.51704462757902148</v>
      </c>
      <c r="BK1993" s="14">
        <f t="shared" si="2460"/>
        <v>0.24924245425350311</v>
      </c>
      <c r="BL1993" s="14">
        <f t="shared" si="2461"/>
        <v>0.22181440200283206</v>
      </c>
      <c r="BM1993" s="14">
        <f t="shared" si="2462"/>
        <v>0.48814033104369697</v>
      </c>
      <c r="BN1993" s="14">
        <f t="shared" si="2463"/>
        <v>0.51030905020381534</v>
      </c>
    </row>
    <row r="1994" spans="1:66" x14ac:dyDescent="0.25">
      <c r="A1994" t="s">
        <v>13</v>
      </c>
      <c r="B1994" t="s">
        <v>15</v>
      </c>
      <c r="C1994" t="s">
        <v>248</v>
      </c>
      <c r="D1994" s="7" t="s">
        <v>567</v>
      </c>
      <c r="E1994" s="10">
        <f>VLOOKUP(A1994,home!$A$2:$E$405,3,FALSE)</f>
        <v>1.4837</v>
      </c>
      <c r="F1994" s="10">
        <f>VLOOKUP(B1994,home!$B$2:$E$405,3,FALSE)</f>
        <v>1.3083</v>
      </c>
      <c r="G1994" s="10">
        <f>VLOOKUP(C1994,away!$B$2:$E$405,4,FALSE)</f>
        <v>0.83260000000000001</v>
      </c>
      <c r="H1994" s="10">
        <f>VLOOKUP(A1994,away!$A$2:$E$405,3,FALSE)</f>
        <v>1.2190000000000001</v>
      </c>
      <c r="I1994" s="10">
        <f>VLOOKUP(C1994,away!$B$2:$E$405,3,FALSE)</f>
        <v>1.5924</v>
      </c>
      <c r="J1994" s="10">
        <f>VLOOKUP(B1994,home!$B$2:$E$405,4,FALSE)</f>
        <v>1.0134000000000001</v>
      </c>
      <c r="K1994" s="12">
        <f t="shared" si="2408"/>
        <v>1.6161804335459999</v>
      </c>
      <c r="L1994" s="12">
        <f t="shared" si="2409"/>
        <v>1.9671468170400004</v>
      </c>
      <c r="M1994" s="13">
        <f t="shared" si="2410"/>
        <v>2.7783102951205649E-2</v>
      </c>
      <c r="N1994" s="13">
        <f t="shared" si="2411"/>
        <v>4.49025073729327E-2</v>
      </c>
      <c r="O1994" s="13">
        <f t="shared" si="2412"/>
        <v>5.4653442537958834E-2</v>
      </c>
      <c r="P1994" s="13">
        <f t="shared" si="2413"/>
        <v>8.8329824455779707E-2</v>
      </c>
      <c r="Q1994" s="13">
        <f t="shared" si="2414"/>
        <v>3.6285276916644418E-2</v>
      </c>
      <c r="R1994" s="13">
        <f t="shared" si="2415"/>
        <v>5.3755672764412149E-2</v>
      </c>
      <c r="S1994" s="13">
        <f t="shared" si="2416"/>
        <v>7.0205962074245967E-2</v>
      </c>
      <c r="T1994" s="13">
        <f t="shared" si="2417"/>
        <v>7.1378466991992059E-2</v>
      </c>
      <c r="U1994" s="13">
        <f t="shared" si="2418"/>
        <v>8.6878866513944539E-2</v>
      </c>
      <c r="V1994" s="13">
        <f t="shared" si="2419"/>
        <v>2.4800366837907574E-2</v>
      </c>
      <c r="W1994" s="13">
        <f t="shared" si="2420"/>
        <v>1.954785152615968E-2</v>
      </c>
      <c r="X1994" s="13">
        <f t="shared" si="2421"/>
        <v>3.845349390965553E-2</v>
      </c>
      <c r="Y1994" s="13">
        <f t="shared" si="2422"/>
        <v>3.782183407422296E-2</v>
      </c>
      <c r="Z1994" s="13">
        <f t="shared" si="2423"/>
        <v>3.5248433525452393E-2</v>
      </c>
      <c r="AA1994" s="13">
        <f t="shared" si="2424"/>
        <v>5.6967828576983015E-2</v>
      </c>
      <c r="AB1994" s="13">
        <f t="shared" si="2425"/>
        <v>4.6035144943861309E-2</v>
      </c>
      <c r="AC1994" s="13">
        <f t="shared" si="2426"/>
        <v>4.9279323953632026E-3</v>
      </c>
      <c r="AD1994" s="13">
        <f t="shared" si="2427"/>
        <v>7.8982137886103969E-3</v>
      </c>
      <c r="AE1994" s="13">
        <f t="shared" si="2428"/>
        <v>1.5536946114566385E-2</v>
      </c>
      <c r="AF1994" s="13">
        <f t="shared" si="2429"/>
        <v>1.5281727047895636E-2</v>
      </c>
      <c r="AG1994" s="13">
        <f t="shared" si="2430"/>
        <v>1.0020466907047325E-2</v>
      </c>
      <c r="AH1994" s="13">
        <f t="shared" si="2431"/>
        <v>1.7334710953809934E-2</v>
      </c>
      <c r="AI1994" s="13">
        <f t="shared" si="2432"/>
        <v>2.8016020664723137E-2</v>
      </c>
      <c r="AJ1994" s="13">
        <f t="shared" si="2433"/>
        <v>2.2639472212072968E-2</v>
      </c>
      <c r="AK1994" s="13">
        <f t="shared" si="2434"/>
        <v>1.2196490671653569E-2</v>
      </c>
      <c r="AL1994" s="13">
        <f t="shared" si="2435"/>
        <v>6.2668796091905582E-4</v>
      </c>
      <c r="AM1994" s="13">
        <f t="shared" si="2436"/>
        <v>2.5529877170230694E-3</v>
      </c>
      <c r="AN1994" s="13">
        <f t="shared" si="2437"/>
        <v>5.022101661484148E-3</v>
      </c>
      <c r="AO1994" s="13">
        <f t="shared" si="2438"/>
        <v>4.9396056491199198E-3</v>
      </c>
      <c r="AP1994" s="13">
        <f t="shared" si="2439"/>
        <v>3.2389765100330182E-3</v>
      </c>
      <c r="AQ1994" s="13">
        <f t="shared" si="2440"/>
        <v>1.5928855830446957E-3</v>
      </c>
      <c r="AR1994" s="13">
        <f t="shared" si="2441"/>
        <v>6.8199842954191304E-3</v>
      </c>
      <c r="AS1994" s="13">
        <f t="shared" si="2442"/>
        <v>1.1022325175347403E-2</v>
      </c>
      <c r="AT1994" s="13">
        <f t="shared" si="2443"/>
        <v>8.9070331402889766E-3</v>
      </c>
      <c r="AU1994" s="13">
        <f t="shared" si="2444"/>
        <v>4.7984575607602767E-3</v>
      </c>
      <c r="AV1994" s="13">
        <f t="shared" si="2445"/>
        <v>1.9387933052254062E-3</v>
      </c>
      <c r="AW1994" s="13">
        <f t="shared" si="2446"/>
        <v>5.5344627665868232E-5</v>
      </c>
      <c r="AX1994" s="13">
        <f t="shared" si="2447"/>
        <v>6.8768146588932526E-4</v>
      </c>
      <c r="AY1994" s="13">
        <f t="shared" si="2448"/>
        <v>1.3527704067615878E-3</v>
      </c>
      <c r="AZ1994" s="13">
        <f t="shared" si="2449"/>
        <v>1.3305489999234823E-3</v>
      </c>
      <c r="BA1994" s="13">
        <f t="shared" si="2450"/>
        <v>8.7246174337174442E-4</v>
      </c>
      <c r="BB1994" s="13">
        <f t="shared" si="2451"/>
        <v>4.2906508536572432E-4</v>
      </c>
      <c r="BC1994" s="13">
        <f t="shared" si="2452"/>
        <v>1.6880680339603619E-4</v>
      </c>
      <c r="BD1994" s="13">
        <f t="shared" si="2453"/>
        <v>2.2359850664994199E-3</v>
      </c>
      <c r="BE1994" s="13">
        <f t="shared" si="2454"/>
        <v>3.6137553141774143E-3</v>
      </c>
      <c r="BF1994" s="13">
        <f t="shared" si="2455"/>
        <v>2.9202403151982075E-3</v>
      </c>
      <c r="BG1994" s="13">
        <f t="shared" si="2456"/>
        <v>1.5732117528918488E-3</v>
      </c>
      <c r="BH1994" s="13">
        <f t="shared" si="2457"/>
        <v>6.3564851321210275E-4</v>
      </c>
      <c r="BI1994" s="13">
        <f t="shared" si="2458"/>
        <v>2.0546453793320128E-4</v>
      </c>
      <c r="BJ1994" s="14">
        <f t="shared" si="2459"/>
        <v>0.31931467627513987</v>
      </c>
      <c r="BK1994" s="14">
        <f t="shared" si="2460"/>
        <v>0.21802664708218275</v>
      </c>
      <c r="BL1994" s="14">
        <f t="shared" si="2461"/>
        <v>0.42314854881637276</v>
      </c>
      <c r="BM1994" s="14">
        <f t="shared" si="2462"/>
        <v>0.68873105292111847</v>
      </c>
      <c r="BN1994" s="14">
        <f t="shared" si="2463"/>
        <v>0.30570982699893345</v>
      </c>
    </row>
    <row r="1995" spans="1:66" x14ac:dyDescent="0.25">
      <c r="A1995" t="s">
        <v>13</v>
      </c>
      <c r="B1995" t="s">
        <v>58</v>
      </c>
      <c r="C1995" t="s">
        <v>56</v>
      </c>
      <c r="D1995" s="7" t="s">
        <v>567</v>
      </c>
      <c r="E1995" s="10">
        <f>VLOOKUP(A1995,home!$A$2:$E$405,3,FALSE)</f>
        <v>1.4837</v>
      </c>
      <c r="F1995" s="10">
        <f>VLOOKUP(B1995,home!$B$2:$E$405,3,FALSE)</f>
        <v>0.75329999999999997</v>
      </c>
      <c r="G1995" s="10">
        <f>VLOOKUP(C1995,away!$B$2:$E$405,4,FALSE)</f>
        <v>1.1496999999999999</v>
      </c>
      <c r="H1995" s="10">
        <f>VLOOKUP(A1995,away!$A$2:$E$405,3,FALSE)</f>
        <v>1.2190000000000001</v>
      </c>
      <c r="I1995" s="10">
        <f>VLOOKUP(C1995,away!$B$2:$E$405,3,FALSE)</f>
        <v>0.53080000000000005</v>
      </c>
      <c r="J1995" s="10">
        <f>VLOOKUP(B1995,home!$B$2:$E$405,4,FALSE)</f>
        <v>1.2063999999999999</v>
      </c>
      <c r="K1995" s="12">
        <f t="shared" si="2408"/>
        <v>1.2849865901369999</v>
      </c>
      <c r="L1995" s="12">
        <f t="shared" si="2409"/>
        <v>0.78059532928000008</v>
      </c>
      <c r="M1995" s="13">
        <f t="shared" si="2410"/>
        <v>0.12674451401037043</v>
      </c>
      <c r="N1995" s="13">
        <f t="shared" si="2411"/>
        <v>0.16286500087675712</v>
      </c>
      <c r="O1995" s="13">
        <f t="shared" si="2412"/>
        <v>9.8936175648358687E-2</v>
      </c>
      <c r="P1995" s="13">
        <f t="shared" si="2413"/>
        <v>0.12713165898757975</v>
      </c>
      <c r="Q1995" s="13">
        <f t="shared" si="2414"/>
        <v>0.10463967106464182</v>
      </c>
      <c r="R1995" s="13">
        <f t="shared" si="2415"/>
        <v>3.8614558303967234E-2</v>
      </c>
      <c r="S1995" s="13">
        <f t="shared" si="2416"/>
        <v>3.1879996627727461E-2</v>
      </c>
      <c r="T1995" s="13">
        <f t="shared" si="2417"/>
        <v>8.1681238490454985E-2</v>
      </c>
      <c r="U1995" s="13">
        <f t="shared" si="2418"/>
        <v>4.9619189604661239E-2</v>
      </c>
      <c r="V1995" s="13">
        <f t="shared" si="2419"/>
        <v>3.553041672013443E-3</v>
      </c>
      <c r="W1995" s="13">
        <f t="shared" si="2420"/>
        <v>4.4820191371470475E-2</v>
      </c>
      <c r="X1995" s="13">
        <f t="shared" si="2421"/>
        <v>3.4986432042005619E-2</v>
      </c>
      <c r="Y1995" s="13">
        <f t="shared" si="2422"/>
        <v>1.3655122720080858E-2</v>
      </c>
      <c r="Z1995" s="13">
        <f t="shared" si="2423"/>
        <v>1.0047447951429022E-2</v>
      </c>
      <c r="AA1995" s="13">
        <f t="shared" si="2424"/>
        <v>1.2910835882685765E-2</v>
      </c>
      <c r="AB1995" s="13">
        <f t="shared" si="2425"/>
        <v>8.2951254883554034E-3</v>
      </c>
      <c r="AC1995" s="13">
        <f t="shared" si="2426"/>
        <v>2.2274340912405982E-4</v>
      </c>
      <c r="AD1995" s="13">
        <f t="shared" si="2427"/>
        <v>1.4398336219928412E-2</v>
      </c>
      <c r="AE1995" s="13">
        <f t="shared" si="2428"/>
        <v>1.123927400267917E-2</v>
      </c>
      <c r="AF1995" s="13">
        <f t="shared" si="2429"/>
        <v>4.3866623954947458E-3</v>
      </c>
      <c r="AG1995" s="13">
        <f t="shared" si="2430"/>
        <v>1.1414027256838048E-3</v>
      </c>
      <c r="AH1995" s="13">
        <f t="shared" si="2431"/>
        <v>1.9607477355173498E-3</v>
      </c>
      <c r="AI1995" s="13">
        <f t="shared" si="2432"/>
        <v>2.5195345467812838E-3</v>
      </c>
      <c r="AJ1995" s="13">
        <f t="shared" si="2433"/>
        <v>1.6187840530004268E-3</v>
      </c>
      <c r="AK1995" s="13">
        <f t="shared" si="2434"/>
        <v>6.9337193347772375E-4</v>
      </c>
      <c r="AL1995" s="13">
        <f t="shared" si="2435"/>
        <v>8.9369514259761644E-6</v>
      </c>
      <c r="AM1995" s="13">
        <f t="shared" si="2436"/>
        <v>3.7003337925783702E-3</v>
      </c>
      <c r="AN1995" s="13">
        <f t="shared" si="2437"/>
        <v>2.8884632752636244E-3</v>
      </c>
      <c r="AO1995" s="13">
        <f t="shared" si="2438"/>
        <v>1.1273604707337981E-3</v>
      </c>
      <c r="AP1995" s="13">
        <f t="shared" si="2439"/>
        <v>2.9333743928990172E-4</v>
      </c>
      <c r="AQ1995" s="13">
        <f t="shared" si="2440"/>
        <v>5.7244458753163207E-5</v>
      </c>
      <c r="AR1995" s="13">
        <f t="shared" si="2441"/>
        <v>3.0611010484823611E-4</v>
      </c>
      <c r="AS1995" s="13">
        <f t="shared" si="2442"/>
        <v>3.9334737983541448E-4</v>
      </c>
      <c r="AT1995" s="13">
        <f t="shared" si="2443"/>
        <v>2.5272305417701628E-4</v>
      </c>
      <c r="AU1995" s="13">
        <f t="shared" si="2444"/>
        <v>1.0824857854531085E-4</v>
      </c>
      <c r="AV1995" s="13">
        <f t="shared" si="2445"/>
        <v>3.4774492958029055E-5</v>
      </c>
      <c r="AW1995" s="13">
        <f t="shared" si="2446"/>
        <v>2.4900693378395755E-7</v>
      </c>
      <c r="AX1995" s="13">
        <f t="shared" si="2447"/>
        <v>7.9247988374899956E-4</v>
      </c>
      <c r="AY1995" s="13">
        <f t="shared" si="2448"/>
        <v>6.1860609580282656E-4</v>
      </c>
      <c r="AZ1995" s="13">
        <f t="shared" si="2449"/>
        <v>2.4144051452391132E-4</v>
      </c>
      <c r="BA1995" s="13">
        <f t="shared" si="2450"/>
        <v>6.2822445978775071E-5</v>
      </c>
      <c r="BB1995" s="13">
        <f t="shared" si="2451"/>
        <v>1.2259726976244234E-5</v>
      </c>
      <c r="BC1995" s="13">
        <f t="shared" si="2452"/>
        <v>1.9139771231808537E-6</v>
      </c>
      <c r="BD1995" s="13">
        <f t="shared" si="2453"/>
        <v>3.9824686348324017E-5</v>
      </c>
      <c r="BE1995" s="13">
        <f t="shared" si="2454"/>
        <v>5.1174187914008418E-5</v>
      </c>
      <c r="BF1995" s="13">
        <f t="shared" si="2455"/>
        <v>3.2879072615325877E-5</v>
      </c>
      <c r="BG1995" s="13">
        <f t="shared" si="2456"/>
        <v>1.408305580227814E-5</v>
      </c>
      <c r="BH1995" s="13">
        <f t="shared" si="2457"/>
        <v>4.5241344635196206E-6</v>
      </c>
      <c r="BI1995" s="13">
        <f t="shared" si="2458"/>
        <v>1.1626904235198713E-6</v>
      </c>
      <c r="BJ1995" s="14">
        <f t="shared" si="2459"/>
        <v>0.48360959398996978</v>
      </c>
      <c r="BK1995" s="14">
        <f t="shared" si="2460"/>
        <v>0.29015949775404387</v>
      </c>
      <c r="BL1995" s="14">
        <f t="shared" si="2461"/>
        <v>0.21640717463473605</v>
      </c>
      <c r="BM1995" s="14">
        <f t="shared" si="2462"/>
        <v>0.34067377834963475</v>
      </c>
      <c r="BN1995" s="14">
        <f t="shared" si="2463"/>
        <v>0.65893157889167497</v>
      </c>
    </row>
    <row r="1996" spans="1:66" x14ac:dyDescent="0.25">
      <c r="A1996" t="s">
        <v>16</v>
      </c>
      <c r="B1996" t="s">
        <v>253</v>
      </c>
      <c r="C1996" t="s">
        <v>57</v>
      </c>
      <c r="D1996" s="7" t="s">
        <v>567</v>
      </c>
      <c r="E1996" s="10">
        <f>VLOOKUP(A1996,home!$A$2:$E$405,3,FALSE)</f>
        <v>1.6373</v>
      </c>
      <c r="F1996" s="10">
        <f>VLOOKUP(B1996,home!$B$2:$E$405,3,FALSE)</f>
        <v>1.0419</v>
      </c>
      <c r="G1996" s="10">
        <f>VLOOKUP(C1996,away!$B$2:$E$405,4,FALSE)</f>
        <v>1.0705</v>
      </c>
      <c r="H1996" s="10">
        <f>VLOOKUP(A1996,away!$A$2:$E$405,3,FALSE)</f>
        <v>1.3301000000000001</v>
      </c>
      <c r="I1996" s="10">
        <f>VLOOKUP(C1996,away!$B$2:$E$405,3,FALSE)</f>
        <v>0.96509999999999996</v>
      </c>
      <c r="J1996" s="10">
        <f>VLOOKUP(B1996,home!$B$2:$E$405,4,FALSE)</f>
        <v>1.0172000000000001</v>
      </c>
      <c r="K1996" s="12">
        <f t="shared" si="2408"/>
        <v>1.826169022335</v>
      </c>
      <c r="L1996" s="12">
        <f t="shared" si="2409"/>
        <v>1.3057587975720002</v>
      </c>
      <c r="M1996" s="13">
        <f t="shared" si="2410"/>
        <v>4.3633598399106993E-2</v>
      </c>
      <c r="N1996" s="13">
        <f t="shared" si="2411"/>
        <v>7.9682325729455245E-2</v>
      </c>
      <c r="O1996" s="13">
        <f t="shared" si="2412"/>
        <v>5.6974954979357499E-2</v>
      </c>
      <c r="P1996" s="13">
        <f t="shared" si="2413"/>
        <v>0.10404589783223393</v>
      </c>
      <c r="Q1996" s="13">
        <f t="shared" si="2414"/>
        <v>7.2756697437369164E-2</v>
      </c>
      <c r="R1996" s="13">
        <f t="shared" si="2415"/>
        <v>3.7197774352782355E-2</v>
      </c>
      <c r="S1996" s="13">
        <f t="shared" si="2416"/>
        <v>6.2025304197333986E-2</v>
      </c>
      <c r="T1996" s="13">
        <f t="shared" si="2417"/>
        <v>9.500269776112899E-2</v>
      </c>
      <c r="U1996" s="13">
        <f t="shared" si="2418"/>
        <v>6.7929423222858498E-2</v>
      </c>
      <c r="V1996" s="13">
        <f t="shared" si="2419"/>
        <v>1.6433509701758029E-2</v>
      </c>
      <c r="W1996" s="13">
        <f t="shared" si="2420"/>
        <v>4.4288675675841292E-2</v>
      </c>
      <c r="X1996" s="13">
        <f t="shared" si="2421"/>
        <v>5.783032789654282E-2</v>
      </c>
      <c r="Y1996" s="13">
        <f t="shared" si="2422"/>
        <v>3.7756229708692135E-2</v>
      </c>
      <c r="Z1996" s="13">
        <f t="shared" si="2423"/>
        <v>1.6190440370414564E-2</v>
      </c>
      <c r="AA1996" s="13">
        <f t="shared" si="2424"/>
        <v>2.9566480662413078E-2</v>
      </c>
      <c r="AB1996" s="13">
        <f t="shared" si="2425"/>
        <v>2.6996695542582792E-2</v>
      </c>
      <c r="AC1996" s="13">
        <f t="shared" si="2426"/>
        <v>2.4491437421322293E-3</v>
      </c>
      <c r="AD1996" s="13">
        <f t="shared" si="2427"/>
        <v>2.0219651889865742E-2</v>
      </c>
      <c r="AE1996" s="13">
        <f t="shared" si="2428"/>
        <v>2.6401988339035516E-2</v>
      </c>
      <c r="AF1996" s="13">
        <f t="shared" si="2429"/>
        <v>1.7237314273544496E-2</v>
      </c>
      <c r="AG1996" s="13">
        <f t="shared" si="2430"/>
        <v>7.5025915863980476E-3</v>
      </c>
      <c r="AH1996" s="13">
        <f t="shared" si="2431"/>
        <v>5.2852024875584208E-3</v>
      </c>
      <c r="AI1996" s="13">
        <f t="shared" si="2432"/>
        <v>9.6516730595470716E-3</v>
      </c>
      <c r="AJ1996" s="13">
        <f t="shared" si="2433"/>
        <v>8.8127931775250686E-3</v>
      </c>
      <c r="AK1996" s="13">
        <f t="shared" si="2434"/>
        <v>5.3645499670138394E-3</v>
      </c>
      <c r="AL1996" s="13">
        <f t="shared" si="2435"/>
        <v>2.3360288302562725E-4</v>
      </c>
      <c r="AM1996" s="13">
        <f t="shared" si="2436"/>
        <v>7.3849003847340248E-3</v>
      </c>
      <c r="AN1996" s="13">
        <f t="shared" si="2437"/>
        <v>9.6428986465593013E-3</v>
      </c>
      <c r="AO1996" s="13">
        <f t="shared" si="2438"/>
        <v>6.2956498709199728E-3</v>
      </c>
      <c r="AP1996" s="13">
        <f t="shared" si="2439"/>
        <v>2.7402000684622614E-3</v>
      </c>
      <c r="AQ1996" s="13">
        <f t="shared" si="2440"/>
        <v>8.9451008662549849E-4</v>
      </c>
      <c r="AR1996" s="13">
        <f t="shared" si="2441"/>
        <v>1.380239929015765E-3</v>
      </c>
      <c r="AS1996" s="13">
        <f t="shared" si="2442"/>
        <v>2.5205514017584496E-3</v>
      </c>
      <c r="AT1996" s="13">
        <f t="shared" si="2443"/>
        <v>2.3014764445471714E-3</v>
      </c>
      <c r="AU1996" s="13">
        <f t="shared" si="2444"/>
        <v>1.4009616628885802E-3</v>
      </c>
      <c r="AV1996" s="13">
        <f t="shared" si="2445"/>
        <v>6.3959819756151349E-4</v>
      </c>
      <c r="AW1996" s="13">
        <f t="shared" si="2446"/>
        <v>1.5473181849889641E-5</v>
      </c>
      <c r="AX1996" s="13">
        <f t="shared" si="2447"/>
        <v>2.2476793859385184E-3</v>
      </c>
      <c r="AY1996" s="13">
        <f t="shared" si="2448"/>
        <v>2.9349271323104516E-3</v>
      </c>
      <c r="AZ1996" s="13">
        <f t="shared" si="2449"/>
        <v>1.9161534616235674E-3</v>
      </c>
      <c r="BA1996" s="13">
        <f t="shared" si="2450"/>
        <v>8.3401141333767188E-4</v>
      </c>
      <c r="BB1996" s="13">
        <f t="shared" si="2451"/>
        <v>2.7225443506028065E-4</v>
      </c>
      <c r="BC1996" s="13">
        <f t="shared" si="2452"/>
        <v>7.1099724751591238E-5</v>
      </c>
      <c r="BD1996" s="13">
        <f t="shared" si="2453"/>
        <v>3.0037673834541442E-4</v>
      </c>
      <c r="BE1996" s="13">
        <f t="shared" si="2454"/>
        <v>5.4853869459642161E-4</v>
      </c>
      <c r="BF1996" s="13">
        <f t="shared" si="2455"/>
        <v>5.0086218581203224E-4</v>
      </c>
      <c r="BG1996" s="13">
        <f t="shared" si="2456"/>
        <v>3.0488633606297674E-4</v>
      </c>
      <c r="BH1996" s="13">
        <f t="shared" si="2457"/>
        <v>1.3919349556285661E-4</v>
      </c>
      <c r="BI1996" s="13">
        <f t="shared" si="2458"/>
        <v>5.0838169941482555E-5</v>
      </c>
      <c r="BJ1996" s="14">
        <f t="shared" si="2459"/>
        <v>0.49391278490819662</v>
      </c>
      <c r="BK1996" s="14">
        <f t="shared" si="2460"/>
        <v>0.23175598388790122</v>
      </c>
      <c r="BL1996" s="14">
        <f t="shared" si="2461"/>
        <v>0.25786707070773118</v>
      </c>
      <c r="BM1996" s="14">
        <f t="shared" si="2462"/>
        <v>0.60251557719347792</v>
      </c>
      <c r="BN1996" s="14">
        <f t="shared" si="2463"/>
        <v>0.39429124873030524</v>
      </c>
    </row>
    <row r="1997" spans="1:66" x14ac:dyDescent="0.25">
      <c r="A1997" t="s">
        <v>16</v>
      </c>
      <c r="B1997" t="s">
        <v>494</v>
      </c>
      <c r="C1997" t="s">
        <v>64</v>
      </c>
      <c r="D1997" s="7" t="s">
        <v>567</v>
      </c>
      <c r="E1997" s="10">
        <v>1.4567901234567899</v>
      </c>
      <c r="F1997" s="10">
        <v>1.37</v>
      </c>
      <c r="G1997" s="10">
        <v>1.03</v>
      </c>
      <c r="H1997" s="10">
        <v>1.4074074074074101</v>
      </c>
      <c r="I1997" s="10">
        <v>1.03</v>
      </c>
      <c r="J1997" s="10">
        <v>0.53</v>
      </c>
      <c r="K1997" s="12">
        <v>2.0556765432098763</v>
      </c>
      <c r="L1997" s="12">
        <v>0.76830370370370527</v>
      </c>
      <c r="M1997" s="13">
        <v>5.9369167863204848E-2</v>
      </c>
      <c r="N1997" s="13">
        <v>0.12204380576627979</v>
      </c>
      <c r="O1997" s="13">
        <v>4.5613551555107282E-2</v>
      </c>
      <c r="P1997" s="13">
        <v>9.3766707984328387E-2</v>
      </c>
      <c r="Q1997" s="13">
        <v>0.12544129437890186</v>
      </c>
      <c r="R1997" s="13">
        <v>1.7522530299434409E-2</v>
      </c>
      <c r="S1997" s="13">
        <v>3.7023407277986468E-2</v>
      </c>
      <c r="T1997" s="13">
        <v>9.6377011068697088E-2</v>
      </c>
      <c r="U1997" s="13">
        <v>3.6020654514231636E-2</v>
      </c>
      <c r="V1997" s="13">
        <v>6.4971303825933496E-3</v>
      </c>
      <c r="W1997" s="13">
        <v>8.5955575468197792E-2</v>
      </c>
      <c r="X1997" s="13">
        <v>6.6039986986199714E-2</v>
      </c>
      <c r="Y1997" s="13">
        <v>2.5369383297020858E-2</v>
      </c>
      <c r="Z1997" s="13">
        <v>4.4875416424386191E-3</v>
      </c>
      <c r="AA1997" s="13">
        <v>9.2249340910385887E-3</v>
      </c>
      <c r="AB1997" s="13">
        <v>9.4817403118025775E-3</v>
      </c>
      <c r="AC1997" s="13">
        <v>6.4134144587100442E-4</v>
      </c>
      <c r="AD1997" s="13">
        <v>4.4174215062020128E-2</v>
      </c>
      <c r="AE1997" s="13">
        <v>3.393921304035407E-2</v>
      </c>
      <c r="AF1997" s="13">
        <v>1.3037811539846556E-2</v>
      </c>
      <c r="AG1997" s="13">
        <v>3.3389996314183404E-3</v>
      </c>
      <c r="AH1997" s="13">
        <v>8.6194871610254973E-4</v>
      </c>
      <c r="AI1997" s="13">
        <v>1.77188775714188E-3</v>
      </c>
      <c r="AJ1997" s="13">
        <v>1.821214049778661E-3</v>
      </c>
      <c r="AK1997" s="13">
        <v>1.2479423340980855E-3</v>
      </c>
      <c r="AL1997" s="13">
        <v>4.0516974205733597E-5</v>
      </c>
      <c r="AM1997" s="13">
        <v>1.8161579543540644E-2</v>
      </c>
      <c r="AN1997" s="13">
        <v>1.3953608828411726E-2</v>
      </c>
      <c r="AO1997" s="13">
        <v>5.360304671450722E-3</v>
      </c>
      <c r="AP1997" s="13">
        <v>1.3727806440186215E-3</v>
      </c>
      <c r="AQ1997" s="13">
        <v>2.6367811329306616E-4</v>
      </c>
      <c r="AR1997" s="13">
        <v>1.3244767819684856E-4</v>
      </c>
      <c r="AS1997" s="13">
        <v>2.7226958527187166E-4</v>
      </c>
      <c r="AT1997" s="13">
        <v>2.79849099936434E-4</v>
      </c>
      <c r="AU1997" s="13">
        <v>1.9175974345924122E-4</v>
      </c>
      <c r="AV1997" s="13">
        <v>9.8549001640276451E-5</v>
      </c>
      <c r="AW1997" s="13">
        <v>1.777551578021178E-6</v>
      </c>
      <c r="AX1997" s="13">
        <v>6.2223888425494683E-3</v>
      </c>
      <c r="AY1997" s="13">
        <v>4.7806843936153681E-3</v>
      </c>
      <c r="AZ1997" s="13">
        <v>1.8365087629265942E-3</v>
      </c>
      <c r="BA1997" s="13">
        <v>4.7033216148027095E-4</v>
      </c>
      <c r="BB1997" s="13">
        <v>9.0339485409065336E-5</v>
      </c>
      <c r="BC1997" s="13">
        <v>1.3881632246094351E-5</v>
      </c>
      <c r="BD1997" s="13">
        <v>1.6960006950932526E-5</v>
      </c>
      <c r="BE1997" s="13">
        <v>3.4864288461708442E-5</v>
      </c>
      <c r="BF1997" s="13">
        <v>3.5834849993218405E-5</v>
      </c>
      <c r="BG1997" s="13">
        <v>2.4554953520167882E-5</v>
      </c>
      <c r="BH1997" s="13">
        <v>1.2619260492754477E-5</v>
      </c>
      <c r="BI1997" s="13">
        <v>5.1882235575220988E-6</v>
      </c>
      <c r="BJ1997" s="14">
        <v>0.66824338331787791</v>
      </c>
      <c r="BK1997" s="14">
        <v>0.20211895632180518</v>
      </c>
      <c r="BL1997" s="14">
        <v>0.12467130032021664</v>
      </c>
      <c r="BM1997" s="14">
        <v>0.53098521691304446</v>
      </c>
      <c r="BN1997" s="14">
        <v>0.46375705784725663</v>
      </c>
    </row>
    <row r="1998" spans="1:66" x14ac:dyDescent="0.25">
      <c r="A1998" t="s">
        <v>16</v>
      </c>
      <c r="B1998" t="s">
        <v>496</v>
      </c>
      <c r="C1998" t="s">
        <v>257</v>
      </c>
      <c r="D1998" s="7" t="s">
        <v>567</v>
      </c>
      <c r="E1998" s="10">
        <v>1.4567901234567899</v>
      </c>
      <c r="F1998" s="10">
        <v>0.69</v>
      </c>
      <c r="G1998" s="10">
        <v>1.2</v>
      </c>
      <c r="H1998" s="10">
        <v>1.4074074074074101</v>
      </c>
      <c r="I1998" s="10">
        <v>1.03</v>
      </c>
      <c r="J1998" s="10">
        <v>1.6</v>
      </c>
      <c r="K1998" s="12">
        <v>1.2062222222222219</v>
      </c>
      <c r="L1998" s="12">
        <v>2.3194074074074122</v>
      </c>
      <c r="M1998" s="13">
        <v>2.9433269475157495E-2</v>
      </c>
      <c r="N1998" s="13">
        <v>3.5503063713589959E-2</v>
      </c>
      <c r="O1998" s="13">
        <v>6.8267743244898774E-2</v>
      </c>
      <c r="P1998" s="13">
        <v>8.2346068962957861E-2</v>
      </c>
      <c r="Q1998" s="13">
        <v>2.1412292204151809E-2</v>
      </c>
      <c r="R1998" s="13">
        <v>7.9170354684602776E-2</v>
      </c>
      <c r="S1998" s="13">
        <v>5.7595326602906477E-2</v>
      </c>
      <c r="T1998" s="13">
        <v>4.9663829147881693E-2</v>
      </c>
      <c r="U1998" s="13">
        <v>9.549704116178305E-2</v>
      </c>
      <c r="V1998" s="13">
        <v>1.7903960083862219E-2</v>
      </c>
      <c r="W1998" s="13">
        <v>8.6093275617878523E-3</v>
      </c>
      <c r="X1998" s="13">
        <v>1.996853811960754E-2</v>
      </c>
      <c r="Y1998" s="13">
        <v>2.3157587614857509E-2</v>
      </c>
      <c r="Z1998" s="13">
        <v>6.1209435700846609E-2</v>
      </c>
      <c r="AA1998" s="13">
        <v>7.3832181552043394E-2</v>
      </c>
      <c r="AB1998" s="13">
        <v>4.4529009051610162E-2</v>
      </c>
      <c r="AC1998" s="13">
        <v>3.1306425476706964E-3</v>
      </c>
      <c r="AD1998" s="13">
        <v>2.5961905558546912E-3</v>
      </c>
      <c r="AE1998" s="13">
        <v>6.021623606290538E-3</v>
      </c>
      <c r="AF1998" s="13">
        <v>6.9832991985248052E-3</v>
      </c>
      <c r="AG1998" s="13">
        <v>5.3990386297335597E-3</v>
      </c>
      <c r="AH1998" s="13">
        <v>3.5492404641942844E-2</v>
      </c>
      <c r="AI1998" s="13">
        <v>4.281172719921459E-2</v>
      </c>
      <c r="AJ1998" s="13">
        <v>2.5820228359704087E-2</v>
      </c>
      <c r="AK1998" s="13">
        <v>1.0381644410109168E-2</v>
      </c>
      <c r="AL1998" s="13">
        <v>3.5034654555987882E-4</v>
      </c>
      <c r="AM1998" s="13">
        <v>6.2631654831907832E-4</v>
      </c>
      <c r="AN1998" s="13">
        <v>1.4526832415531126E-3</v>
      </c>
      <c r="AO1998" s="13">
        <v>1.6846821355374505E-3</v>
      </c>
      <c r="AP1998" s="13">
        <v>1.3024880747641669E-3</v>
      </c>
      <c r="AQ1998" s="13">
        <v>7.5525012216695728E-4</v>
      </c>
      <c r="AR1998" s="13">
        <v>1.6464269246644691E-2</v>
      </c>
      <c r="AS1998" s="13">
        <v>1.9859567437952745E-2</v>
      </c>
      <c r="AT1998" s="13">
        <v>1.197752578368972E-2</v>
      </c>
      <c r="AU1998" s="13">
        <v>4.8158525891753923E-3</v>
      </c>
      <c r="AV1998" s="13">
        <v>1.4522471030024454E-3</v>
      </c>
      <c r="AW1998" s="13">
        <v>2.722699452018796E-5</v>
      </c>
      <c r="AX1998" s="13">
        <v>1.2591282312133167E-4</v>
      </c>
      <c r="AY1998" s="13">
        <v>2.9204313463519592E-4</v>
      </c>
      <c r="AZ1998" s="13">
        <v>3.3868350487767688E-4</v>
      </c>
      <c r="BA1998" s="13">
        <v>2.6184834332666274E-4</v>
      </c>
      <c r="BB1998" s="13">
        <v>1.5183324678230524E-4</v>
      </c>
      <c r="BC1998" s="13">
        <v>7.0432631455519295E-5</v>
      </c>
      <c r="BD1998" s="13">
        <v>6.3645580080362923E-3</v>
      </c>
      <c r="BE1998" s="13">
        <v>7.6770713039157733E-3</v>
      </c>
      <c r="BF1998" s="13">
        <v>4.630127004183868E-3</v>
      </c>
      <c r="BG1998" s="13">
        <v>1.8616540280525951E-3</v>
      </c>
      <c r="BH1998" s="13">
        <v>5.6139211468163785E-4</v>
      </c>
      <c r="BI1998" s="13">
        <v>1.3543272882186356E-4</v>
      </c>
      <c r="BJ1998" s="14">
        <v>0.18637696415881941</v>
      </c>
      <c r="BK1998" s="14">
        <v>0.19105165735274982</v>
      </c>
      <c r="BL1998" s="14">
        <v>0.55160203165406596</v>
      </c>
      <c r="BM1998" s="14">
        <v>0.67384248044100792</v>
      </c>
      <c r="BN1998" s="14">
        <v>0.31613279228535868</v>
      </c>
    </row>
    <row r="1999" spans="1:66" x14ac:dyDescent="0.25">
      <c r="A1999" t="s">
        <v>69</v>
      </c>
      <c r="B1999" t="s">
        <v>381</v>
      </c>
      <c r="C1999" t="s">
        <v>74</v>
      </c>
      <c r="D1999" s="7" t="s">
        <v>567</v>
      </c>
      <c r="E1999" s="10">
        <f>VLOOKUP(A1999,home!$A$2:$E$405,3,FALSE)</f>
        <v>1.3526</v>
      </c>
      <c r="F1999" s="10">
        <f>VLOOKUP(B1999,home!$B$2:$E$405,3,FALSE)</f>
        <v>0.93389999999999995</v>
      </c>
      <c r="G1999" s="10">
        <f>VLOOKUP(C1999,away!$B$2:$E$405,4,FALSE)</f>
        <v>0.9728</v>
      </c>
      <c r="H1999" s="10">
        <f>VLOOKUP(A1999,away!$A$2:$E$405,3,FALSE)</f>
        <v>1.3421000000000001</v>
      </c>
      <c r="I1999" s="10">
        <f>VLOOKUP(C1999,away!$B$2:$E$405,3,FALSE)</f>
        <v>1.1765000000000001</v>
      </c>
      <c r="J1999" s="10">
        <f>VLOOKUP(B1999,home!$B$2:$E$405,4,FALSE)</f>
        <v>1.0980000000000001</v>
      </c>
      <c r="K1999" s="12">
        <f t="shared" si="2408"/>
        <v>1.2288342865920001</v>
      </c>
      <c r="L1999" s="12">
        <f t="shared" si="2409"/>
        <v>1.7337207537000006</v>
      </c>
      <c r="M1999" s="13">
        <f t="shared" si="2410"/>
        <v>5.1686686750425953E-2</v>
      </c>
      <c r="N1999" s="13">
        <f t="shared" si="2411"/>
        <v>6.3514372839263866E-2</v>
      </c>
      <c r="O1999" s="13">
        <f t="shared" si="2412"/>
        <v>8.9610281509204318E-2</v>
      </c>
      <c r="P1999" s="13">
        <f t="shared" si="2413"/>
        <v>0.11011618634967139</v>
      </c>
      <c r="Q1999" s="13">
        <f t="shared" si="2414"/>
        <v>3.9024319518137569E-2</v>
      </c>
      <c r="R1999" s="13">
        <f t="shared" si="2415"/>
        <v>7.7679602398703473E-2</v>
      </c>
      <c r="S1999" s="13">
        <f t="shared" si="2416"/>
        <v>5.8649408863954859E-2</v>
      </c>
      <c r="T1999" s="13">
        <f t="shared" si="2417"/>
        <v>6.7657272647615105E-2</v>
      </c>
      <c r="U1999" s="13">
        <f t="shared" si="2418"/>
        <v>9.5455358796361023E-2</v>
      </c>
      <c r="V1999" s="13">
        <f t="shared" si="2419"/>
        <v>1.38833284455404E-2</v>
      </c>
      <c r="W1999" s="13">
        <f t="shared" si="2420"/>
        <v>1.5984807278269616E-2</v>
      </c>
      <c r="X1999" s="13">
        <f t="shared" si="2421"/>
        <v>2.7713192122230852E-2</v>
      </c>
      <c r="Y1999" s="13">
        <f t="shared" si="2422"/>
        <v>2.4023468166793498E-2</v>
      </c>
      <c r="Z1999" s="13">
        <f t="shared" si="2423"/>
        <v>4.4891579605932194E-2</v>
      </c>
      <c r="AA1999" s="13">
        <f t="shared" si="2424"/>
        <v>5.5164312199043677E-2</v>
      </c>
      <c r="AB1999" s="13">
        <f t="shared" si="2425"/>
        <v>3.3893899113225108E-2</v>
      </c>
      <c r="AC1999" s="13">
        <f t="shared" si="2426"/>
        <v>1.8486133451113289E-3</v>
      </c>
      <c r="AD1999" s="13">
        <f t="shared" si="2427"/>
        <v>4.9106698120257664E-3</v>
      </c>
      <c r="AE1999" s="13">
        <f t="shared" si="2428"/>
        <v>8.5137301676771505E-3</v>
      </c>
      <c r="AF1999" s="13">
        <f t="shared" si="2429"/>
        <v>7.3802153415518327E-3</v>
      </c>
      <c r="AG1999" s="13">
        <f t="shared" si="2430"/>
        <v>4.2650775014745172E-3</v>
      </c>
      <c r="AH1999" s="13">
        <f t="shared" si="2431"/>
        <v>1.9457365807295086E-2</v>
      </c>
      <c r="AI1999" s="13">
        <f t="shared" si="2432"/>
        <v>2.3909878230767033E-2</v>
      </c>
      <c r="AJ1999" s="13">
        <f t="shared" si="2433"/>
        <v>1.4690639079103104E-2</v>
      </c>
      <c r="AK1999" s="13">
        <f t="shared" si="2434"/>
        <v>6.0174536641167406E-3</v>
      </c>
      <c r="AL1999" s="13">
        <f t="shared" si="2435"/>
        <v>1.5753553914700546E-4</v>
      </c>
      <c r="AM1999" s="13">
        <f t="shared" si="2436"/>
        <v>1.2068798870299104E-3</v>
      </c>
      <c r="AN1999" s="13">
        <f t="shared" si="2437"/>
        <v>2.0923927073668675E-3</v>
      </c>
      <c r="AO1999" s="13">
        <f t="shared" si="2438"/>
        <v>1.8138123308262355E-3</v>
      </c>
      <c r="AP1999" s="13">
        <f t="shared" si="2439"/>
        <v>1.0482146937568055E-3</v>
      </c>
      <c r="AQ1999" s="13">
        <f t="shared" si="2440"/>
        <v>4.5432789222486601E-4</v>
      </c>
      <c r="AR1999" s="13">
        <f t="shared" si="2441"/>
        <v>6.746727782488051E-3</v>
      </c>
      <c r="AS1999" s="13">
        <f t="shared" si="2442"/>
        <v>8.290610421424132E-3</v>
      </c>
      <c r="AT1999" s="13">
        <f t="shared" si="2443"/>
        <v>5.0938931713114628E-3</v>
      </c>
      <c r="AU1999" s="13">
        <f t="shared" si="2444"/>
        <v>2.086516860381461E-3</v>
      </c>
      <c r="AV1999" s="13">
        <f t="shared" si="2445"/>
        <v>6.4099586439725841E-4</v>
      </c>
      <c r="AW1999" s="13">
        <f t="shared" si="2446"/>
        <v>9.3228460192006334E-6</v>
      </c>
      <c r="AX1999" s="13">
        <f t="shared" si="2447"/>
        <v>2.4717589749677246E-4</v>
      </c>
      <c r="AY1999" s="13">
        <f t="shared" si="2448"/>
        <v>4.2853398330457843E-4</v>
      </c>
      <c r="AZ1999" s="13">
        <f t="shared" si="2449"/>
        <v>3.7147913026043864E-4</v>
      </c>
      <c r="BA1999" s="13">
        <f t="shared" si="2450"/>
        <v>2.146803592329828E-4</v>
      </c>
      <c r="BB1999" s="13">
        <f t="shared" si="2451"/>
        <v>9.3048948553498451E-5</v>
      </c>
      <c r="BC1999" s="13">
        <f t="shared" si="2452"/>
        <v>3.2264178643432785E-5</v>
      </c>
      <c r="BD1999" s="13">
        <f t="shared" si="2453"/>
        <v>1.9494903293439882E-3</v>
      </c>
      <c r="BE1999" s="13">
        <f t="shared" si="2454"/>
        <v>2.3956005580774231E-3</v>
      </c>
      <c r="BF1999" s="13">
        <f t="shared" si="2455"/>
        <v>1.4718980513722341E-3</v>
      </c>
      <c r="BG1999" s="13">
        <f t="shared" si="2456"/>
        <v>6.029062639647182E-4</v>
      </c>
      <c r="BH1999" s="13">
        <f t="shared" si="2457"/>
        <v>1.8521797219023324E-4</v>
      </c>
      <c r="BI1999" s="13">
        <f t="shared" si="2458"/>
        <v>4.5520438944080422E-5</v>
      </c>
      <c r="BJ1999" s="14">
        <f t="shared" si="2459"/>
        <v>0.27098993540373617</v>
      </c>
      <c r="BK1999" s="14">
        <f t="shared" si="2460"/>
        <v>0.23677029327715554</v>
      </c>
      <c r="BL1999" s="14">
        <f t="shared" si="2461"/>
        <v>0.44538816851171453</v>
      </c>
      <c r="BM1999" s="14">
        <f t="shared" si="2462"/>
        <v>0.5659893162958467</v>
      </c>
      <c r="BN1999" s="14">
        <f t="shared" si="2463"/>
        <v>0.43163144936540659</v>
      </c>
    </row>
    <row r="2000" spans="1:66" x14ac:dyDescent="0.25">
      <c r="A2000" t="s">
        <v>69</v>
      </c>
      <c r="B2000" t="s">
        <v>325</v>
      </c>
      <c r="C2000" t="s">
        <v>259</v>
      </c>
      <c r="D2000" s="7" t="s">
        <v>567</v>
      </c>
      <c r="E2000" s="10">
        <f>VLOOKUP(A2000,home!$A$2:$E$405,3,FALSE)</f>
        <v>1.3526</v>
      </c>
      <c r="F2000" s="10">
        <f>VLOOKUP(B2000,home!$B$2:$E$405,3,FALSE)</f>
        <v>1.0117</v>
      </c>
      <c r="G2000" s="10">
        <f>VLOOKUP(C2000,away!$B$2:$E$405,4,FALSE)</f>
        <v>0.9728</v>
      </c>
      <c r="H2000" s="10">
        <f>VLOOKUP(A2000,away!$A$2:$E$405,3,FALSE)</f>
        <v>1.3421000000000001</v>
      </c>
      <c r="I2000" s="10">
        <f>VLOOKUP(C2000,away!$B$2:$E$405,3,FALSE)</f>
        <v>1.2941</v>
      </c>
      <c r="J2000" s="10">
        <f>VLOOKUP(B2000,home!$B$2:$E$405,4,FALSE)</f>
        <v>1.2941</v>
      </c>
      <c r="K2000" s="12">
        <f t="shared" si="2408"/>
        <v>1.3312042485760001</v>
      </c>
      <c r="L2000" s="12">
        <f t="shared" si="2409"/>
        <v>2.2476079045010002</v>
      </c>
      <c r="M2000" s="13">
        <f t="shared" si="2410"/>
        <v>2.7908829991465756E-2</v>
      </c>
      <c r="N2000" s="13">
        <f t="shared" si="2411"/>
        <v>3.7152353057424509E-2</v>
      </c>
      <c r="O2000" s="13">
        <f t="shared" si="2412"/>
        <v>6.2728106894193017E-2</v>
      </c>
      <c r="P2000" s="13">
        <f t="shared" si="2413"/>
        <v>8.3503922402679218E-2</v>
      </c>
      <c r="Q2000" s="13">
        <f t="shared" si="2414"/>
        <v>2.4728685117319529E-2</v>
      </c>
      <c r="R2000" s="13">
        <f t="shared" si="2415"/>
        <v>7.0494094444885969E-2</v>
      </c>
      <c r="S2000" s="13">
        <f t="shared" si="2416"/>
        <v>6.2461459856655778E-2</v>
      </c>
      <c r="T2000" s="13">
        <f t="shared" si="2417"/>
        <v>5.5580388137603617E-2</v>
      </c>
      <c r="U2000" s="13">
        <f t="shared" si="2418"/>
        <v>9.3842038024550017E-2</v>
      </c>
      <c r="V2000" s="13">
        <f t="shared" si="2419"/>
        <v>2.0765140155057975E-2</v>
      </c>
      <c r="W2000" s="13">
        <f t="shared" si="2420"/>
        <v>1.0972976896624621E-2</v>
      </c>
      <c r="X2000" s="13">
        <f t="shared" si="2421"/>
        <v>2.4662949608760351E-2</v>
      </c>
      <c r="Y2000" s="13">
        <f t="shared" si="2422"/>
        <v>2.7716320244479817E-2</v>
      </c>
      <c r="Z2000" s="13">
        <f t="shared" si="2423"/>
        <v>5.2814361298321906E-2</v>
      </c>
      <c r="AA2000" s="13">
        <f t="shared" si="2424"/>
        <v>7.0306702146154004E-2</v>
      </c>
      <c r="AB2000" s="13">
        <f t="shared" si="2425"/>
        <v>4.6796290300163801E-2</v>
      </c>
      <c r="AC2000" s="13">
        <f t="shared" si="2426"/>
        <v>3.8831139031960298E-3</v>
      </c>
      <c r="AD2000" s="13">
        <f t="shared" si="2427"/>
        <v>3.6518183660782478E-3</v>
      </c>
      <c r="AE2000" s="13">
        <f t="shared" si="2428"/>
        <v>8.2078558253993964E-3</v>
      </c>
      <c r="AF2000" s="13">
        <f t="shared" si="2429"/>
        <v>9.2240208160861356E-3</v>
      </c>
      <c r="AG2000" s="13">
        <f t="shared" si="2430"/>
        <v>6.9106606991723206E-3</v>
      </c>
      <c r="AH2000" s="13">
        <f t="shared" si="2431"/>
        <v>2.9676493981320013E-2</v>
      </c>
      <c r="AI2000" s="13">
        <f t="shared" si="2432"/>
        <v>3.9505474870773299E-2</v>
      </c>
      <c r="AJ2000" s="13">
        <f t="shared" si="2433"/>
        <v>2.6294927994992917E-2</v>
      </c>
      <c r="AK2000" s="13">
        <f t="shared" si="2434"/>
        <v>1.1667973287644859E-2</v>
      </c>
      <c r="AL2000" s="13">
        <f t="shared" si="2435"/>
        <v>4.647349848093233E-4</v>
      </c>
      <c r="AM2000" s="13">
        <f t="shared" si="2436"/>
        <v>9.7226322479024492E-4</v>
      </c>
      <c r="AN2000" s="13">
        <f t="shared" si="2437"/>
        <v>2.1852665092941871E-3</v>
      </c>
      <c r="AO2000" s="13">
        <f t="shared" si="2438"/>
        <v>2.4558111398654625E-3</v>
      </c>
      <c r="AP2000" s="13">
        <f t="shared" si="2439"/>
        <v>1.8399001766410746E-3</v>
      </c>
      <c r="AQ2000" s="13">
        <f t="shared" si="2440"/>
        <v>1.0338435451278166E-3</v>
      </c>
      <c r="AR2000" s="13">
        <f t="shared" si="2441"/>
        <v>1.334022449005824E-2</v>
      </c>
      <c r="AS2000" s="13">
        <f t="shared" si="2442"/>
        <v>1.7758563518123133E-2</v>
      </c>
      <c r="AT2000" s="13">
        <f t="shared" si="2443"/>
        <v>1.182013760196614E-2</v>
      </c>
      <c r="AU2000" s="13">
        <f t="shared" si="2444"/>
        <v>5.2450057981634195E-3</v>
      </c>
      <c r="AV2000" s="13">
        <f t="shared" si="2445"/>
        <v>1.7455435005802251E-3</v>
      </c>
      <c r="AW2000" s="13">
        <f t="shared" si="2446"/>
        <v>3.8624966165820547E-5</v>
      </c>
      <c r="AX2000" s="13">
        <f t="shared" si="2447"/>
        <v>2.1571348926249643E-4</v>
      </c>
      <c r="AY2000" s="13">
        <f t="shared" si="2448"/>
        <v>4.8483934357387859E-4</v>
      </c>
      <c r="AZ2000" s="13">
        <f t="shared" si="2449"/>
        <v>5.4486437051486309E-4</v>
      </c>
      <c r="BA2000" s="13">
        <f t="shared" si="2450"/>
        <v>4.0821382201672258E-4</v>
      </c>
      <c r="BB2000" s="13">
        <f t="shared" si="2451"/>
        <v>2.2937615327283756E-4</v>
      </c>
      <c r="BC2000" s="13">
        <f t="shared" si="2452"/>
        <v>1.0310953104001251E-4</v>
      </c>
      <c r="BD2000" s="13">
        <f t="shared" si="2453"/>
        <v>4.9972656686121195E-3</v>
      </c>
      <c r="BE2000" s="13">
        <f t="shared" si="2454"/>
        <v>6.6523812893194397E-3</v>
      </c>
      <c r="BF2000" s="13">
        <f t="shared" si="2455"/>
        <v>4.4278391177447647E-3</v>
      </c>
      <c r="BG2000" s="13">
        <f t="shared" si="2456"/>
        <v>1.9647860818509462E-3</v>
      </c>
      <c r="BH2000" s="13">
        <f t="shared" si="2457"/>
        <v>6.5388289492574326E-4</v>
      </c>
      <c r="BI2000" s="13">
        <f t="shared" si="2458"/>
        <v>1.7409033755926451E-4</v>
      </c>
      <c r="BJ2000" s="14">
        <f t="shared" si="2459"/>
        <v>0.21928123007434813</v>
      </c>
      <c r="BK2000" s="14">
        <f t="shared" si="2460"/>
        <v>0.19947204063743795</v>
      </c>
      <c r="BL2000" s="14">
        <f t="shared" si="2461"/>
        <v>0.52009182224358119</v>
      </c>
      <c r="BM2000" s="14">
        <f t="shared" si="2462"/>
        <v>0.68469724796831322</v>
      </c>
      <c r="BN2000" s="14">
        <f t="shared" si="2463"/>
        <v>0.30651599190796797</v>
      </c>
    </row>
    <row r="2001" spans="1:66" x14ac:dyDescent="0.25">
      <c r="A2001" t="s">
        <v>80</v>
      </c>
      <c r="B2001" t="s">
        <v>98</v>
      </c>
      <c r="C2001" t="s">
        <v>89</v>
      </c>
      <c r="D2001" s="7" t="s">
        <v>567</v>
      </c>
      <c r="E2001" s="10">
        <f>VLOOKUP(A2001,home!$A$2:$E$405,3,FALSE)</f>
        <v>1.2518</v>
      </c>
      <c r="F2001" s="10">
        <f>VLOOKUP(B2001,home!$B$2:$E$405,3,FALSE)</f>
        <v>0.93779999999999997</v>
      </c>
      <c r="G2001" s="10">
        <f>VLOOKUP(C2001,away!$B$2:$E$405,4,FALSE)</f>
        <v>0.79879999999999995</v>
      </c>
      <c r="H2001" s="10">
        <f>VLOOKUP(A2001,away!$A$2:$E$405,3,FALSE)</f>
        <v>1.0562</v>
      </c>
      <c r="I2001" s="10">
        <f>VLOOKUP(C2001,away!$B$2:$E$405,3,FALSE)</f>
        <v>1.1938</v>
      </c>
      <c r="J2001" s="10">
        <f>VLOOKUP(B2001,home!$B$2:$E$405,4,FALSE)</f>
        <v>0.65859999999999996</v>
      </c>
      <c r="K2001" s="12">
        <f t="shared" si="2408"/>
        <v>0.93774170635199983</v>
      </c>
      <c r="L2001" s="12">
        <f t="shared" si="2409"/>
        <v>0.83042318141599991</v>
      </c>
      <c r="M2001" s="13">
        <f t="shared" si="2410"/>
        <v>0.17064585596206894</v>
      </c>
      <c r="N2001" s="13">
        <f t="shared" si="2411"/>
        <v>0.1600217361517681</v>
      </c>
      <c r="O2001" s="13">
        <f t="shared" si="2412"/>
        <v>0.14170827460347776</v>
      </c>
      <c r="P2001" s="13">
        <f t="shared" si="2413"/>
        <v>0.13288575923086299</v>
      </c>
      <c r="Q2001" s="13">
        <f t="shared" si="2414"/>
        <v>7.5029527956184255E-2</v>
      </c>
      <c r="R2001" s="13">
        <f t="shared" si="2415"/>
        <v>5.8838918114596059E-2</v>
      </c>
      <c r="S2001" s="13">
        <f t="shared" si="2416"/>
        <v>2.5870281037308099E-2</v>
      </c>
      <c r="T2001" s="13">
        <f t="shared" si="2417"/>
        <v>6.2306259305515241E-2</v>
      </c>
      <c r="U2001" s="13">
        <f t="shared" si="2418"/>
        <v>5.5175707472686901E-2</v>
      </c>
      <c r="V2001" s="13">
        <f t="shared" si="2419"/>
        <v>2.2384187401035048E-3</v>
      </c>
      <c r="W2001" s="13">
        <f t="shared" si="2420"/>
        <v>2.34527725241391E-2</v>
      </c>
      <c r="X2001" s="13">
        <f t="shared" si="2421"/>
        <v>1.9475725972521344E-2</v>
      </c>
      <c r="Y2001" s="13">
        <f t="shared" si="2422"/>
        <v>8.086547161243695E-3</v>
      </c>
      <c r="Z2001" s="13">
        <f t="shared" si="2423"/>
        <v>1.6287067190599462E-2</v>
      </c>
      <c r="AA2001" s="13">
        <f t="shared" si="2424"/>
        <v>1.5273062178782409E-2</v>
      </c>
      <c r="AB2001" s="13">
        <f t="shared" si="2425"/>
        <v>7.1610936943758046E-3</v>
      </c>
      <c r="AC2001" s="13">
        <f t="shared" si="2426"/>
        <v>1.0894418299753635E-4</v>
      </c>
      <c r="AD2001" s="13">
        <f t="shared" si="2427"/>
        <v>5.4981607313678736E-3</v>
      </c>
      <c r="AE2001" s="13">
        <f t="shared" si="2428"/>
        <v>4.5658001264790304E-3</v>
      </c>
      <c r="AF2001" s="13">
        <f t="shared" si="2429"/>
        <v>1.8957731333701453E-3</v>
      </c>
      <c r="AG2001" s="13">
        <f t="shared" si="2430"/>
        <v>5.2476465221873837E-4</v>
      </c>
      <c r="AH2001" s="13">
        <f t="shared" si="2431"/>
        <v>3.3812895380884384E-3</v>
      </c>
      <c r="AI2001" s="13">
        <f t="shared" si="2432"/>
        <v>3.1707762211172171E-3</v>
      </c>
      <c r="AJ2001" s="13">
        <f t="shared" si="2433"/>
        <v>1.4866845520254027E-3</v>
      </c>
      <c r="AK2001" s="13">
        <f t="shared" si="2434"/>
        <v>4.6470870287448657E-4</v>
      </c>
      <c r="AL2001" s="13">
        <f t="shared" si="2435"/>
        <v>3.3934912488309522E-6</v>
      </c>
      <c r="AM2001" s="13">
        <f t="shared" si="2436"/>
        <v>1.0311709252060941E-3</v>
      </c>
      <c r="AN2001" s="13">
        <f t="shared" si="2437"/>
        <v>8.563082402933248E-4</v>
      </c>
      <c r="AO2001" s="13">
        <f t="shared" si="2438"/>
        <v>3.5554910658855957E-4</v>
      </c>
      <c r="AP2001" s="13">
        <f t="shared" si="2439"/>
        <v>9.8418740080962732E-5</v>
      </c>
      <c r="AQ2001" s="13">
        <f t="shared" si="2440"/>
        <v>2.043230081224686E-5</v>
      </c>
      <c r="AR2001" s="13">
        <f t="shared" si="2441"/>
        <v>5.6158024310160775E-4</v>
      </c>
      <c r="AS2001" s="13">
        <f t="shared" si="2442"/>
        <v>5.266172154196725E-4</v>
      </c>
      <c r="AT2001" s="13">
        <f t="shared" si="2443"/>
        <v>2.4691546309099118E-4</v>
      </c>
      <c r="AU2001" s="13">
        <f t="shared" si="2444"/>
        <v>7.7180975894546776E-5</v>
      </c>
      <c r="AV2001" s="13">
        <f t="shared" si="2445"/>
        <v>1.809395500831621E-5</v>
      </c>
      <c r="AW2001" s="13">
        <f t="shared" si="2446"/>
        <v>7.3405217310994824E-8</v>
      </c>
      <c r="AX2001" s="13">
        <f t="shared" si="2447"/>
        <v>1.6116199715722213E-4</v>
      </c>
      <c r="AY2001" s="13">
        <f t="shared" si="2448"/>
        <v>1.3383265840265674E-4</v>
      </c>
      <c r="AZ2001" s="13">
        <f t="shared" si="2449"/>
        <v>5.5568870984047466E-5</v>
      </c>
      <c r="BA2001" s="13">
        <f t="shared" si="2450"/>
        <v>1.5381892876755985E-5</v>
      </c>
      <c r="BB2001" s="13">
        <f t="shared" si="2451"/>
        <v>3.1933701047289525E-6</v>
      </c>
      <c r="BC2001" s="13">
        <f t="shared" si="2452"/>
        <v>5.3036971236155248E-7</v>
      </c>
      <c r="BD2001" s="13">
        <f t="shared" si="2453"/>
        <v>7.7724875349467922E-5</v>
      </c>
      <c r="BE2001" s="13">
        <f t="shared" si="2454"/>
        <v>7.288585723620653E-5</v>
      </c>
      <c r="BF2001" s="13">
        <f t="shared" si="2455"/>
        <v>3.4174054066804285E-5</v>
      </c>
      <c r="BG2001" s="13">
        <f t="shared" si="2456"/>
        <v>1.068214525785685E-5</v>
      </c>
      <c r="BH2001" s="13">
        <f t="shared" si="2457"/>
        <v>2.5042732804006508E-6</v>
      </c>
      <c r="BI2001" s="13">
        <f t="shared" si="2458"/>
        <v>4.6967229982692542E-7</v>
      </c>
      <c r="BJ2001" s="14">
        <f t="shared" si="2459"/>
        <v>0.36358861618702648</v>
      </c>
      <c r="BK2001" s="14">
        <f t="shared" si="2460"/>
        <v>0.33188648530299258</v>
      </c>
      <c r="BL2001" s="14">
        <f t="shared" si="2461"/>
        <v>0.28828934380803006</v>
      </c>
      <c r="BM2001" s="14">
        <f t="shared" si="2462"/>
        <v>0.26078768121650514</v>
      </c>
      <c r="BN2001" s="14">
        <f t="shared" si="2463"/>
        <v>0.73913007201895808</v>
      </c>
    </row>
    <row r="2002" spans="1:66" x14ac:dyDescent="0.25">
      <c r="A2002" t="s">
        <v>21</v>
      </c>
      <c r="B2002" t="s">
        <v>157</v>
      </c>
      <c r="C2002" t="s">
        <v>268</v>
      </c>
      <c r="D2002" s="7" t="s">
        <v>567</v>
      </c>
      <c r="E2002" s="10">
        <f>VLOOKUP(A2002,home!$A$2:$E$405,3,FALSE)</f>
        <v>1.3974</v>
      </c>
      <c r="F2002" s="10">
        <f>VLOOKUP(B2002,home!$B$2:$E$405,3,FALSE)</f>
        <v>1.2524999999999999</v>
      </c>
      <c r="G2002" s="10">
        <f>VLOOKUP(C2002,away!$B$2:$E$405,4,FALSE)</f>
        <v>0.86629999999999996</v>
      </c>
      <c r="H2002" s="10">
        <f>VLOOKUP(A2002,away!$A$2:$E$405,3,FALSE)</f>
        <v>1.3632</v>
      </c>
      <c r="I2002" s="10">
        <f>VLOOKUP(C2002,away!$B$2:$E$405,3,FALSE)</f>
        <v>0.96519999999999995</v>
      </c>
      <c r="J2002" s="10">
        <f>VLOOKUP(B2002,home!$B$2:$E$405,4,FALSE)</f>
        <v>0.75190000000000001</v>
      </c>
      <c r="K2002" s="12">
        <f t="shared" si="2408"/>
        <v>1.5162359440499997</v>
      </c>
      <c r="L2002" s="12">
        <f t="shared" si="2409"/>
        <v>0.98932042521599994</v>
      </c>
      <c r="M2002" s="13">
        <f t="shared" si="2410"/>
        <v>8.1630168831656608E-2</v>
      </c>
      <c r="N2002" s="13">
        <f t="shared" si="2411"/>
        <v>0.12377059610142771</v>
      </c>
      <c r="O2002" s="13">
        <f t="shared" si="2412"/>
        <v>8.0758393338988363E-2</v>
      </c>
      <c r="P2002" s="13">
        <f t="shared" si="2413"/>
        <v>0.12244877876430223</v>
      </c>
      <c r="Q2002" s="13">
        <f t="shared" si="2414"/>
        <v>9.3832713312739749E-2</v>
      </c>
      <c r="R2002" s="13">
        <f t="shared" si="2415"/>
        <v>3.9947964018944473E-2</v>
      </c>
      <c r="S2002" s="13">
        <f t="shared" si="2416"/>
        <v>4.5919614143485644E-2</v>
      </c>
      <c r="T2002" s="13">
        <f t="shared" si="2417"/>
        <v>9.2830619833730699E-2</v>
      </c>
      <c r="U2002" s="13">
        <f t="shared" si="2418"/>
        <v>6.0570538937139699E-2</v>
      </c>
      <c r="V2002" s="13">
        <f t="shared" si="2419"/>
        <v>7.6534893814041386E-3</v>
      </c>
      <c r="W2002" s="13">
        <f t="shared" si="2420"/>
        <v>4.7424177550838303E-2</v>
      </c>
      <c r="X2002" s="13">
        <f t="shared" si="2421"/>
        <v>4.6917707500114418E-2</v>
      </c>
      <c r="Y2002" s="13">
        <f t="shared" si="2422"/>
        <v>2.3208323167086556E-2</v>
      </c>
      <c r="Z2002" s="13">
        <f t="shared" si="2423"/>
        <v>1.3173778916578539E-2</v>
      </c>
      <c r="AA2002" s="13">
        <f t="shared" si="2424"/>
        <v>1.9974557112284446E-2</v>
      </c>
      <c r="AB2002" s="13">
        <f t="shared" si="2425"/>
        <v>1.5143070730062623E-2</v>
      </c>
      <c r="AC2002" s="13">
        <f t="shared" si="2426"/>
        <v>7.1753528861612508E-4</v>
      </c>
      <c r="AD2002" s="13">
        <f t="shared" si="2427"/>
        <v>1.7976560654897531E-2</v>
      </c>
      <c r="AE2002" s="13">
        <f t="shared" si="2428"/>
        <v>1.7784578631024436E-2</v>
      </c>
      <c r="AF2002" s="13">
        <f t="shared" si="2429"/>
        <v>8.7973234467662413E-3</v>
      </c>
      <c r="AG2002" s="13">
        <f t="shared" si="2430"/>
        <v>2.9011239243724885E-3</v>
      </c>
      <c r="AH2002" s="13">
        <f t="shared" si="2431"/>
        <v>3.2582721398627637E-3</v>
      </c>
      <c r="AI2002" s="13">
        <f t="shared" si="2432"/>
        <v>4.9403093339566301E-3</v>
      </c>
      <c r="AJ2002" s="13">
        <f t="shared" si="2433"/>
        <v>3.7453372934353789E-3</v>
      </c>
      <c r="AK2002" s="13">
        <f t="shared" si="2434"/>
        <v>1.8929383422992205E-3</v>
      </c>
      <c r="AL2002" s="13">
        <f t="shared" si="2435"/>
        <v>4.305335689922649E-5</v>
      </c>
      <c r="AM2002" s="13">
        <f t="shared" si="2436"/>
        <v>5.4513414830701257E-3</v>
      </c>
      <c r="AN2002" s="13">
        <f t="shared" si="2437"/>
        <v>5.3931234740285557E-3</v>
      </c>
      <c r="AO2002" s="13">
        <f t="shared" si="2438"/>
        <v>2.667763604284161E-3</v>
      </c>
      <c r="AP2002" s="13">
        <f t="shared" si="2439"/>
        <v>8.7975767445539171E-4</v>
      </c>
      <c r="AQ2002" s="13">
        <f t="shared" si="2440"/>
        <v>2.1759055914481181E-4</v>
      </c>
      <c r="AR2002" s="13">
        <f t="shared" si="2441"/>
        <v>6.4469503577569527E-4</v>
      </c>
      <c r="AS2002" s="13">
        <f t="shared" si="2442"/>
        <v>9.7750978619370963E-4</v>
      </c>
      <c r="AT2002" s="13">
        <f t="shared" si="2443"/>
        <v>7.4106773674376646E-4</v>
      </c>
      <c r="AU2002" s="13">
        <f t="shared" si="2444"/>
        <v>3.7454451314222704E-4</v>
      </c>
      <c r="AV2002" s="13">
        <f t="shared" si="2445"/>
        <v>1.4197446336823807E-4</v>
      </c>
      <c r="AW2002" s="13">
        <f t="shared" si="2446"/>
        <v>1.7939415215490097E-6</v>
      </c>
      <c r="AX2002" s="13">
        <f t="shared" si="2447"/>
        <v>1.3775866499869589E-3</v>
      </c>
      <c r="AY2002" s="13">
        <f t="shared" si="2448"/>
        <v>1.3628746103369828E-3</v>
      </c>
      <c r="AZ2002" s="13">
        <f t="shared" si="2449"/>
        <v>6.7415984450733713E-4</v>
      </c>
      <c r="BA2002" s="13">
        <f t="shared" si="2450"/>
        <v>2.2232003467718373E-4</v>
      </c>
      <c r="BB2002" s="13">
        <f t="shared" si="2451"/>
        <v>5.498643781021681E-5</v>
      </c>
      <c r="BC2002" s="13">
        <f t="shared" si="2452"/>
        <v>1.0879841207103368E-5</v>
      </c>
      <c r="BD2002" s="13">
        <f t="shared" si="2453"/>
        <v>1.0630166115470913E-4</v>
      </c>
      <c r="BE2002" s="13">
        <f t="shared" si="2454"/>
        <v>1.6117839955499358E-4</v>
      </c>
      <c r="BF2002" s="13">
        <f t="shared" si="2455"/>
        <v>1.2219224140486691E-4</v>
      </c>
      <c r="BG2002" s="13">
        <f t="shared" si="2456"/>
        <v>6.1757422834031269E-5</v>
      </c>
      <c r="BH2002" s="13">
        <f t="shared" si="2457"/>
        <v>2.3409706078213105E-5</v>
      </c>
      <c r="BI2002" s="13">
        <f t="shared" si="2458"/>
        <v>7.0989275590864902E-6</v>
      </c>
      <c r="BJ2002" s="14">
        <f t="shared" si="2459"/>
        <v>0.49375610833650702</v>
      </c>
      <c r="BK2002" s="14">
        <f t="shared" si="2460"/>
        <v>0.25977551437670093</v>
      </c>
      <c r="BL2002" s="14">
        <f t="shared" si="2461"/>
        <v>0.23359311114078318</v>
      </c>
      <c r="BM2002" s="14">
        <f t="shared" si="2462"/>
        <v>0.4565488177336951</v>
      </c>
      <c r="BN2002" s="14">
        <f t="shared" si="2463"/>
        <v>0.54238861436805919</v>
      </c>
    </row>
    <row r="2003" spans="1:66" x14ac:dyDescent="0.25">
      <c r="A2003" t="s">
        <v>21</v>
      </c>
      <c r="B2003" t="s">
        <v>269</v>
      </c>
      <c r="C2003" t="s">
        <v>266</v>
      </c>
      <c r="D2003" s="7" t="s">
        <v>567</v>
      </c>
      <c r="E2003" s="10">
        <f>VLOOKUP(A2003,home!$A$2:$E$405,3,FALSE)</f>
        <v>1.3974</v>
      </c>
      <c r="F2003" s="10">
        <f>VLOOKUP(B2003,home!$B$2:$E$405,3,FALSE)</f>
        <v>0.71560000000000001</v>
      </c>
      <c r="G2003" s="10">
        <f>VLOOKUP(C2003,away!$B$2:$E$405,4,FALSE)</f>
        <v>0.97929999999999995</v>
      </c>
      <c r="H2003" s="10">
        <f>VLOOKUP(A2003,away!$A$2:$E$405,3,FALSE)</f>
        <v>1.3632</v>
      </c>
      <c r="I2003" s="10">
        <f>VLOOKUP(C2003,away!$B$2:$E$405,3,FALSE)</f>
        <v>1.0038</v>
      </c>
      <c r="J2003" s="10">
        <f>VLOOKUP(B2003,home!$B$2:$E$405,4,FALSE)</f>
        <v>0.81079999999999997</v>
      </c>
      <c r="K2003" s="12">
        <f t="shared" si="2408"/>
        <v>0.97927986559199998</v>
      </c>
      <c r="L2003" s="12">
        <f t="shared" si="2409"/>
        <v>1.1094826337279999</v>
      </c>
      <c r="M2003" s="13">
        <f t="shared" si="2410"/>
        <v>0.12384029347894572</v>
      </c>
      <c r="N2003" s="13">
        <f t="shared" si="2411"/>
        <v>0.12127430595293578</v>
      </c>
      <c r="O2003" s="13">
        <f t="shared" si="2412"/>
        <v>0.13739865497066917</v>
      </c>
      <c r="P2003" s="13">
        <f t="shared" si="2413"/>
        <v>0.13455173637219847</v>
      </c>
      <c r="Q2003" s="13">
        <f t="shared" si="2414"/>
        <v>5.9380743016677014E-2</v>
      </c>
      <c r="R2003" s="13">
        <f t="shared" si="2415"/>
        <v>7.6220710793771407E-2</v>
      </c>
      <c r="S2003" s="13">
        <f t="shared" si="2416"/>
        <v>3.6547413713638191E-2</v>
      </c>
      <c r="T2003" s="13">
        <f t="shared" si="2417"/>
        <v>6.588190315486836E-2</v>
      </c>
      <c r="U2003" s="13">
        <f t="shared" si="2418"/>
        <v>7.4641407421451145E-2</v>
      </c>
      <c r="V2003" s="13">
        <f t="shared" si="2419"/>
        <v>4.4120606530477823E-3</v>
      </c>
      <c r="W2003" s="13">
        <f t="shared" si="2420"/>
        <v>1.9383455346708187E-2</v>
      </c>
      <c r="X2003" s="13">
        <f t="shared" si="2421"/>
        <v>2.1505607088814886E-2</v>
      </c>
      <c r="Y2003" s="13">
        <f t="shared" si="2422"/>
        <v>1.1930048796408944E-2</v>
      </c>
      <c r="Z2003" s="13">
        <f t="shared" si="2423"/>
        <v>2.8188518318697887E-2</v>
      </c>
      <c r="AA2003" s="13">
        <f t="shared" si="2424"/>
        <v>2.7604448430372092E-2</v>
      </c>
      <c r="AB2003" s="13">
        <f t="shared" si="2425"/>
        <v>1.3516240274318038E-2</v>
      </c>
      <c r="AC2003" s="13">
        <f t="shared" si="2426"/>
        <v>2.9960484042092212E-4</v>
      </c>
      <c r="AD2003" s="13">
        <f t="shared" si="2427"/>
        <v>4.7454568866582315E-3</v>
      </c>
      <c r="AE2003" s="13">
        <f t="shared" si="2428"/>
        <v>5.2650020048522501E-3</v>
      </c>
      <c r="AF2003" s="13">
        <f t="shared" si="2429"/>
        <v>2.920714145463338E-3</v>
      </c>
      <c r="AG2003" s="13">
        <f t="shared" si="2430"/>
        <v>1.080160540825096E-3</v>
      </c>
      <c r="AH2003" s="13">
        <f t="shared" si="2431"/>
        <v>7.8186678862797281E-3</v>
      </c>
      <c r="AI2003" s="13">
        <f t="shared" si="2432"/>
        <v>7.656664036784497E-3</v>
      </c>
      <c r="AJ2003" s="13">
        <f t="shared" si="2433"/>
        <v>3.7490084644127108E-3</v>
      </c>
      <c r="AK2003" s="13">
        <f t="shared" si="2434"/>
        <v>1.2237761683777833E-3</v>
      </c>
      <c r="AL2003" s="13">
        <f t="shared" si="2435"/>
        <v>1.3020754512667271E-5</v>
      </c>
      <c r="AM2003" s="13">
        <f t="shared" si="2436"/>
        <v>9.2942607642786091E-4</v>
      </c>
      <c r="AN2003" s="13">
        <f t="shared" si="2437"/>
        <v>1.0311820911306647E-3</v>
      </c>
      <c r="AO2003" s="13">
        <f t="shared" si="2438"/>
        <v>5.7203931116039822E-4</v>
      </c>
      <c r="AP2003" s="13">
        <f t="shared" si="2439"/>
        <v>2.1155589384739643E-4</v>
      </c>
      <c r="AQ2003" s="13">
        <f t="shared" si="2440"/>
        <v>5.8679397571622649E-5</v>
      </c>
      <c r="AR2003" s="13">
        <f t="shared" si="2441"/>
        <v>1.7349352477428347E-3</v>
      </c>
      <c r="AS2003" s="13">
        <f t="shared" si="2442"/>
        <v>1.698987156220426E-3</v>
      </c>
      <c r="AT2003" s="13">
        <f t="shared" si="2443"/>
        <v>8.3189195699303654E-4</v>
      </c>
      <c r="AU2003" s="13">
        <f t="shared" si="2444"/>
        <v>2.7155168127706891E-4</v>
      </c>
      <c r="AV2003" s="13">
        <f t="shared" si="2445"/>
        <v>6.6481273485572407E-5</v>
      </c>
      <c r="AW2003" s="13">
        <f t="shared" si="2446"/>
        <v>3.9297143642270822E-7</v>
      </c>
      <c r="AX2003" s="13">
        <f t="shared" si="2447"/>
        <v>1.5169470720032921E-4</v>
      </c>
      <c r="AY2003" s="13">
        <f t="shared" si="2448"/>
        <v>1.6830264326721906E-4</v>
      </c>
      <c r="AZ2003" s="13">
        <f t="shared" si="2449"/>
        <v>9.3364429957749142E-5</v>
      </c>
      <c r="BA2003" s="13">
        <f t="shared" si="2450"/>
        <v>3.4528737882012286E-5</v>
      </c>
      <c r="BB2003" s="13">
        <f t="shared" si="2451"/>
        <v>9.5772587611596907E-6</v>
      </c>
      <c r="BC2003" s="13">
        <f t="shared" si="2452"/>
        <v>2.125160454845205E-6</v>
      </c>
      <c r="BD2003" s="13">
        <f t="shared" si="2453"/>
        <v>3.2081342133554304E-4</v>
      </c>
      <c r="BE2003" s="13">
        <f t="shared" si="2454"/>
        <v>3.1416612412558015E-4</v>
      </c>
      <c r="BF2003" s="13">
        <f t="shared" si="2455"/>
        <v>1.5382827990362884E-4</v>
      </c>
      <c r="BG2003" s="13">
        <f t="shared" si="2456"/>
        <v>5.021364575609141E-5</v>
      </c>
      <c r="BH2003" s="13">
        <f t="shared" si="2457"/>
        <v>1.2293303066727375E-5</v>
      </c>
      <c r="BI2003" s="13">
        <f t="shared" si="2458"/>
        <v>2.4077168349733011E-6</v>
      </c>
      <c r="BJ2003" s="14">
        <f t="shared" si="2459"/>
        <v>0.31662987264187348</v>
      </c>
      <c r="BK2003" s="14">
        <f t="shared" si="2460"/>
        <v>0.29983243245603092</v>
      </c>
      <c r="BL2003" s="14">
        <f t="shared" si="2461"/>
        <v>0.35528714825317798</v>
      </c>
      <c r="BM2003" s="14">
        <f t="shared" si="2462"/>
        <v>0.34710361741275192</v>
      </c>
      <c r="BN2003" s="14">
        <f t="shared" si="2463"/>
        <v>0.65266644458519751</v>
      </c>
    </row>
    <row r="2004" spans="1:66" x14ac:dyDescent="0.25">
      <c r="A2004" t="s">
        <v>21</v>
      </c>
      <c r="B2004" t="s">
        <v>264</v>
      </c>
      <c r="C2004" t="s">
        <v>273</v>
      </c>
      <c r="D2004" s="7" t="s">
        <v>567</v>
      </c>
      <c r="E2004" s="10">
        <f>VLOOKUP(A2004,home!$A$2:$E$405,3,FALSE)</f>
        <v>1.3974</v>
      </c>
      <c r="F2004" s="10">
        <f>VLOOKUP(B2004,home!$B$2:$E$405,3,FALSE)</f>
        <v>1.2052</v>
      </c>
      <c r="G2004" s="10">
        <f>VLOOKUP(C2004,away!$B$2:$E$405,4,FALSE)</f>
        <v>1.0923</v>
      </c>
      <c r="H2004" s="10">
        <f>VLOOKUP(A2004,away!$A$2:$E$405,3,FALSE)</f>
        <v>1.3632</v>
      </c>
      <c r="I2004" s="10">
        <f>VLOOKUP(C2004,away!$B$2:$E$405,3,FALSE)</f>
        <v>1.0038</v>
      </c>
      <c r="J2004" s="10">
        <f>VLOOKUP(B2004,home!$B$2:$E$405,4,FALSE)</f>
        <v>1.2741</v>
      </c>
      <c r="K2004" s="12">
        <f t="shared" si="2408"/>
        <v>1.8395932001040003</v>
      </c>
      <c r="L2004" s="12">
        <f t="shared" si="2409"/>
        <v>1.7434531618560001</v>
      </c>
      <c r="M2004" s="13">
        <f t="shared" si="2410"/>
        <v>2.7790908004943722E-2</v>
      </c>
      <c r="N2004" s="13">
        <f t="shared" si="2411"/>
        <v>5.1123965390610288E-2</v>
      </c>
      <c r="O2004" s="13">
        <f t="shared" si="2412"/>
        <v>4.8452146432068348E-2</v>
      </c>
      <c r="P2004" s="13">
        <f t="shared" si="2413"/>
        <v>8.9132239106876218E-2</v>
      </c>
      <c r="Q2004" s="13">
        <f t="shared" si="2414"/>
        <v>4.7023649547459495E-2</v>
      </c>
      <c r="R2004" s="13">
        <f t="shared" si="2415"/>
        <v>4.2237023947849756E-2</v>
      </c>
      <c r="S2004" s="13">
        <f t="shared" si="2416"/>
        <v>7.1467222722554694E-2</v>
      </c>
      <c r="T2004" s="13">
        <f t="shared" si="2417"/>
        <v>8.1983530485526701E-2</v>
      </c>
      <c r="U2004" s="13">
        <f t="shared" si="2418"/>
        <v>7.769894204709421E-2</v>
      </c>
      <c r="V2004" s="13">
        <f t="shared" si="2419"/>
        <v>2.5468095868212082E-2</v>
      </c>
      <c r="W2004" s="13">
        <f t="shared" si="2420"/>
        <v>2.8834795317193348E-2</v>
      </c>
      <c r="X2004" s="13">
        <f t="shared" si="2421"/>
        <v>5.0272115067231317E-2</v>
      </c>
      <c r="Y2004" s="13">
        <f t="shared" si="2422"/>
        <v>4.382353898357657E-2</v>
      </c>
      <c r="Z2004" s="13">
        <f t="shared" si="2423"/>
        <v>2.4546090983088749E-2</v>
      </c>
      <c r="AA2004" s="13">
        <f t="shared" si="2424"/>
        <v>4.5154822061624168E-2</v>
      </c>
      <c r="AB2004" s="13">
        <f t="shared" si="2425"/>
        <v>4.1533251808234979E-2</v>
      </c>
      <c r="AC2004" s="13">
        <f t="shared" si="2426"/>
        <v>5.1051507792551068E-3</v>
      </c>
      <c r="AD2004" s="13">
        <f t="shared" si="2427"/>
        <v>1.3261073347974888E-2</v>
      </c>
      <c r="AE2004" s="13">
        <f t="shared" si="2428"/>
        <v>2.3120060258131146E-2</v>
      </c>
      <c r="AF2004" s="13">
        <f t="shared" si="2429"/>
        <v>2.0154371079670007E-2</v>
      </c>
      <c r="AG2004" s="13">
        <f t="shared" si="2430"/>
        <v>1.1712733994689932E-2</v>
      </c>
      <c r="AH2004" s="13">
        <f t="shared" si="2431"/>
        <v>1.0698739983917785E-2</v>
      </c>
      <c r="AI2004" s="13">
        <f t="shared" si="2432"/>
        <v>1.9681329324095935E-2</v>
      </c>
      <c r="AJ2004" s="13">
        <f t="shared" si="2433"/>
        <v>1.8102819796807178E-2</v>
      </c>
      <c r="AK2004" s="13">
        <f t="shared" si="2434"/>
        <v>1.1100608066971523E-2</v>
      </c>
      <c r="AL2004" s="13">
        <f t="shared" si="2435"/>
        <v>6.5493868692922919E-4</v>
      </c>
      <c r="AM2004" s="13">
        <f t="shared" si="2436"/>
        <v>4.8789960714029955E-3</v>
      </c>
      <c r="AN2004" s="13">
        <f t="shared" si="2437"/>
        <v>8.5063011273705542E-3</v>
      </c>
      <c r="AO2004" s="13">
        <f t="shared" si="2438"/>
        <v>7.4151687981067289E-3</v>
      </c>
      <c r="AP2004" s="13">
        <f t="shared" si="2439"/>
        <v>4.3093331622517106E-3</v>
      </c>
      <c r="AQ2004" s="13">
        <f t="shared" si="2440"/>
        <v>1.8782801318046652E-3</v>
      </c>
      <c r="AR2004" s="13">
        <f t="shared" si="2441"/>
        <v>3.7305504105673323E-3</v>
      </c>
      <c r="AS2004" s="13">
        <f t="shared" si="2442"/>
        <v>6.8626951679248496E-3</v>
      </c>
      <c r="AT2004" s="13">
        <f t="shared" si="2443"/>
        <v>6.3122836826505699E-3</v>
      </c>
      <c r="AU2004" s="13">
        <f t="shared" si="2444"/>
        <v>3.8706780465771425E-3</v>
      </c>
      <c r="AV2004" s="13">
        <f t="shared" si="2445"/>
        <v>1.7801182535687864E-3</v>
      </c>
      <c r="AW2004" s="13">
        <f t="shared" si="2446"/>
        <v>5.8348570964023265E-5</v>
      </c>
      <c r="AX2004" s="13">
        <f t="shared" si="2447"/>
        <v>1.4958946660478488E-3</v>
      </c>
      <c r="AY2004" s="13">
        <f t="shared" si="2448"/>
        <v>2.6080222853246469E-3</v>
      </c>
      <c r="AZ2004" s="13">
        <f t="shared" si="2449"/>
        <v>2.2734823497700847E-3</v>
      </c>
      <c r="BA2004" s="13">
        <f t="shared" si="2450"/>
        <v>1.321236663710154E-3</v>
      </c>
      <c r="BB2004" s="13">
        <f t="shared" si="2451"/>
        <v>5.7587855972638529E-4</v>
      </c>
      <c r="BC2004" s="13">
        <f t="shared" si="2452"/>
        <v>2.0080345916000905E-4</v>
      </c>
      <c r="BD2004" s="13">
        <f t="shared" si="2453"/>
        <v>1.0840066514611346E-3</v>
      </c>
      <c r="BE2004" s="13">
        <f t="shared" si="2454"/>
        <v>1.99413126489541E-3</v>
      </c>
      <c r="BF2004" s="13">
        <f t="shared" si="2455"/>
        <v>1.8341951575081934E-3</v>
      </c>
      <c r="BG2004" s="13">
        <f t="shared" si="2456"/>
        <v>1.1247243131385864E-3</v>
      </c>
      <c r="BH2004" s="13">
        <f t="shared" si="2457"/>
        <v>5.172587996103464E-4</v>
      </c>
      <c r="BI2004" s="13">
        <f t="shared" si="2458"/>
        <v>1.9030915409143007E-4</v>
      </c>
      <c r="BJ2004" s="14">
        <f t="shared" si="2459"/>
        <v>0.40677323074673943</v>
      </c>
      <c r="BK2004" s="14">
        <f t="shared" si="2460"/>
        <v>0.22222657745409569</v>
      </c>
      <c r="BL2004" s="14">
        <f t="shared" si="2461"/>
        <v>0.34396063437065771</v>
      </c>
      <c r="BM2004" s="14">
        <f t="shared" si="2462"/>
        <v>0.68919692741041338</v>
      </c>
      <c r="BN2004" s="14">
        <f t="shared" si="2463"/>
        <v>0.30575993242980781</v>
      </c>
    </row>
    <row r="2005" spans="1:66" x14ac:dyDescent="0.25">
      <c r="A2005" t="s">
        <v>21</v>
      </c>
      <c r="B2005" t="s">
        <v>275</v>
      </c>
      <c r="C2005" t="s">
        <v>265</v>
      </c>
      <c r="D2005" s="7" t="s">
        <v>567</v>
      </c>
      <c r="E2005" s="10">
        <f>VLOOKUP(A2005,home!$A$2:$E$405,3,FALSE)</f>
        <v>1.3974</v>
      </c>
      <c r="F2005" s="10">
        <f>VLOOKUP(B2005,home!$B$2:$E$405,3,FALSE)</f>
        <v>0.71560000000000001</v>
      </c>
      <c r="G2005" s="10">
        <f>VLOOKUP(C2005,away!$B$2:$E$405,4,FALSE)</f>
        <v>0.71560000000000001</v>
      </c>
      <c r="H2005" s="10">
        <f>VLOOKUP(A2005,away!$A$2:$E$405,3,FALSE)</f>
        <v>1.3632</v>
      </c>
      <c r="I2005" s="10">
        <f>VLOOKUP(C2005,away!$B$2:$E$405,3,FALSE)</f>
        <v>1.0038</v>
      </c>
      <c r="J2005" s="10">
        <f>VLOOKUP(B2005,home!$B$2:$E$405,4,FALSE)</f>
        <v>1.0038</v>
      </c>
      <c r="K2005" s="12">
        <f t="shared" si="2408"/>
        <v>0.71558528726400006</v>
      </c>
      <c r="L2005" s="12">
        <f t="shared" si="2409"/>
        <v>1.373580004608</v>
      </c>
      <c r="M2005" s="13">
        <f t="shared" si="2410"/>
        <v>0.12379042157578474</v>
      </c>
      <c r="N2005" s="13">
        <f t="shared" si="2411"/>
        <v>8.8582604383839594E-2</v>
      </c>
      <c r="O2005" s="13">
        <f t="shared" si="2412"/>
        <v>0.17003604783849269</v>
      </c>
      <c r="P2005" s="13">
        <f t="shared" si="2413"/>
        <v>0.12167529413774306</v>
      </c>
      <c r="Q2005" s="13">
        <f t="shared" si="2414"/>
        <v>3.1694204202301561E-2</v>
      </c>
      <c r="R2005" s="13">
        <f t="shared" si="2415"/>
        <v>0.11677905768676147</v>
      </c>
      <c r="S2005" s="13">
        <f t="shared" si="2416"/>
        <v>2.9899076630986978E-2</v>
      </c>
      <c r="T2005" s="13">
        <f t="shared" si="2417"/>
        <v>4.3534525154244275E-2</v>
      </c>
      <c r="U2005" s="13">
        <f t="shared" si="2418"/>
        <v>8.3565375541200443E-2</v>
      </c>
      <c r="V2005" s="13">
        <f t="shared" si="2419"/>
        <v>3.2653567010119608E-3</v>
      </c>
      <c r="W2005" s="13">
        <f t="shared" si="2420"/>
        <v>7.5599687395692811E-3</v>
      </c>
      <c r="X2005" s="13">
        <f t="shared" si="2421"/>
        <v>1.0384221896133911E-2</v>
      </c>
      <c r="Y2005" s="13">
        <f t="shared" si="2422"/>
        <v>7.1317797799710578E-3</v>
      </c>
      <c r="Z2005" s="13">
        <f t="shared" si="2423"/>
        <v>5.3468459531833219E-2</v>
      </c>
      <c r="AA2005" s="13">
        <f t="shared" si="2424"/>
        <v>3.8261242973650439E-2</v>
      </c>
      <c r="AB2005" s="13">
        <f t="shared" si="2425"/>
        <v>1.3689591272188675E-2</v>
      </c>
      <c r="AC2005" s="13">
        <f t="shared" si="2426"/>
        <v>2.0059772800002371E-4</v>
      </c>
      <c r="AD2005" s="13">
        <f t="shared" si="2427"/>
        <v>1.3524506005528859E-3</v>
      </c>
      <c r="AE2005" s="13">
        <f t="shared" si="2428"/>
        <v>1.8576991021395256E-3</v>
      </c>
      <c r="AF2005" s="13">
        <f t="shared" si="2429"/>
        <v>1.2758491706385438E-3</v>
      </c>
      <c r="AG2005" s="13">
        <f t="shared" si="2430"/>
        <v>5.8416030322826771E-4</v>
      </c>
      <c r="AH2005" s="13">
        <f t="shared" si="2431"/>
        <v>1.8360801722529536E-2</v>
      </c>
      <c r="AI2005" s="13">
        <f t="shared" si="2432"/>
        <v>1.3138719575013646E-2</v>
      </c>
      <c r="AJ2005" s="13">
        <f t="shared" si="2433"/>
        <v>4.7009372106836395E-3</v>
      </c>
      <c r="AK2005" s="13">
        <f t="shared" si="2434"/>
        <v>1.1213071681056934E-3</v>
      </c>
      <c r="AL2005" s="13">
        <f t="shared" si="2435"/>
        <v>7.8868097376414086E-6</v>
      </c>
      <c r="AM2005" s="13">
        <f t="shared" si="2436"/>
        <v>1.9355875030140128E-4</v>
      </c>
      <c r="AN2005" s="13">
        <f t="shared" si="2437"/>
        <v>2.6586842913091754E-4</v>
      </c>
      <c r="AO2005" s="13">
        <f t="shared" si="2438"/>
        <v>1.8259577905538376E-4</v>
      </c>
      <c r="AP2005" s="13">
        <f t="shared" si="2439"/>
        <v>8.3603303678765097E-5</v>
      </c>
      <c r="AQ2005" s="13">
        <f t="shared" si="2440"/>
        <v>2.8708956563080549E-5</v>
      </c>
      <c r="AR2005" s="13">
        <f t="shared" si="2441"/>
        <v>5.0440060229277371E-3</v>
      </c>
      <c r="AS2005" s="13">
        <f t="shared" si="2442"/>
        <v>3.6094164988780919E-3</v>
      </c>
      <c r="AT2005" s="13">
        <f t="shared" si="2443"/>
        <v>1.2914226711025502E-3</v>
      </c>
      <c r="AU2005" s="13">
        <f t="shared" si="2444"/>
        <v>3.0804102102672024E-4</v>
      </c>
      <c r="AV2005" s="13">
        <f t="shared" si="2445"/>
        <v>5.5107405630125361E-5</v>
      </c>
      <c r="AW2005" s="13">
        <f t="shared" si="2446"/>
        <v>2.1533480234405844E-7</v>
      </c>
      <c r="AX2005" s="13">
        <f t="shared" si="2447"/>
        <v>2.3084632322814841E-5</v>
      </c>
      <c r="AY2005" s="13">
        <f t="shared" si="2448"/>
        <v>3.1708589372346E-5</v>
      </c>
      <c r="AZ2005" s="13">
        <f t="shared" si="2449"/>
        <v>2.1777142168090104E-5</v>
      </c>
      <c r="BA2005" s="13">
        <f t="shared" si="2450"/>
        <v>9.9708823465314215E-6</v>
      </c>
      <c r="BB2005" s="13">
        <f t="shared" si="2451"/>
        <v>3.4239511548736143E-6</v>
      </c>
      <c r="BC2005" s="13">
        <f t="shared" si="2452"/>
        <v>9.4061416861777298E-7</v>
      </c>
      <c r="BD2005" s="13">
        <f t="shared" si="2453"/>
        <v>1.1547243027026433E-3</v>
      </c>
      <c r="BE2005" s="13">
        <f t="shared" si="2454"/>
        <v>8.2630372186019328E-4</v>
      </c>
      <c r="BF2005" s="13">
        <f t="shared" si="2455"/>
        <v>2.956453930873194E-4</v>
      </c>
      <c r="BG2005" s="13">
        <f t="shared" si="2456"/>
        <v>7.051983118022257E-5</v>
      </c>
      <c r="BH2005" s="13">
        <f t="shared" si="2457"/>
        <v>1.2615738413227086E-5</v>
      </c>
      <c r="BI2005" s="13">
        <f t="shared" si="2458"/>
        <v>1.8055273592953173E-6</v>
      </c>
      <c r="BJ2005" s="14">
        <f t="shared" si="2459"/>
        <v>0.19480270436288175</v>
      </c>
      <c r="BK2005" s="14">
        <f t="shared" si="2460"/>
        <v>0.27887034217263673</v>
      </c>
      <c r="BL2005" s="14">
        <f t="shared" si="2461"/>
        <v>0.47232268912279435</v>
      </c>
      <c r="BM2005" s="14">
        <f t="shared" si="2462"/>
        <v>0.34687507211065299</v>
      </c>
      <c r="BN2005" s="14">
        <f t="shared" si="2463"/>
        <v>0.65255762982492305</v>
      </c>
    </row>
    <row r="2006" spans="1:66" x14ac:dyDescent="0.25">
      <c r="A2006" t="s">
        <v>21</v>
      </c>
      <c r="B2006" t="s">
        <v>270</v>
      </c>
      <c r="C2006" t="s">
        <v>271</v>
      </c>
      <c r="D2006" s="7" t="s">
        <v>567</v>
      </c>
      <c r="E2006" s="10">
        <f>VLOOKUP(A2006,home!$A$2:$E$405,3,FALSE)</f>
        <v>1.3974</v>
      </c>
      <c r="F2006" s="10">
        <f>VLOOKUP(B2006,home!$B$2:$E$405,3,FALSE)</f>
        <v>0.79090000000000005</v>
      </c>
      <c r="G2006" s="10">
        <f>VLOOKUP(C2006,away!$B$2:$E$405,4,FALSE)</f>
        <v>0.94159999999999999</v>
      </c>
      <c r="H2006" s="10">
        <f>VLOOKUP(A2006,away!$A$2:$E$405,3,FALSE)</f>
        <v>1.3632</v>
      </c>
      <c r="I2006" s="10">
        <f>VLOOKUP(C2006,away!$B$2:$E$405,3,FALSE)</f>
        <v>0.84940000000000004</v>
      </c>
      <c r="J2006" s="10">
        <f>VLOOKUP(B2006,home!$B$2:$E$405,4,FALSE)</f>
        <v>1.1196999999999999</v>
      </c>
      <c r="K2006" s="12">
        <f t="shared" si="2408"/>
        <v>1.0406597662560002</v>
      </c>
      <c r="L2006" s="12">
        <f t="shared" si="2409"/>
        <v>1.2965029589759998</v>
      </c>
      <c r="M2006" s="13">
        <f t="shared" si="2410"/>
        <v>9.6601334299773814E-2</v>
      </c>
      <c r="N2006" s="13">
        <f t="shared" si="2411"/>
        <v>0.10052912197242037</v>
      </c>
      <c r="O2006" s="13">
        <f t="shared" si="2412"/>
        <v>0.1252439157606865</v>
      </c>
      <c r="P2006" s="13">
        <f t="shared" si="2413"/>
        <v>0.1303363041005022</v>
      </c>
      <c r="Q2006" s="13">
        <f t="shared" si="2414"/>
        <v>5.230830628686995E-2</v>
      </c>
      <c r="R2006" s="13">
        <f t="shared" si="2415"/>
        <v>8.1189553688735469E-2</v>
      </c>
      <c r="S2006" s="13">
        <f t="shared" si="2416"/>
        <v>4.3963037078408047E-2</v>
      </c>
      <c r="T2006" s="13">
        <f t="shared" si="2417"/>
        <v>6.781787387994978E-2</v>
      </c>
      <c r="U2006" s="13">
        <f t="shared" si="2418"/>
        <v>8.4490701964148443E-2</v>
      </c>
      <c r="V2006" s="13">
        <f t="shared" si="2419"/>
        <v>6.5906379397890867E-3</v>
      </c>
      <c r="W2006" s="13">
        <f t="shared" si="2420"/>
        <v>1.8145049931247118E-2</v>
      </c>
      <c r="X2006" s="13">
        <f t="shared" si="2421"/>
        <v>2.352511092662915E-2</v>
      </c>
      <c r="Y2006" s="13">
        <f t="shared" si="2422"/>
        <v>1.5250187963306664E-2</v>
      </c>
      <c r="Z2006" s="13">
        <f t="shared" si="2423"/>
        <v>3.5087498865128769E-2</v>
      </c>
      <c r="AA2006" s="13">
        <f t="shared" si="2424"/>
        <v>3.6514148367492581E-2</v>
      </c>
      <c r="AB2006" s="13">
        <f t="shared" si="2425"/>
        <v>1.8999402552575869E-2</v>
      </c>
      <c r="AC2006" s="13">
        <f t="shared" si="2426"/>
        <v>5.5576315079083546E-4</v>
      </c>
      <c r="AD2006" s="13">
        <f t="shared" si="2427"/>
        <v>4.7207058550387693E-3</v>
      </c>
      <c r="AE2006" s="13">
        <f t="shared" si="2428"/>
        <v>6.1204091095130916E-3</v>
      </c>
      <c r="AF2006" s="13">
        <f t="shared" si="2429"/>
        <v>3.9675642603136949E-3</v>
      </c>
      <c r="AG2006" s="13">
        <f t="shared" si="2430"/>
        <v>1.7146529344747093E-3</v>
      </c>
      <c r="AH2006" s="13">
        <f t="shared" si="2431"/>
        <v>1.1372761525426623E-2</v>
      </c>
      <c r="AI2006" s="13">
        <f t="shared" si="2432"/>
        <v>1.1835175350735701E-2</v>
      </c>
      <c r="AJ2006" s="13">
        <f t="shared" si="2433"/>
        <v>6.158195407047695E-3</v>
      </c>
      <c r="AK2006" s="13">
        <f t="shared" si="2434"/>
        <v>2.1361953976190094E-3</v>
      </c>
      <c r="AL2006" s="13">
        <f t="shared" si="2435"/>
        <v>2.9993836236068288E-5</v>
      </c>
      <c r="AM2006" s="13">
        <f t="shared" si="2436"/>
        <v>9.825297303335959E-4</v>
      </c>
      <c r="AN2006" s="13">
        <f t="shared" si="2437"/>
        <v>1.2738527026593981E-3</v>
      </c>
      <c r="AO2006" s="13">
        <f t="shared" si="2438"/>
        <v>8.2577689914874229E-4</v>
      </c>
      <c r="AP2006" s="13">
        <f t="shared" si="2439"/>
        <v>3.5687406440012328E-4</v>
      </c>
      <c r="AQ2006" s="13">
        <f t="shared" si="2440"/>
        <v>1.1567207011913784E-4</v>
      </c>
      <c r="AR2006" s="13">
        <f t="shared" si="2441"/>
        <v>2.9489637938888021E-3</v>
      </c>
      <c r="AS2006" s="13">
        <f t="shared" si="2442"/>
        <v>3.0688679724457284E-3</v>
      </c>
      <c r="AT2006" s="13">
        <f t="shared" si="2443"/>
        <v>1.5968237134379485E-3</v>
      </c>
      <c r="AU2006" s="13">
        <f t="shared" si="2444"/>
        <v>5.539167307927913E-4</v>
      </c>
      <c r="AV2006" s="13">
        <f t="shared" si="2445"/>
        <v>1.4410971389802849E-4</v>
      </c>
      <c r="AW2006" s="13">
        <f t="shared" si="2446"/>
        <v>1.1241177145285298E-6</v>
      </c>
      <c r="AX2006" s="13">
        <f t="shared" si="2447"/>
        <v>1.7041319325142171E-4</v>
      </c>
      <c r="AY2006" s="13">
        <f t="shared" si="2448"/>
        <v>2.2094120929901713E-4</v>
      </c>
      <c r="AZ2006" s="13">
        <f t="shared" si="2449"/>
        <v>1.4322546580795574E-4</v>
      </c>
      <c r="BA2006" s="13">
        <f t="shared" si="2450"/>
        <v>6.1897413406910152E-5</v>
      </c>
      <c r="BB2006" s="13">
        <f t="shared" si="2451"/>
        <v>2.0062544908754934E-5</v>
      </c>
      <c r="BC2006" s="13">
        <f t="shared" si="2452"/>
        <v>5.2022297677579268E-6</v>
      </c>
      <c r="BD2006" s="13">
        <f t="shared" si="2453"/>
        <v>6.3722338078165363E-4</v>
      </c>
      <c r="BE2006" s="13">
        <f t="shared" si="2454"/>
        <v>6.6313273449709388E-4</v>
      </c>
      <c r="BF2006" s="13">
        <f t="shared" si="2455"/>
        <v>3.4504777823922395E-4</v>
      </c>
      <c r="BG2006" s="13">
        <f t="shared" si="2456"/>
        <v>1.1969244674986101E-4</v>
      </c>
      <c r="BH2006" s="13">
        <f t="shared" si="2457"/>
        <v>3.1139778414329774E-5</v>
      </c>
      <c r="BI2006" s="13">
        <f t="shared" si="2458"/>
        <v>6.4811829051840154E-6</v>
      </c>
      <c r="BJ2006" s="14">
        <f t="shared" si="2459"/>
        <v>0.29827543064286605</v>
      </c>
      <c r="BK2006" s="14">
        <f t="shared" si="2460"/>
        <v>0.27829801161479906</v>
      </c>
      <c r="BL2006" s="14">
        <f t="shared" si="2461"/>
        <v>0.38805544924051855</v>
      </c>
      <c r="BM2006" s="14">
        <f t="shared" si="2462"/>
        <v>0.4132880371627396</v>
      </c>
      <c r="BN2006" s="14">
        <f t="shared" si="2463"/>
        <v>0.58620853610898838</v>
      </c>
    </row>
    <row r="2007" spans="1:66" x14ac:dyDescent="0.25">
      <c r="A2007" t="s">
        <v>21</v>
      </c>
      <c r="B2007" t="s">
        <v>22</v>
      </c>
      <c r="C2007" t="s">
        <v>267</v>
      </c>
      <c r="D2007" s="7" t="s">
        <v>567</v>
      </c>
      <c r="E2007" s="10">
        <f>VLOOKUP(A2007,home!$A$2:$E$405,3,FALSE)</f>
        <v>1.3974</v>
      </c>
      <c r="F2007" s="10">
        <f>VLOOKUP(B2007,home!$B$2:$E$405,3,FALSE)</f>
        <v>1.2806</v>
      </c>
      <c r="G2007" s="10">
        <f>VLOOKUP(C2007,away!$B$2:$E$405,4,FALSE)</f>
        <v>1.0546</v>
      </c>
      <c r="H2007" s="10">
        <f>VLOOKUP(A2007,away!$A$2:$E$405,3,FALSE)</f>
        <v>1.3632</v>
      </c>
      <c r="I2007" s="10">
        <f>VLOOKUP(C2007,away!$B$2:$E$405,3,FALSE)</f>
        <v>1.0424</v>
      </c>
      <c r="J2007" s="10">
        <f>VLOOKUP(B2007,home!$B$2:$E$405,4,FALSE)</f>
        <v>1.3512999999999999</v>
      </c>
      <c r="K2007" s="12">
        <f t="shared" si="2408"/>
        <v>1.887217710024</v>
      </c>
      <c r="L2007" s="12">
        <f t="shared" si="2409"/>
        <v>1.920196867584</v>
      </c>
      <c r="M2007" s="13">
        <f t="shared" si="2410"/>
        <v>2.2205515442433103E-2</v>
      </c>
      <c r="N2007" s="13">
        <f t="shared" si="2411"/>
        <v>4.1906642003171159E-2</v>
      </c>
      <c r="O2007" s="13">
        <f t="shared" si="2412"/>
        <v>4.2638961195648181E-2</v>
      </c>
      <c r="P2007" s="13">
        <f t="shared" si="2413"/>
        <v>8.0469002705453346E-2</v>
      </c>
      <c r="Q2007" s="13">
        <f t="shared" si="2414"/>
        <v>3.9543478478010131E-2</v>
      </c>
      <c r="R2007" s="13">
        <f t="shared" si="2415"/>
        <v>4.0937599862459692E-2</v>
      </c>
      <c r="S2007" s="13">
        <f t="shared" si="2416"/>
        <v>7.2901487168774717E-2</v>
      </c>
      <c r="T2007" s="13">
        <f t="shared" si="2417"/>
        <v>7.593126350685038E-2</v>
      </c>
      <c r="U2007" s="13">
        <f t="shared" si="2418"/>
        <v>7.7258163466309981E-2</v>
      </c>
      <c r="V2007" s="13">
        <f t="shared" si="2419"/>
        <v>2.9353618040546311E-2</v>
      </c>
      <c r="W2007" s="13">
        <f t="shared" si="2420"/>
        <v>2.4875717633217873E-2</v>
      </c>
      <c r="X2007" s="13">
        <f t="shared" si="2421"/>
        <v>4.7766275078209033E-2</v>
      </c>
      <c r="Y2007" s="13">
        <f t="shared" si="2422"/>
        <v>4.5860325890666347E-2</v>
      </c>
      <c r="Z2007" s="13">
        <f t="shared" si="2423"/>
        <v>2.6202750340767432E-2</v>
      </c>
      <c r="AA2007" s="13">
        <f t="shared" si="2424"/>
        <v>4.9450294494433687E-2</v>
      </c>
      <c r="AB2007" s="13">
        <f t="shared" si="2425"/>
        <v>4.6661735767898796E-2</v>
      </c>
      <c r="AC2007" s="13">
        <f t="shared" si="2426"/>
        <v>6.6482817513375762E-3</v>
      </c>
      <c r="AD2007" s="13">
        <f t="shared" si="2427"/>
        <v>1.1736473716741261E-2</v>
      </c>
      <c r="AE2007" s="13">
        <f t="shared" si="2428"/>
        <v>2.2536340067368515E-2</v>
      </c>
      <c r="AF2007" s="13">
        <f t="shared" si="2429"/>
        <v>2.1637104802084414E-2</v>
      </c>
      <c r="AG2007" s="13">
        <f t="shared" si="2430"/>
        <v>1.3849166954849739E-2</v>
      </c>
      <c r="AH2007" s="13">
        <f t="shared" si="2431"/>
        <v>1.2578609781606799E-2</v>
      </c>
      <c r="AI2007" s="13">
        <f t="shared" si="2432"/>
        <v>2.3738575147329466E-2</v>
      </c>
      <c r="AJ2007" s="13">
        <f t="shared" si="2433"/>
        <v>2.2399929714387881E-2</v>
      </c>
      <c r="AK2007" s="13">
        <f t="shared" si="2434"/>
        <v>1.4091181353428552E-2</v>
      </c>
      <c r="AL2007" s="13">
        <f t="shared" si="2435"/>
        <v>9.6368959076300719E-4</v>
      </c>
      <c r="AM2007" s="13">
        <f t="shared" si="2436"/>
        <v>4.4298562102930636E-3</v>
      </c>
      <c r="AN2007" s="13">
        <f t="shared" si="2437"/>
        <v>8.506196018852271E-3</v>
      </c>
      <c r="AO2007" s="13">
        <f t="shared" si="2438"/>
        <v>8.1667854752278113E-3</v>
      </c>
      <c r="AP2007" s="13">
        <f t="shared" si="2439"/>
        <v>5.2272786292543181E-3</v>
      </c>
      <c r="AQ2007" s="13">
        <f t="shared" si="2440"/>
        <v>2.509351012470731E-3</v>
      </c>
      <c r="AR2007" s="13">
        <f t="shared" si="2441"/>
        <v>4.830681420240567E-3</v>
      </c>
      <c r="AS2007" s="13">
        <f t="shared" si="2442"/>
        <v>9.1165475277618854E-3</v>
      </c>
      <c r="AT2007" s="13">
        <f t="shared" si="2443"/>
        <v>8.6024549743338747E-3</v>
      </c>
      <c r="AU2007" s="13">
        <f t="shared" si="2444"/>
        <v>5.4115684590823141E-3</v>
      </c>
      <c r="AV2007" s="13">
        <f t="shared" si="2445"/>
        <v>2.5532019587468564E-3</v>
      </c>
      <c r="AW2007" s="13">
        <f t="shared" si="2446"/>
        <v>9.7006855605765937E-5</v>
      </c>
      <c r="AX2007" s="13">
        <f t="shared" si="2447"/>
        <v>1.3933505154874791E-3</v>
      </c>
      <c r="AY2007" s="13">
        <f t="shared" si="2448"/>
        <v>2.6755072952856095E-3</v>
      </c>
      <c r="AZ2007" s="13">
        <f t="shared" si="2449"/>
        <v>2.5687503638027842E-3</v>
      </c>
      <c r="BA2007" s="13">
        <f t="shared" si="2450"/>
        <v>1.6441688007264555E-3</v>
      </c>
      <c r="BB2007" s="13">
        <f t="shared" si="2451"/>
        <v>7.892819452335702E-4</v>
      </c>
      <c r="BC2007" s="13">
        <f t="shared" si="2452"/>
        <v>3.0311534377562154E-4</v>
      </c>
      <c r="BD2007" s="13">
        <f t="shared" si="2453"/>
        <v>1.5459765552403605E-3</v>
      </c>
      <c r="BE2007" s="13">
        <f t="shared" si="2454"/>
        <v>2.9175943343315047E-3</v>
      </c>
      <c r="BF2007" s="13">
        <f t="shared" si="2455"/>
        <v>2.7530678492080503E-3</v>
      </c>
      <c r="BG2007" s="13">
        <f t="shared" si="2456"/>
        <v>1.7318794673077051E-3</v>
      </c>
      <c r="BH2007" s="13">
        <f t="shared" si="2457"/>
        <v>8.1710840058250758E-4</v>
      </c>
      <c r="BI2007" s="13">
        <f t="shared" si="2458"/>
        <v>3.0841228891773884E-4</v>
      </c>
      <c r="BJ2007" s="14">
        <f t="shared" si="2459"/>
        <v>0.38385642974157858</v>
      </c>
      <c r="BK2007" s="14">
        <f t="shared" si="2460"/>
        <v>0.21521710199459371</v>
      </c>
      <c r="BL2007" s="14">
        <f t="shared" si="2461"/>
        <v>0.3703435440192564</v>
      </c>
      <c r="BM2007" s="14">
        <f t="shared" si="2462"/>
        <v>0.72534012596934039</v>
      </c>
      <c r="BN2007" s="14">
        <f t="shared" si="2463"/>
        <v>0.26770119968717559</v>
      </c>
    </row>
    <row r="2008" spans="1:66" x14ac:dyDescent="0.25">
      <c r="A2008" t="s">
        <v>21</v>
      </c>
      <c r="B2008" t="s">
        <v>150</v>
      </c>
      <c r="C2008" t="s">
        <v>397</v>
      </c>
      <c r="D2008" s="7" t="s">
        <v>567</v>
      </c>
      <c r="E2008" s="10">
        <f>VLOOKUP(A2008,home!$A$2:$E$405,3,FALSE)</f>
        <v>1.3974</v>
      </c>
      <c r="F2008" s="10">
        <f>VLOOKUP(B2008,home!$B$2:$E$405,3,FALSE)</f>
        <v>1.2052</v>
      </c>
      <c r="G2008" s="10">
        <f>VLOOKUP(C2008,away!$B$2:$E$405,4,FALSE)</f>
        <v>1.4689000000000001</v>
      </c>
      <c r="H2008" s="10">
        <f>VLOOKUP(A2008,away!$A$2:$E$405,3,FALSE)</f>
        <v>1.3632</v>
      </c>
      <c r="I2008" s="10">
        <f>VLOOKUP(C2008,away!$B$2:$E$405,3,FALSE)</f>
        <v>0.73360000000000003</v>
      </c>
      <c r="J2008" s="10">
        <f>VLOOKUP(B2008,home!$B$2:$E$405,4,FALSE)</f>
        <v>0.88800000000000001</v>
      </c>
      <c r="K2008" s="12">
        <f t="shared" si="2408"/>
        <v>2.4738427644720002</v>
      </c>
      <c r="L2008" s="12">
        <f t="shared" si="2409"/>
        <v>0.88803864576000002</v>
      </c>
      <c r="M2008" s="13">
        <f t="shared" si="2410"/>
        <v>3.466996911088837E-2</v>
      </c>
      <c r="N2008" s="13">
        <f t="shared" si="2411"/>
        <v>8.5768052229438937E-2</v>
      </c>
      <c r="O2008" s="13">
        <f t="shared" si="2412"/>
        <v>3.0788272417774334E-2</v>
      </c>
      <c r="P2008" s="13">
        <f t="shared" si="2413"/>
        <v>7.6165344951303893E-2</v>
      </c>
      <c r="Q2008" s="13">
        <f t="shared" si="2414"/>
        <v>0.10608833771532707</v>
      </c>
      <c r="R2008" s="13">
        <f t="shared" si="2415"/>
        <v>1.3670587871585141E-2</v>
      </c>
      <c r="S2008" s="13">
        <f t="shared" si="2416"/>
        <v>4.1831301846539694E-2</v>
      </c>
      <c r="T2008" s="13">
        <f t="shared" si="2417"/>
        <v>9.4210543755648565E-2</v>
      </c>
      <c r="U2008" s="13">
        <f t="shared" si="2418"/>
        <v>3.3818884892199579E-2</v>
      </c>
      <c r="V2008" s="13">
        <f t="shared" si="2419"/>
        <v>1.021087194675731E-2</v>
      </c>
      <c r="W2008" s="13">
        <f t="shared" si="2420"/>
        <v>8.7481955550641297E-2</v>
      </c>
      <c r="X2008" s="13">
        <f t="shared" si="2421"/>
        <v>7.768735733562801E-2</v>
      </c>
      <c r="Y2008" s="13">
        <f t="shared" si="2422"/>
        <v>3.4494687800502147E-2</v>
      </c>
      <c r="Z2008" s="13">
        <f t="shared" si="2423"/>
        <v>4.0466701134085174E-3</v>
      </c>
      <c r="AA2008" s="13">
        <f t="shared" si="2424"/>
        <v>1.001082558026075E-2</v>
      </c>
      <c r="AB2008" s="13">
        <f t="shared" si="2425"/>
        <v>1.2382604214059635E-2</v>
      </c>
      <c r="AC2008" s="13">
        <f t="shared" si="2426"/>
        <v>1.4019961007012318E-3</v>
      </c>
      <c r="AD2008" s="13">
        <f t="shared" si="2427"/>
        <v>5.4104150690203787E-2</v>
      </c>
      <c r="AE2008" s="13">
        <f t="shared" si="2428"/>
        <v>4.8046576708923532E-2</v>
      </c>
      <c r="AF2008" s="13">
        <f t="shared" si="2429"/>
        <v>2.1333608456998207E-2</v>
      </c>
      <c r="AG2008" s="13">
        <f t="shared" si="2430"/>
        <v>6.3150229211089252E-3</v>
      </c>
      <c r="AH2008" s="13">
        <f t="shared" si="2431"/>
        <v>8.9839986183719105E-4</v>
      </c>
      <c r="AI2008" s="13">
        <f t="shared" si="2432"/>
        <v>2.2224999978085799E-3</v>
      </c>
      <c r="AJ2008" s="13">
        <f t="shared" si="2433"/>
        <v>2.7490577693088957E-3</v>
      </c>
      <c r="AK2008" s="13">
        <f t="shared" si="2434"/>
        <v>2.2669122239067831E-3</v>
      </c>
      <c r="AL2008" s="13">
        <f t="shared" si="2435"/>
        <v>1.2320001357804064E-4</v>
      </c>
      <c r="AM2008" s="13">
        <f t="shared" si="2436"/>
        <v>2.6769032342572687E-2</v>
      </c>
      <c r="AN2008" s="13">
        <f t="shared" si="2437"/>
        <v>2.3771935229803889E-2</v>
      </c>
      <c r="AO2008" s="13">
        <f t="shared" si="2438"/>
        <v>1.055519858428474E-2</v>
      </c>
      <c r="AP2008" s="13">
        <f t="shared" si="2439"/>
        <v>3.1244747521720307E-3</v>
      </c>
      <c r="AQ2008" s="13">
        <f t="shared" si="2440"/>
        <v>6.9366358190754024E-4</v>
      </c>
      <c r="AR2008" s="13">
        <f t="shared" si="2441"/>
        <v>1.5956275933137415E-4</v>
      </c>
      <c r="AS2008" s="13">
        <f t="shared" si="2442"/>
        <v>3.9473317765110702E-4</v>
      </c>
      <c r="AT2008" s="13">
        <f t="shared" si="2443"/>
        <v>4.8825390771461594E-4</v>
      </c>
      <c r="AU2008" s="13">
        <f t="shared" si="2444"/>
        <v>4.0262113227499416E-4</v>
      </c>
      <c r="AV2008" s="13">
        <f t="shared" si="2445"/>
        <v>2.4900534372550461E-4</v>
      </c>
      <c r="AW2008" s="13">
        <f t="shared" si="2446"/>
        <v>7.5181712435050284E-6</v>
      </c>
      <c r="AX2008" s="13">
        <f t="shared" si="2447"/>
        <v>1.1037062828765071E-2</v>
      </c>
      <c r="AY2008" s="13">
        <f t="shared" si="2448"/>
        <v>9.8013383276245661E-3</v>
      </c>
      <c r="AZ2008" s="13">
        <f t="shared" si="2449"/>
        <v>4.3519836075496515E-3</v>
      </c>
      <c r="BA2008" s="13">
        <f t="shared" si="2450"/>
        <v>1.2882432097393712E-3</v>
      </c>
      <c r="BB2008" s="13">
        <f t="shared" si="2451"/>
        <v>2.8600243884661659E-4</v>
      </c>
      <c r="BC2008" s="13">
        <f t="shared" si="2452"/>
        <v>5.0796243695481342E-5</v>
      </c>
      <c r="BD2008" s="13">
        <f t="shared" si="2453"/>
        <v>2.3616316118393702E-5</v>
      </c>
      <c r="BE2008" s="13">
        <f t="shared" si="2454"/>
        <v>5.8423052752971736E-5</v>
      </c>
      <c r="BF2008" s="13">
        <f t="shared" si="2455"/>
        <v>7.2264723165652549E-5</v>
      </c>
      <c r="BG2008" s="13">
        <f t="shared" si="2456"/>
        <v>5.9590520843307242E-5</v>
      </c>
      <c r="BH2008" s="13">
        <f t="shared" si="2457"/>
        <v>3.6854394704833389E-5</v>
      </c>
      <c r="BI2008" s="13">
        <f t="shared" si="2458"/>
        <v>1.8234395535909461E-5</v>
      </c>
      <c r="BJ2008" s="14">
        <f t="shared" si="2459"/>
        <v>0.70726002431138224</v>
      </c>
      <c r="BK2008" s="14">
        <f t="shared" si="2460"/>
        <v>0.17420402229739312</v>
      </c>
      <c r="BL2008" s="14">
        <f t="shared" si="2461"/>
        <v>0.11077120455255957</v>
      </c>
      <c r="BM2008" s="14">
        <f t="shared" si="2462"/>
        <v>0.63933753682204442</v>
      </c>
      <c r="BN2008" s="14">
        <f t="shared" si="2463"/>
        <v>0.34715056429631774</v>
      </c>
    </row>
    <row r="2009" spans="1:66" x14ac:dyDescent="0.25">
      <c r="A2009" t="s">
        <v>175</v>
      </c>
      <c r="B2009" t="s">
        <v>177</v>
      </c>
      <c r="C2009" t="s">
        <v>278</v>
      </c>
      <c r="D2009" s="7" t="s">
        <v>567</v>
      </c>
      <c r="E2009" s="10">
        <f>VLOOKUP(A2009,home!$A$2:$E$405,3,FALSE)</f>
        <v>1.1583000000000001</v>
      </c>
      <c r="F2009" s="10">
        <f>VLOOKUP(B2009,home!$B$2:$E$405,3,FALSE)</f>
        <v>1.7746</v>
      </c>
      <c r="G2009" s="10">
        <f>VLOOKUP(C2009,away!$B$2:$E$405,4,FALSE)</f>
        <v>0.96489999999999998</v>
      </c>
      <c r="H2009" s="10">
        <f>VLOOKUP(A2009,away!$A$2:$E$405,3,FALSE)</f>
        <v>1.0458000000000001</v>
      </c>
      <c r="I2009" s="10">
        <f>VLOOKUP(C2009,away!$B$2:$E$405,3,FALSE)</f>
        <v>0.73119999999999996</v>
      </c>
      <c r="J2009" s="10">
        <f>VLOOKUP(B2009,home!$B$2:$E$405,4,FALSE)</f>
        <v>0.69059999999999999</v>
      </c>
      <c r="K2009" s="12">
        <f t="shared" si="2408"/>
        <v>1.9833704567820001</v>
      </c>
      <c r="L2009" s="12">
        <f t="shared" si="2409"/>
        <v>0.52809419577600003</v>
      </c>
      <c r="M2009" s="13">
        <f t="shared" si="2410"/>
        <v>8.1149296632464243E-2</v>
      </c>
      <c r="N2009" s="13">
        <f t="shared" si="2411"/>
        <v>0.16094911752946861</v>
      </c>
      <c r="O2009" s="13">
        <f t="shared" si="2412"/>
        <v>4.2854472542909271E-2</v>
      </c>
      <c r="P2009" s="13">
        <f t="shared" si="2413"/>
        <v>8.4996294782581625E-2</v>
      </c>
      <c r="Q2009" s="13">
        <f t="shared" si="2414"/>
        <v>0.15961086237654101</v>
      </c>
      <c r="R2009" s="13">
        <f t="shared" si="2415"/>
        <v>1.1315599106476172E-2</v>
      </c>
      <c r="S2009" s="13">
        <f t="shared" si="2416"/>
        <v>2.2256416341744866E-2</v>
      </c>
      <c r="T2009" s="13">
        <f t="shared" si="2417"/>
        <v>8.4289570003853245E-2</v>
      </c>
      <c r="U2009" s="13">
        <f t="shared" si="2418"/>
        <v>2.2443024968573633E-2</v>
      </c>
      <c r="V2009" s="13">
        <f t="shared" si="2419"/>
        <v>2.5901681669728508E-3</v>
      </c>
      <c r="W2009" s="13">
        <f t="shared" si="2420"/>
        <v>0.10552248967304305</v>
      </c>
      <c r="X2009" s="13">
        <f t="shared" si="2421"/>
        <v>5.572581432016694E-2</v>
      </c>
      <c r="Y2009" s="13">
        <f t="shared" si="2422"/>
        <v>1.471423954868563E-2</v>
      </c>
      <c r="Z2009" s="13">
        <f t="shared" si="2423"/>
        <v>1.9919007366193866E-3</v>
      </c>
      <c r="AA2009" s="13">
        <f t="shared" si="2424"/>
        <v>3.9506770738531941E-3</v>
      </c>
      <c r="AB2009" s="13">
        <f t="shared" si="2425"/>
        <v>3.917828096283194E-3</v>
      </c>
      <c r="AC2009" s="13">
        <f t="shared" si="2426"/>
        <v>1.6955992395534318E-4</v>
      </c>
      <c r="AD2009" s="13">
        <f t="shared" si="2427"/>
        <v>5.232254713589933E-2</v>
      </c>
      <c r="AE2009" s="13">
        <f t="shared" si="2428"/>
        <v>2.7631233450684613E-2</v>
      </c>
      <c r="AF2009" s="13">
        <f t="shared" si="2429"/>
        <v>7.2959470037190985E-3</v>
      </c>
      <c r="AG2009" s="13">
        <f t="shared" si="2430"/>
        <v>1.284315755117785E-3</v>
      </c>
      <c r="AH2009" s="13">
        <f t="shared" si="2431"/>
        <v>2.6297780439265916E-4</v>
      </c>
      <c r="AI2009" s="13">
        <f t="shared" si="2432"/>
        <v>5.2158240802179575E-4</v>
      </c>
      <c r="AJ2009" s="13">
        <f t="shared" si="2433"/>
        <v>5.1724556942382238E-4</v>
      </c>
      <c r="AK2009" s="13">
        <f t="shared" si="2434"/>
        <v>3.4196319376553089E-4</v>
      </c>
      <c r="AL2009" s="13">
        <f t="shared" si="2435"/>
        <v>7.1039261597517659E-6</v>
      </c>
      <c r="AM2009" s="13">
        <f t="shared" si="2436"/>
        <v>2.0754998842585259E-2</v>
      </c>
      <c r="AN2009" s="13">
        <f t="shared" si="2437"/>
        <v>1.0960594422106874E-2</v>
      </c>
      <c r="AO2009" s="13">
        <f t="shared" si="2438"/>
        <v>2.8941131482847202E-3</v>
      </c>
      <c r="AP2009" s="13">
        <f t="shared" si="2439"/>
        <v>5.0945478517605569E-4</v>
      </c>
      <c r="AQ2009" s="13">
        <f t="shared" si="2440"/>
        <v>6.7260028765445975E-5</v>
      </c>
      <c r="AR2009" s="13">
        <f t="shared" si="2441"/>
        <v>2.7775410423535921E-5</v>
      </c>
      <c r="AS2009" s="13">
        <f t="shared" si="2442"/>
        <v>5.5088928459035957E-5</v>
      </c>
      <c r="AT2009" s="13">
        <f t="shared" si="2443"/>
        <v>5.4630876600714547E-5</v>
      </c>
      <c r="AU2009" s="13">
        <f t="shared" si="2444"/>
        <v>3.6117755559320106E-5</v>
      </c>
      <c r="AV2009" s="13">
        <f t="shared" si="2445"/>
        <v>1.7908722335407338E-5</v>
      </c>
      <c r="AW2009" s="13">
        <f t="shared" si="2446"/>
        <v>2.0668605310238543E-7</v>
      </c>
      <c r="AX2009" s="13">
        <f t="shared" si="2447"/>
        <v>6.8608085891547019E-3</v>
      </c>
      <c r="AY2009" s="13">
        <f t="shared" si="2448"/>
        <v>3.6231531942627262E-3</v>
      </c>
      <c r="AZ2009" s="13">
        <f t="shared" si="2449"/>
        <v>9.5668308614870975E-4</v>
      </c>
      <c r="BA2009" s="13">
        <f t="shared" si="2450"/>
        <v>1.6840626166406825E-4</v>
      </c>
      <c r="BB2009" s="13">
        <f t="shared" si="2451"/>
        <v>2.2233592329282179E-5</v>
      </c>
      <c r="BC2009" s="13">
        <f t="shared" si="2452"/>
        <v>2.3482862120687435E-6</v>
      </c>
      <c r="BD2009" s="13">
        <f t="shared" si="2453"/>
        <v>2.444672171660922E-6</v>
      </c>
      <c r="BE2009" s="13">
        <f t="shared" si="2454"/>
        <v>4.8486905617893659E-6</v>
      </c>
      <c r="BF2009" s="13">
        <f t="shared" si="2455"/>
        <v>4.8083748071653749E-6</v>
      </c>
      <c r="BG2009" s="13">
        <f t="shared" si="2456"/>
        <v>3.1789295125555508E-6</v>
      </c>
      <c r="BH2009" s="13">
        <f t="shared" si="2457"/>
        <v>1.5762487198487713E-6</v>
      </c>
      <c r="BI2009" s="13">
        <f t="shared" si="2458"/>
        <v>6.252570286976995E-7</v>
      </c>
      <c r="BJ2009" s="14">
        <f t="shared" si="2459"/>
        <v>0.71616619103386925</v>
      </c>
      <c r="BK2009" s="14">
        <f t="shared" si="2460"/>
        <v>0.1947919929681414</v>
      </c>
      <c r="BL2009" s="14">
        <f t="shared" si="2461"/>
        <v>8.6334374629879015E-2</v>
      </c>
      <c r="BM2009" s="14">
        <f t="shared" si="2462"/>
        <v>0.45478586988985858</v>
      </c>
      <c r="BN2009" s="14">
        <f t="shared" si="2463"/>
        <v>0.54087564297044088</v>
      </c>
    </row>
    <row r="2010" spans="1:66" x14ac:dyDescent="0.25">
      <c r="A2010" t="s">
        <v>175</v>
      </c>
      <c r="B2010" t="s">
        <v>279</v>
      </c>
      <c r="C2010" t="s">
        <v>280</v>
      </c>
      <c r="D2010" s="7" t="s">
        <v>567</v>
      </c>
      <c r="E2010" s="10">
        <f>VLOOKUP(A2010,home!$A$2:$E$405,3,FALSE)</f>
        <v>1.1583000000000001</v>
      </c>
      <c r="F2010" s="10">
        <f>VLOOKUP(B2010,home!$B$2:$E$405,3,FALSE)</f>
        <v>1.0551999999999999</v>
      </c>
      <c r="G2010" s="10">
        <f>VLOOKUP(C2010,away!$B$2:$E$405,4,FALSE)</f>
        <v>1.1331</v>
      </c>
      <c r="H2010" s="10">
        <f>VLOOKUP(A2010,away!$A$2:$E$405,3,FALSE)</f>
        <v>1.0458000000000001</v>
      </c>
      <c r="I2010" s="10">
        <f>VLOOKUP(C2010,away!$B$2:$E$405,3,FALSE)</f>
        <v>1.016</v>
      </c>
      <c r="J2010" s="10">
        <f>VLOOKUP(B2010,home!$B$2:$E$405,4,FALSE)</f>
        <v>0.85</v>
      </c>
      <c r="K2010" s="12">
        <f t="shared" si="2408"/>
        <v>1.3849180590960002</v>
      </c>
      <c r="L2010" s="12">
        <f t="shared" si="2409"/>
        <v>0.90315288000000005</v>
      </c>
      <c r="M2010" s="13">
        <f t="shared" si="2410"/>
        <v>0.10146199956777419</v>
      </c>
      <c r="N2010" s="13">
        <f t="shared" si="2411"/>
        <v>0.14051655551340103</v>
      </c>
      <c r="O2010" s="13">
        <f t="shared" si="2412"/>
        <v>9.1635697120194023E-2</v>
      </c>
      <c r="P2010" s="13">
        <f t="shared" si="2413"/>
        <v>0.12690793179960802</v>
      </c>
      <c r="Q2010" s="13">
        <f t="shared" si="2414"/>
        <v>9.7301957666237393E-2</v>
      </c>
      <c r="R2010" s="13">
        <f t="shared" si="2415"/>
        <v>4.1380521882455466E-2</v>
      </c>
      <c r="S2010" s="13">
        <f t="shared" si="2416"/>
        <v>3.968387973394856E-2</v>
      </c>
      <c r="T2010" s="13">
        <f t="shared" si="2417"/>
        <v>8.7878543295900391E-2</v>
      </c>
      <c r="U2010" s="13">
        <f t="shared" si="2418"/>
        <v>5.7308632049829784E-2</v>
      </c>
      <c r="V2010" s="13">
        <f t="shared" si="2419"/>
        <v>5.5151453793033456E-3</v>
      </c>
      <c r="W2010" s="13">
        <f t="shared" si="2420"/>
        <v>4.4918412785788876E-2</v>
      </c>
      <c r="X2010" s="13">
        <f t="shared" si="2421"/>
        <v>4.056819387251405E-2</v>
      </c>
      <c r="Y2010" s="13">
        <f t="shared" si="2422"/>
        <v>1.8319640566179705E-2</v>
      </c>
      <c r="Z2010" s="13">
        <f t="shared" si="2423"/>
        <v>1.2457645838014229E-2</v>
      </c>
      <c r="AA2010" s="13">
        <f t="shared" si="2424"/>
        <v>1.7252818694888029E-2</v>
      </c>
      <c r="AB2010" s="13">
        <f t="shared" si="2425"/>
        <v>1.1946870090429763E-2</v>
      </c>
      <c r="AC2010" s="13">
        <f t="shared" si="2426"/>
        <v>4.3114398533636831E-4</v>
      </c>
      <c r="AD2010" s="13">
        <f t="shared" si="2427"/>
        <v>1.5552080263241929E-2</v>
      </c>
      <c r="AE2010" s="13">
        <f t="shared" si="2428"/>
        <v>1.4045906079738107E-2</v>
      </c>
      <c r="AF2010" s="13">
        <f t="shared" si="2429"/>
        <v>6.3428002640624898E-3</v>
      </c>
      <c r="AG2010" s="13">
        <f t="shared" si="2430"/>
        <v>1.9095061085842666E-3</v>
      </c>
      <c r="AH2010" s="13">
        <f t="shared" si="2431"/>
        <v>2.812789679155641E-3</v>
      </c>
      <c r="AI2010" s="13">
        <f t="shared" si="2432"/>
        <v>3.8954832231014912E-3</v>
      </c>
      <c r="AJ2010" s="13">
        <f t="shared" si="2433"/>
        <v>2.6974625322893752E-3</v>
      </c>
      <c r="AK2010" s="13">
        <f t="shared" si="2434"/>
        <v>1.2452548582341273E-3</v>
      </c>
      <c r="AL2010" s="13">
        <f t="shared" si="2435"/>
        <v>2.1570870560393523E-5</v>
      </c>
      <c r="AM2010" s="13">
        <f t="shared" si="2436"/>
        <v>4.3076713626148434E-3</v>
      </c>
      <c r="AN2010" s="13">
        <f t="shared" si="2437"/>
        <v>3.8904857972391206E-3</v>
      </c>
      <c r="AO2010" s="13">
        <f t="shared" si="2438"/>
        <v>1.7568517261878037E-3</v>
      </c>
      <c r="AP2010" s="13">
        <f t="shared" si="2439"/>
        <v>5.2890189874649554E-4</v>
      </c>
      <c r="AQ2010" s="13">
        <f t="shared" si="2440"/>
        <v>1.1941981827259147E-4</v>
      </c>
      <c r="AR2010" s="13">
        <f t="shared" si="2441"/>
        <v>5.080758199127387E-4</v>
      </c>
      <c r="AS2010" s="13">
        <f t="shared" si="2442"/>
        <v>7.0364337838715884E-4</v>
      </c>
      <c r="AT2010" s="13">
        <f t="shared" si="2443"/>
        <v>4.8724421094584842E-4</v>
      </c>
      <c r="AU2010" s="13">
        <f t="shared" si="2444"/>
        <v>2.2493110230962875E-4</v>
      </c>
      <c r="AV2010" s="13">
        <f t="shared" si="2445"/>
        <v>7.7877786410243755E-5</v>
      </c>
      <c r="AW2010" s="13">
        <f t="shared" si="2446"/>
        <v>7.4946355986541889E-7</v>
      </c>
      <c r="AX2010" s="13">
        <f t="shared" si="2447"/>
        <v>9.9429531045599584E-4</v>
      </c>
      <c r="AY2010" s="13">
        <f t="shared" si="2448"/>
        <v>8.9800067320882683E-4</v>
      </c>
      <c r="AZ2010" s="13">
        <f t="shared" si="2449"/>
        <v>4.0551594712524532E-4</v>
      </c>
      <c r="BA2010" s="13">
        <f t="shared" si="2450"/>
        <v>1.2208096517736438E-4</v>
      </c>
      <c r="BB2010" s="13">
        <f t="shared" si="2451"/>
        <v>2.7564443823279092E-5</v>
      </c>
      <c r="BC2010" s="13">
        <f t="shared" si="2452"/>
        <v>4.9789813649185444E-6</v>
      </c>
      <c r="BD2010" s="13">
        <f t="shared" si="2453"/>
        <v>7.6478356668758528E-5</v>
      </c>
      <c r="BE2010" s="13">
        <f t="shared" si="2454"/>
        <v>1.0591625728054869E-4</v>
      </c>
      <c r="BF2010" s="13">
        <f t="shared" si="2455"/>
        <v>7.3342668729845062E-5</v>
      </c>
      <c r="BG2010" s="13">
        <f t="shared" si="2456"/>
        <v>3.3857862142085971E-5</v>
      </c>
      <c r="BH2010" s="13">
        <f t="shared" si="2457"/>
        <v>1.1722591180739417E-5</v>
      </c>
      <c r="BI2010" s="13">
        <f t="shared" si="2458"/>
        <v>3.246965645121103E-6</v>
      </c>
      <c r="BJ2010" s="14">
        <f t="shared" si="2459"/>
        <v>0.48040936333986461</v>
      </c>
      <c r="BK2010" s="14">
        <f t="shared" si="2460"/>
        <v>0.27491967200973971</v>
      </c>
      <c r="BL2010" s="14">
        <f t="shared" si="2461"/>
        <v>0.23248186713019039</v>
      </c>
      <c r="BM2010" s="14">
        <f t="shared" si="2462"/>
        <v>0.40016663355848997</v>
      </c>
      <c r="BN2010" s="14">
        <f t="shared" si="2463"/>
        <v>0.59920466354967017</v>
      </c>
    </row>
    <row r="2011" spans="1:66" x14ac:dyDescent="0.25">
      <c r="A2011" t="s">
        <v>175</v>
      </c>
      <c r="B2011" t="s">
        <v>284</v>
      </c>
      <c r="C2011" t="s">
        <v>285</v>
      </c>
      <c r="D2011" s="7" t="s">
        <v>567</v>
      </c>
      <c r="E2011" s="10">
        <f>VLOOKUP(A2011,home!$A$2:$E$405,3,FALSE)</f>
        <v>1.1583000000000001</v>
      </c>
      <c r="F2011" s="10">
        <f>VLOOKUP(B2011,home!$B$2:$E$405,3,FALSE)</f>
        <v>1.2949999999999999</v>
      </c>
      <c r="G2011" s="10">
        <f>VLOOKUP(C2011,away!$B$2:$E$405,4,FALSE)</f>
        <v>1.1331</v>
      </c>
      <c r="H2011" s="10">
        <f>VLOOKUP(A2011,away!$A$2:$E$405,3,FALSE)</f>
        <v>1.0458000000000001</v>
      </c>
      <c r="I2011" s="10">
        <f>VLOOKUP(C2011,away!$B$2:$E$405,3,FALSE)</f>
        <v>0.71719999999999995</v>
      </c>
      <c r="J2011" s="10">
        <f>VLOOKUP(B2011,home!$B$2:$E$405,4,FALSE)</f>
        <v>1.2748999999999999</v>
      </c>
      <c r="K2011" s="12">
        <f t="shared" si="2408"/>
        <v>1.69964830035</v>
      </c>
      <c r="L2011" s="12">
        <f t="shared" si="2409"/>
        <v>0.95623588922399994</v>
      </c>
      <c r="M2011" s="13">
        <f t="shared" si="2410"/>
        <v>7.0236708636425935E-2</v>
      </c>
      <c r="N2011" s="13">
        <f t="shared" si="2411"/>
        <v>0.1193777024560795</v>
      </c>
      <c r="O2011" s="13">
        <f t="shared" si="2412"/>
        <v>6.7162861539119753E-2</v>
      </c>
      <c r="P2011" s="13">
        <f t="shared" si="2413"/>
        <v>0.11415324346160727</v>
      </c>
      <c r="Q2011" s="13">
        <f t="shared" si="2414"/>
        <v>0.10145005453958181</v>
      </c>
      <c r="R2011" s="13">
        <f t="shared" si="2415"/>
        <v>3.2111769313344272E-2</v>
      </c>
      <c r="S2011" s="13">
        <f t="shared" si="2416"/>
        <v>4.6382309357129059E-2</v>
      </c>
      <c r="T2011" s="13">
        <f t="shared" si="2417"/>
        <v>9.70101831144803E-2</v>
      </c>
      <c r="U2011" s="13">
        <f t="shared" si="2418"/>
        <v>5.4578714134656883E-2</v>
      </c>
      <c r="V2011" s="13">
        <f t="shared" si="2419"/>
        <v>8.3759478090382044E-3</v>
      </c>
      <c r="W2011" s="13">
        <f t="shared" si="2420"/>
        <v>5.747647092287167E-2</v>
      </c>
      <c r="X2011" s="13">
        <f t="shared" si="2421"/>
        <v>5.4961064282389567E-2</v>
      </c>
      <c r="Y2011" s="13">
        <f t="shared" si="2422"/>
        <v>2.62778710883841E-2</v>
      </c>
      <c r="Z2011" s="13">
        <f t="shared" si="2423"/>
        <v>1.0235475427967239E-2</v>
      </c>
      <c r="AA2011" s="13">
        <f t="shared" si="2424"/>
        <v>1.7396708414418708E-2</v>
      </c>
      <c r="AB2011" s="13">
        <f t="shared" si="2425"/>
        <v>1.4784142944125655E-2</v>
      </c>
      <c r="AC2011" s="13">
        <f t="shared" si="2426"/>
        <v>8.5082077095916832E-4</v>
      </c>
      <c r="AD2011" s="13">
        <f t="shared" si="2427"/>
        <v>2.4422446528543765E-2</v>
      </c>
      <c r="AE2011" s="13">
        <f t="shared" si="2428"/>
        <v>2.3353619873247636E-2</v>
      </c>
      <c r="AF2011" s="13">
        <f t="shared" si="2429"/>
        <v>1.1165784733047114E-2</v>
      </c>
      <c r="AG2011" s="13">
        <f t="shared" si="2430"/>
        <v>3.5590413643630235E-3</v>
      </c>
      <c r="AH2011" s="13">
        <f t="shared" si="2431"/>
        <v>2.4468822368731635E-3</v>
      </c>
      <c r="AI2011" s="13">
        <f t="shared" si="2432"/>
        <v>4.1588392350580781E-3</v>
      </c>
      <c r="AJ2011" s="13">
        <f t="shared" si="2433"/>
        <v>3.5342820186476795E-3</v>
      </c>
      <c r="AK2011" s="13">
        <f t="shared" si="2434"/>
        <v>2.0023454753173649E-3</v>
      </c>
      <c r="AL2011" s="13">
        <f t="shared" si="2435"/>
        <v>5.5312358733805562E-5</v>
      </c>
      <c r="AM2011" s="13">
        <f t="shared" si="2436"/>
        <v>8.3019139465256263E-3</v>
      </c>
      <c r="AN2011" s="13">
        <f t="shared" si="2437"/>
        <v>7.9385880649170595E-3</v>
      </c>
      <c r="AO2011" s="13">
        <f t="shared" si="2438"/>
        <v>3.795581408719498E-3</v>
      </c>
      <c r="AP2011" s="13">
        <f t="shared" si="2439"/>
        <v>1.2098237211629907E-3</v>
      </c>
      <c r="AQ2011" s="13">
        <f t="shared" si="2440"/>
        <v>2.8921921545264516E-4</v>
      </c>
      <c r="AR2011" s="13">
        <f t="shared" si="2441"/>
        <v>4.679593223205639E-4</v>
      </c>
      <c r="AS2011" s="13">
        <f t="shared" si="2442"/>
        <v>7.9536626681508428E-4</v>
      </c>
      <c r="AT2011" s="13">
        <f t="shared" si="2443"/>
        <v>6.7592146177399156E-4</v>
      </c>
      <c r="AU2011" s="13">
        <f t="shared" si="2444"/>
        <v>3.8294292122475072E-4</v>
      </c>
      <c r="AV2011" s="13">
        <f t="shared" si="2445"/>
        <v>1.6271707129767791E-4</v>
      </c>
      <c r="AW2011" s="13">
        <f t="shared" si="2446"/>
        <v>2.49714512047008E-6</v>
      </c>
      <c r="AX2011" s="13">
        <f t="shared" si="2447"/>
        <v>2.3517223214773761E-3</v>
      </c>
      <c r="AY2011" s="13">
        <f t="shared" si="2448"/>
        <v>2.2488012852858483E-3</v>
      </c>
      <c r="AZ2011" s="13">
        <f t="shared" si="2449"/>
        <v>1.0751922483616934E-3</v>
      </c>
      <c r="BA2011" s="13">
        <f t="shared" si="2450"/>
        <v>3.427124718996319E-4</v>
      </c>
      <c r="BB2011" s="13">
        <f t="shared" si="2451"/>
        <v>8.1928491328774885E-5</v>
      </c>
      <c r="BC2011" s="13">
        <f t="shared" si="2452"/>
        <v>1.5668592751710366E-5</v>
      </c>
      <c r="BD2011" s="13">
        <f t="shared" si="2453"/>
        <v>7.4579916449977462E-5</v>
      </c>
      <c r="BE2011" s="13">
        <f t="shared" si="2454"/>
        <v>1.2675962823444919E-4</v>
      </c>
      <c r="BF2011" s="13">
        <f t="shared" si="2455"/>
        <v>1.0772339334083976E-4</v>
      </c>
      <c r="BG2011" s="13">
        <f t="shared" si="2456"/>
        <v>6.1030627466564265E-5</v>
      </c>
      <c r="BH2011" s="13">
        <f t="shared" si="2457"/>
        <v>2.593265056071E-5</v>
      </c>
      <c r="BI2011" s="13">
        <f t="shared" si="2458"/>
        <v>8.8152770898162386E-6</v>
      </c>
      <c r="BJ2011" s="14">
        <f t="shared" si="2459"/>
        <v>0.54670539067087132</v>
      </c>
      <c r="BK2011" s="14">
        <f t="shared" si="2460"/>
        <v>0.24230314367917927</v>
      </c>
      <c r="BL2011" s="14">
        <f t="shared" si="2461"/>
        <v>0.20106629384813601</v>
      </c>
      <c r="BM2011" s="14">
        <f t="shared" si="2462"/>
        <v>0.49357165953982984</v>
      </c>
      <c r="BN2011" s="14">
        <f t="shared" si="2463"/>
        <v>0.5044923399461585</v>
      </c>
    </row>
    <row r="2012" spans="1:66" x14ac:dyDescent="0.25">
      <c r="A2012" t="s">
        <v>175</v>
      </c>
      <c r="B2012" t="s">
        <v>277</v>
      </c>
      <c r="C2012" t="s">
        <v>276</v>
      </c>
      <c r="D2012" s="7" t="s">
        <v>567</v>
      </c>
      <c r="E2012" s="10">
        <f>VLOOKUP(A2012,home!$A$2:$E$405,3,FALSE)</f>
        <v>1.1583000000000001</v>
      </c>
      <c r="F2012" s="10">
        <f>VLOOKUP(B2012,home!$B$2:$E$405,3,FALSE)</f>
        <v>0.55859999999999999</v>
      </c>
      <c r="G2012" s="10">
        <f>VLOOKUP(C2012,away!$B$2:$E$405,4,FALSE)</f>
        <v>0.71940000000000004</v>
      </c>
      <c r="H2012" s="10">
        <f>VLOOKUP(A2012,away!$A$2:$E$405,3,FALSE)</f>
        <v>1.0458000000000001</v>
      </c>
      <c r="I2012" s="10">
        <f>VLOOKUP(C2012,away!$B$2:$E$405,3,FALSE)</f>
        <v>2.0718000000000001</v>
      </c>
      <c r="J2012" s="10">
        <f>VLOOKUP(B2012,home!$B$2:$E$405,4,FALSE)</f>
        <v>1.0125</v>
      </c>
      <c r="K2012" s="12">
        <f t="shared" si="2408"/>
        <v>0.46547077777200002</v>
      </c>
      <c r="L2012" s="12">
        <f t="shared" si="2409"/>
        <v>2.1937720455000003</v>
      </c>
      <c r="M2012" s="13">
        <f t="shared" si="2410"/>
        <v>7.0001204966625361E-2</v>
      </c>
      <c r="N2012" s="13">
        <f t="shared" si="2411"/>
        <v>3.2583515320792296E-2</v>
      </c>
      <c r="O2012" s="13">
        <f t="shared" si="2412"/>
        <v>0.15356668660709849</v>
      </c>
      <c r="P2012" s="13">
        <f t="shared" si="2413"/>
        <v>7.1480805054875113E-2</v>
      </c>
      <c r="Q2012" s="13">
        <f t="shared" si="2414"/>
        <v>7.5833371094575332E-3</v>
      </c>
      <c r="R2012" s="13">
        <f t="shared" si="2415"/>
        <v>0.16844515209935601</v>
      </c>
      <c r="S2012" s="13">
        <f t="shared" si="2416"/>
        <v>1.8247919781270661E-2</v>
      </c>
      <c r="T2012" s="13">
        <f t="shared" si="2417"/>
        <v>1.6636112962330713E-2</v>
      </c>
      <c r="U2012" s="13">
        <f t="shared" si="2418"/>
        <v>7.8406295959610087E-2</v>
      </c>
      <c r="V2012" s="13">
        <f t="shared" si="2419"/>
        <v>2.0704024502370237E-3</v>
      </c>
      <c r="W2012" s="13">
        <f t="shared" si="2420"/>
        <v>1.1766072741488231E-3</v>
      </c>
      <c r="X2012" s="13">
        <f t="shared" si="2421"/>
        <v>2.5812081465596431E-3</v>
      </c>
      <c r="Y2012" s="13">
        <f t="shared" si="2422"/>
        <v>2.8312911377697068E-3</v>
      </c>
      <c r="Z2012" s="13">
        <f t="shared" si="2423"/>
        <v>0.12317675529185428</v>
      </c>
      <c r="AA2012" s="13">
        <f t="shared" si="2424"/>
        <v>5.733518008913073E-2</v>
      </c>
      <c r="AB2012" s="13">
        <f t="shared" si="2425"/>
        <v>1.3343925434892682E-2</v>
      </c>
      <c r="AC2012" s="13">
        <f t="shared" si="2426"/>
        <v>1.321352557440689E-4</v>
      </c>
      <c r="AD2012" s="13">
        <f t="shared" si="2427"/>
        <v>1.3691907575756135E-4</v>
      </c>
      <c r="AE2012" s="13">
        <f t="shared" si="2428"/>
        <v>3.0036924089263482E-4</v>
      </c>
      <c r="AF2012" s="13">
        <f t="shared" si="2429"/>
        <v>3.2947082199915901E-4</v>
      </c>
      <c r="AG2012" s="13">
        <f t="shared" si="2430"/>
        <v>2.4092795970322045E-4</v>
      </c>
      <c r="AH2012" s="13">
        <f t="shared" si="2431"/>
        <v>6.7555430603666033E-2</v>
      </c>
      <c r="AI2012" s="13">
        <f t="shared" si="2432"/>
        <v>3.1445078825810803E-2</v>
      </c>
      <c r="AJ2012" s="13">
        <f t="shared" si="2433"/>
        <v>7.3183826490759996E-3</v>
      </c>
      <c r="AK2012" s="13">
        <f t="shared" si="2434"/>
        <v>1.135497754566172E-3</v>
      </c>
      <c r="AL2012" s="13">
        <f t="shared" si="2435"/>
        <v>5.397126784443809E-6</v>
      </c>
      <c r="AM2012" s="13">
        <f t="shared" si="2436"/>
        <v>1.2746365736939099E-5</v>
      </c>
      <c r="AN2012" s="13">
        <f t="shared" si="2437"/>
        <v>2.7962620835416006E-5</v>
      </c>
      <c r="AO2012" s="13">
        <f t="shared" si="2438"/>
        <v>3.0671807953825756E-5</v>
      </c>
      <c r="AP2012" s="13">
        <f t="shared" si="2439"/>
        <v>2.242898495801583E-5</v>
      </c>
      <c r="AQ2012" s="13">
        <f t="shared" si="2440"/>
        <v>1.2301020052458781E-5</v>
      </c>
      <c r="AR2012" s="13">
        <f t="shared" si="2441"/>
        <v>2.9640243036007579E-2</v>
      </c>
      <c r="AS2012" s="13">
        <f t="shared" si="2442"/>
        <v>1.3796666979321554E-2</v>
      </c>
      <c r="AT2012" s="13">
        <f t="shared" si="2443"/>
        <v>3.2109726547630362E-3</v>
      </c>
      <c r="AU2012" s="13">
        <f t="shared" si="2444"/>
        <v>4.9820464633905815E-4</v>
      </c>
      <c r="AV2012" s="13">
        <f t="shared" si="2445"/>
        <v>5.797492605526639E-5</v>
      </c>
      <c r="AW2012" s="13">
        <f t="shared" si="2446"/>
        <v>1.5308901853872329E-7</v>
      </c>
      <c r="AX2012" s="13">
        <f t="shared" si="2447"/>
        <v>9.8884346222323518E-7</v>
      </c>
      <c r="AY2012" s="13">
        <f t="shared" si="2448"/>
        <v>2.1692971448007688E-6</v>
      </c>
      <c r="AZ2012" s="13">
        <f t="shared" si="2449"/>
        <v>2.3794717173234468E-6</v>
      </c>
      <c r="BA2012" s="13">
        <f t="shared" si="2450"/>
        <v>1.7400061788406851E-6</v>
      </c>
      <c r="BB2012" s="13">
        <f t="shared" si="2451"/>
        <v>9.5429422853449234E-7</v>
      </c>
      <c r="BC2012" s="13">
        <f t="shared" si="2452"/>
        <v>4.1870080034819195E-7</v>
      </c>
      <c r="BD2012" s="13">
        <f t="shared" si="2453"/>
        <v>1.083732276570324E-2</v>
      </c>
      <c r="BE2012" s="13">
        <f t="shared" si="2454"/>
        <v>5.044457056718089E-3</v>
      </c>
      <c r="BF2012" s="13">
        <f t="shared" si="2455"/>
        <v>1.1740236748140113E-3</v>
      </c>
      <c r="BG2012" s="13">
        <f t="shared" si="2456"/>
        <v>1.8215790434613984E-4</v>
      </c>
      <c r="BH2012" s="13">
        <f t="shared" si="2457"/>
        <v>2.1197295353328821E-5</v>
      </c>
      <c r="BI2012" s="13">
        <f t="shared" si="2458"/>
        <v>1.9733443109553543E-6</v>
      </c>
      <c r="BJ2012" s="14">
        <f t="shared" si="2459"/>
        <v>6.4514520462480018E-2</v>
      </c>
      <c r="BK2012" s="14">
        <f t="shared" si="2460"/>
        <v>0.16194003393268144</v>
      </c>
      <c r="BL2012" s="14">
        <f t="shared" si="2461"/>
        <v>0.64301682430693929</v>
      </c>
      <c r="BM2012" s="14">
        <f t="shared" si="2462"/>
        <v>0.48898541662762396</v>
      </c>
      <c r="BN2012" s="14">
        <f t="shared" si="2463"/>
        <v>0.50366070115820483</v>
      </c>
    </row>
    <row r="2013" spans="1:66" x14ac:dyDescent="0.25">
      <c r="A2013" t="s">
        <v>24</v>
      </c>
      <c r="B2013" t="s">
        <v>326</v>
      </c>
      <c r="C2013" t="s">
        <v>184</v>
      </c>
      <c r="D2013" s="7" t="s">
        <v>567</v>
      </c>
      <c r="E2013" s="10">
        <f>VLOOKUP(A2013,home!$A$2:$E$405,3,FALSE)</f>
        <v>1.6263000000000001</v>
      </c>
      <c r="F2013" s="10">
        <f>VLOOKUP(B2013,home!$B$2:$E$405,3,FALSE)</f>
        <v>0.71199999999999997</v>
      </c>
      <c r="G2013" s="10">
        <f>VLOOKUP(C2013,away!$B$2:$E$405,4,FALSE)</f>
        <v>0.90620000000000001</v>
      </c>
      <c r="H2013" s="10">
        <f>VLOOKUP(A2013,away!$A$2:$E$405,3,FALSE)</f>
        <v>1.4262999999999999</v>
      </c>
      <c r="I2013" s="10">
        <f>VLOOKUP(C2013,away!$B$2:$E$405,3,FALSE)</f>
        <v>0.73799999999999999</v>
      </c>
      <c r="J2013" s="10">
        <f>VLOOKUP(B2013,home!$B$2:$E$405,4,FALSE)</f>
        <v>1.1808000000000001</v>
      </c>
      <c r="K2013" s="12">
        <f t="shared" si="2408"/>
        <v>1.0493121787199999</v>
      </c>
      <c r="L2013" s="12">
        <f t="shared" si="2409"/>
        <v>1.2429211795199999</v>
      </c>
      <c r="M2013" s="13">
        <f t="shared" si="2410"/>
        <v>0.10104054993189461</v>
      </c>
      <c r="N2013" s="13">
        <f t="shared" si="2411"/>
        <v>0.10602307958810325</v>
      </c>
      <c r="O2013" s="13">
        <f t="shared" si="2412"/>
        <v>0.12558543950069989</v>
      </c>
      <c r="P2013" s="13">
        <f t="shared" si="2413"/>
        <v>0.13177833113798812</v>
      </c>
      <c r="Q2013" s="13">
        <f t="shared" si="2414"/>
        <v>5.562565431859829E-2</v>
      </c>
      <c r="R2013" s="13">
        <f t="shared" si="2415"/>
        <v>7.8046401297373766E-2</v>
      </c>
      <c r="S2013" s="13">
        <f t="shared" si="2416"/>
        <v>4.2966731102558137E-2</v>
      </c>
      <c r="T2013" s="13">
        <f t="shared" si="2417"/>
        <v>6.9138303877243956E-2</v>
      </c>
      <c r="U2013" s="13">
        <f t="shared" si="2418"/>
        <v>8.1895039386602697E-2</v>
      </c>
      <c r="V2013" s="13">
        <f t="shared" si="2419"/>
        <v>6.2264156134083162E-3</v>
      </c>
      <c r="W2013" s="13">
        <f t="shared" si="2420"/>
        <v>1.9456225508591319E-2</v>
      </c>
      <c r="X2013" s="13">
        <f t="shared" si="2421"/>
        <v>2.418255475814543E-2</v>
      </c>
      <c r="Y2013" s="13">
        <f t="shared" si="2422"/>
        <v>1.5028504741900558E-2</v>
      </c>
      <c r="Z2013" s="13">
        <f t="shared" si="2423"/>
        <v>3.2335175052607676E-2</v>
      </c>
      <c r="AA2013" s="13">
        <f t="shared" si="2424"/>
        <v>3.3929692983744347E-2</v>
      </c>
      <c r="AB2013" s="13">
        <f t="shared" si="2425"/>
        <v>1.7801420034036737E-2</v>
      </c>
      <c r="AC2013" s="13">
        <f t="shared" si="2426"/>
        <v>5.0753550125389965E-4</v>
      </c>
      <c r="AD2013" s="13">
        <f t="shared" si="2427"/>
        <v>5.1039135945218977E-3</v>
      </c>
      <c r="AE2013" s="13">
        <f t="shared" si="2428"/>
        <v>6.34376230507132E-3</v>
      </c>
      <c r="AF2013" s="13">
        <f t="shared" si="2429"/>
        <v>3.9423982634068802E-3</v>
      </c>
      <c r="AG2013" s="13">
        <f t="shared" si="2430"/>
        <v>1.633363433230426E-3</v>
      </c>
      <c r="AH2013" s="13">
        <f t="shared" si="2431"/>
        <v>1.0047518479093208E-2</v>
      </c>
      <c r="AI2013" s="13">
        <f t="shared" si="2432"/>
        <v>1.0542983506026752E-2</v>
      </c>
      <c r="AJ2013" s="13">
        <f t="shared" si="2433"/>
        <v>5.5314404964589775E-3</v>
      </c>
      <c r="AK2013" s="13">
        <f t="shared" si="2434"/>
        <v>1.934735959599803E-3</v>
      </c>
      <c r="AL2013" s="13">
        <f t="shared" si="2435"/>
        <v>2.6477362363368956E-5</v>
      </c>
      <c r="AM2013" s="13">
        <f t="shared" si="2436"/>
        <v>1.0711197387732799E-3</v>
      </c>
      <c r="AN2013" s="13">
        <f t="shared" si="2437"/>
        <v>1.3313174091232392E-3</v>
      </c>
      <c r="AO2013" s="13">
        <f t="shared" si="2438"/>
        <v>8.2736130223148375E-4</v>
      </c>
      <c r="AP2013" s="13">
        <f t="shared" si="2439"/>
        <v>3.4278162855291952E-4</v>
      </c>
      <c r="AQ2013" s="13">
        <f t="shared" si="2440"/>
        <v>1.0651263651969536E-4</v>
      </c>
      <c r="AR2013" s="13">
        <f t="shared" si="2441"/>
        <v>2.4976547038567053E-3</v>
      </c>
      <c r="AS2013" s="13">
        <f t="shared" si="2442"/>
        <v>2.6208194989941354E-3</v>
      </c>
      <c r="AT2013" s="13">
        <f t="shared" si="2443"/>
        <v>1.3750289092606975E-3</v>
      </c>
      <c r="AU2013" s="13">
        <f t="shared" si="2444"/>
        <v>4.8094486019310926E-4</v>
      </c>
      <c r="AV2013" s="13">
        <f t="shared" si="2445"/>
        <v>1.2616532477335428E-4</v>
      </c>
      <c r="AW2013" s="13">
        <f t="shared" si="2446"/>
        <v>9.5922506897048286E-7</v>
      </c>
      <c r="AX2013" s="13">
        <f t="shared" si="2447"/>
        <v>1.8732316446036458E-4</v>
      </c>
      <c r="AY2013" s="13">
        <f t="shared" si="2448"/>
        <v>2.3282792852249526E-4</v>
      </c>
      <c r="AZ2013" s="13">
        <f t="shared" si="2449"/>
        <v>1.4469338177218908E-4</v>
      </c>
      <c r="BA2013" s="13">
        <f t="shared" si="2450"/>
        <v>5.9947489580342284E-5</v>
      </c>
      <c r="BB2013" s="13">
        <f t="shared" si="2451"/>
        <v>1.8627501114615491E-5</v>
      </c>
      <c r="BC2013" s="13">
        <f t="shared" si="2452"/>
        <v>4.6305031313776009E-6</v>
      </c>
      <c r="BD2013" s="13">
        <f t="shared" si="2453"/>
        <v>5.1739798842520839E-4</v>
      </c>
      <c r="BE2013" s="13">
        <f t="shared" si="2454"/>
        <v>5.4291201049980068E-4</v>
      </c>
      <c r="BF2013" s="13">
        <f t="shared" si="2455"/>
        <v>2.8484209229540065E-4</v>
      </c>
      <c r="BG2013" s="13">
        <f t="shared" si="2456"/>
        <v>9.9629425485883415E-5</v>
      </c>
      <c r="BH2013" s="13">
        <f t="shared" si="2457"/>
        <v>2.6135592380303549E-5</v>
      </c>
      <c r="BI2013" s="13">
        <f t="shared" si="2458"/>
        <v>5.4848790765428301E-6</v>
      </c>
      <c r="BJ2013" s="14">
        <f t="shared" si="2459"/>
        <v>0.31080490307259528</v>
      </c>
      <c r="BK2013" s="14">
        <f t="shared" si="2460"/>
        <v>0.28277886857798895</v>
      </c>
      <c r="BL2013" s="14">
        <f t="shared" si="2461"/>
        <v>0.3738916869288772</v>
      </c>
      <c r="BM2013" s="14">
        <f t="shared" si="2462"/>
        <v>0.40147930915395774</v>
      </c>
      <c r="BN2013" s="14">
        <f t="shared" si="2463"/>
        <v>0.59809945577465795</v>
      </c>
    </row>
    <row r="2014" spans="1:66" x14ac:dyDescent="0.25">
      <c r="A2014" t="s">
        <v>24</v>
      </c>
      <c r="B2014" t="s">
        <v>298</v>
      </c>
      <c r="C2014" t="s">
        <v>292</v>
      </c>
      <c r="D2014" s="7" t="s">
        <v>567</v>
      </c>
      <c r="E2014" s="10">
        <f>VLOOKUP(A2014,home!$A$2:$E$405,3,FALSE)</f>
        <v>1.6263000000000001</v>
      </c>
      <c r="F2014" s="10">
        <f>VLOOKUP(B2014,home!$B$2:$E$405,3,FALSE)</f>
        <v>1.5354000000000001</v>
      </c>
      <c r="G2014" s="10">
        <f>VLOOKUP(C2014,away!$B$2:$E$405,4,FALSE)</f>
        <v>0.74429999999999996</v>
      </c>
      <c r="H2014" s="10">
        <f>VLOOKUP(A2014,away!$A$2:$E$405,3,FALSE)</f>
        <v>1.4262999999999999</v>
      </c>
      <c r="I2014" s="10">
        <f>VLOOKUP(C2014,away!$B$2:$E$405,3,FALSE)</f>
        <v>1.5128999999999999</v>
      </c>
      <c r="J2014" s="10">
        <f>VLOOKUP(B2014,home!$B$2:$E$405,4,FALSE)</f>
        <v>0.7177</v>
      </c>
      <c r="K2014" s="12">
        <f t="shared" si="2408"/>
        <v>1.8585327451860003</v>
      </c>
      <c r="L2014" s="12">
        <f t="shared" si="2409"/>
        <v>1.548688421079</v>
      </c>
      <c r="M2014" s="13">
        <f t="shared" si="2410"/>
        <v>3.3133144067086631E-2</v>
      </c>
      <c r="N2014" s="13">
        <f t="shared" si="2411"/>
        <v>6.1579033199645757E-2</v>
      </c>
      <c r="O2014" s="13">
        <f t="shared" si="2412"/>
        <v>5.1312916570639425E-2</v>
      </c>
      <c r="P2014" s="13">
        <f t="shared" si="2413"/>
        <v>9.5366735697530708E-2</v>
      </c>
      <c r="Q2014" s="13">
        <f t="shared" si="2414"/>
        <v>5.7223324809218754E-2</v>
      </c>
      <c r="R2014" s="13">
        <f t="shared" si="2415"/>
        <v>3.9733859872371019E-2</v>
      </c>
      <c r="S2014" s="13">
        <f t="shared" si="2416"/>
        <v>6.8623236140734734E-2</v>
      </c>
      <c r="T2014" s="13">
        <f t="shared" si="2417"/>
        <v>8.8621100547679757E-2</v>
      </c>
      <c r="U2014" s="13">
        <f t="shared" si="2418"/>
        <v>7.3846679665433568E-2</v>
      </c>
      <c r="V2014" s="13">
        <f t="shared" si="2419"/>
        <v>2.1946382988358545E-2</v>
      </c>
      <c r="W2014" s="13">
        <f t="shared" si="2420"/>
        <v>3.5450474315449162E-2</v>
      </c>
      <c r="X2014" s="13">
        <f t="shared" si="2421"/>
        <v>5.4901739094094605E-2</v>
      </c>
      <c r="Y2014" s="13">
        <f t="shared" si="2422"/>
        <v>4.2512843816062296E-2</v>
      </c>
      <c r="Z2014" s="13">
        <f t="shared" si="2423"/>
        <v>2.0511789569705497E-2</v>
      </c>
      <c r="AA2014" s="13">
        <f t="shared" si="2424"/>
        <v>3.8121832577662329E-2</v>
      </c>
      <c r="AB2014" s="13">
        <f t="shared" si="2425"/>
        <v>3.5425337076041945E-2</v>
      </c>
      <c r="AC2014" s="13">
        <f t="shared" si="2426"/>
        <v>3.9480008706120773E-3</v>
      </c>
      <c r="AD2014" s="13">
        <f t="shared" si="2427"/>
        <v>1.6471466836909386E-2</v>
      </c>
      <c r="AE2014" s="13">
        <f t="shared" si="2428"/>
        <v>2.550916996850831E-2</v>
      </c>
      <c r="AF2014" s="13">
        <f t="shared" si="2429"/>
        <v>1.975287808078249E-2</v>
      </c>
      <c r="AG2014" s="13">
        <f t="shared" si="2430"/>
        <v>1.0197017855564339E-2</v>
      </c>
      <c r="AH2014" s="13">
        <f t="shared" si="2431"/>
        <v>7.9415927505529782E-3</v>
      </c>
      <c r="AI2014" s="13">
        <f t="shared" si="2432"/>
        <v>1.4759710175834467E-2</v>
      </c>
      <c r="AJ2014" s="13">
        <f t="shared" si="2433"/>
        <v>1.371570233562169E-2</v>
      </c>
      <c r="AK2014" s="13">
        <f t="shared" si="2434"/>
        <v>8.4970273046590054E-3</v>
      </c>
      <c r="AL2014" s="13">
        <f t="shared" si="2435"/>
        <v>4.5453936372466742E-4</v>
      </c>
      <c r="AM2014" s="13">
        <f t="shared" si="2436"/>
        <v>6.1225520955282692E-3</v>
      </c>
      <c r="AN2014" s="13">
        <f t="shared" si="2437"/>
        <v>9.4819255377975968E-3</v>
      </c>
      <c r="AO2014" s="13">
        <f t="shared" si="2438"/>
        <v>7.3422741449602055E-3</v>
      </c>
      <c r="AP2014" s="13">
        <f t="shared" si="2439"/>
        <v>3.7902983175625276E-3</v>
      </c>
      <c r="AQ2014" s="13">
        <f t="shared" si="2440"/>
        <v>1.4674977792110753E-3</v>
      </c>
      <c r="AR2014" s="13">
        <f t="shared" si="2441"/>
        <v>2.4598105475412625E-3</v>
      </c>
      <c r="AS2014" s="13">
        <f t="shared" si="2442"/>
        <v>4.5716384495593414E-3</v>
      </c>
      <c r="AT2014" s="13">
        <f t="shared" si="2443"/>
        <v>4.2482698788286971E-3</v>
      </c>
      <c r="AU2014" s="13">
        <f t="shared" si="2444"/>
        <v>2.6318495600634985E-3</v>
      </c>
      <c r="AV2014" s="13">
        <f t="shared" si="2445"/>
        <v>1.2228446469453459E-3</v>
      </c>
      <c r="AW2014" s="13">
        <f t="shared" si="2446"/>
        <v>3.6341535027320424E-5</v>
      </c>
      <c r="AX2014" s="13">
        <f t="shared" si="2447"/>
        <v>1.8964939256077447E-3</v>
      </c>
      <c r="AY2014" s="13">
        <f t="shared" si="2448"/>
        <v>2.9370781832353723E-3</v>
      </c>
      <c r="AZ2014" s="13">
        <f t="shared" si="2449"/>
        <v>2.2743094870901837E-3</v>
      </c>
      <c r="BA2014" s="13">
        <f t="shared" si="2450"/>
        <v>1.174065589535562E-3</v>
      </c>
      <c r="BB2014" s="13">
        <f t="shared" si="2451"/>
        <v>4.5456544602525377E-4</v>
      </c>
      <c r="BC2014" s="13">
        <f t="shared" si="2452"/>
        <v>1.4079604857638418E-4</v>
      </c>
      <c r="BD2014" s="13">
        <f t="shared" si="2453"/>
        <v>6.3491335217085777E-4</v>
      </c>
      <c r="BE2014" s="13">
        <f t="shared" si="2454"/>
        <v>1.1800072553653502E-3</v>
      </c>
      <c r="BF2014" s="13">
        <f t="shared" si="2455"/>
        <v>1.0965410618267812E-3</v>
      </c>
      <c r="BG2014" s="13">
        <f t="shared" si="2456"/>
        <v>6.7931915661536646E-4</v>
      </c>
      <c r="BH2014" s="13">
        <f t="shared" si="2457"/>
        <v>3.1563422425044901E-4</v>
      </c>
      <c r="BI2014" s="13">
        <f t="shared" si="2458"/>
        <v>1.1732330825416803E-4</v>
      </c>
      <c r="BJ2014" s="14">
        <f t="shared" si="2459"/>
        <v>0.44930090507904491</v>
      </c>
      <c r="BK2014" s="14">
        <f t="shared" si="2460"/>
        <v>0.22640911731128277</v>
      </c>
      <c r="BL2014" s="14">
        <f t="shared" si="2461"/>
        <v>0.30251280977023748</v>
      </c>
      <c r="BM2014" s="14">
        <f t="shared" si="2462"/>
        <v>0.65748487086557039</v>
      </c>
      <c r="BN2014" s="14">
        <f t="shared" si="2463"/>
        <v>0.33834901421649233</v>
      </c>
    </row>
    <row r="2015" spans="1:66" x14ac:dyDescent="0.25">
      <c r="A2015" t="s">
        <v>24</v>
      </c>
      <c r="B2015" t="s">
        <v>293</v>
      </c>
      <c r="C2015" t="s">
        <v>290</v>
      </c>
      <c r="D2015" s="7" t="s">
        <v>567</v>
      </c>
      <c r="E2015" s="10">
        <f>VLOOKUP(A2015,home!$A$2:$E$405,3,FALSE)</f>
        <v>1.6263000000000001</v>
      </c>
      <c r="F2015" s="10">
        <f>VLOOKUP(B2015,home!$B$2:$E$405,3,FALSE)</f>
        <v>0.9385</v>
      </c>
      <c r="G2015" s="10">
        <f>VLOOKUP(C2015,away!$B$2:$E$405,4,FALSE)</f>
        <v>0.9385</v>
      </c>
      <c r="H2015" s="10">
        <f>VLOOKUP(A2015,away!$A$2:$E$405,3,FALSE)</f>
        <v>1.4262999999999999</v>
      </c>
      <c r="I2015" s="10">
        <f>VLOOKUP(C2015,away!$B$2:$E$405,3,FALSE)</f>
        <v>1.2177</v>
      </c>
      <c r="J2015" s="10">
        <f>VLOOKUP(B2015,home!$B$2:$E$405,4,FALSE)</f>
        <v>1.107</v>
      </c>
      <c r="K2015" s="12">
        <f t="shared" si="2408"/>
        <v>1.432416173175</v>
      </c>
      <c r="L2015" s="12">
        <f t="shared" si="2409"/>
        <v>1.9226436995699998</v>
      </c>
      <c r="M2015" s="13">
        <f t="shared" si="2410"/>
        <v>3.4907280097507737E-2</v>
      </c>
      <c r="N2015" s="13">
        <f t="shared" si="2411"/>
        <v>5.0001752573219871E-2</v>
      </c>
      <c r="O2015" s="13">
        <f t="shared" si="2412"/>
        <v>6.7114262148598502E-2</v>
      </c>
      <c r="P2015" s="13">
        <f t="shared" si="2413"/>
        <v>9.6135554552359212E-2</v>
      </c>
      <c r="Q2015" s="13">
        <f t="shared" si="2414"/>
        <v>3.581165953648742E-2</v>
      </c>
      <c r="R2015" s="13">
        <f t="shared" si="2415"/>
        <v>6.4518406635646119E-2</v>
      </c>
      <c r="S2015" s="13">
        <f t="shared" si="2416"/>
        <v>6.6189952520459255E-2</v>
      </c>
      <c r="T2015" s="13">
        <f t="shared" si="2417"/>
        <v>6.8853061578973432E-2</v>
      </c>
      <c r="U2015" s="13">
        <f t="shared" si="2418"/>
        <v>9.2417209132380732E-2</v>
      </c>
      <c r="V2015" s="13">
        <f t="shared" si="2419"/>
        <v>2.0254316175671042E-2</v>
      </c>
      <c r="W2015" s="13">
        <f t="shared" si="2420"/>
        <v>1.7099066769433766E-2</v>
      </c>
      <c r="X2015" s="13">
        <f t="shared" si="2421"/>
        <v>3.2875412992778581E-2</v>
      </c>
      <c r="Y2015" s="13">
        <f t="shared" si="2422"/>
        <v>3.1603852830663734E-2</v>
      </c>
      <c r="Z2015" s="13">
        <f t="shared" si="2423"/>
        <v>4.1348636008106759E-2</v>
      </c>
      <c r="AA2015" s="13">
        <f t="shared" si="2424"/>
        <v>5.9228454956738293E-2</v>
      </c>
      <c r="AB2015" s="13">
        <f t="shared" si="2425"/>
        <v>4.241989839609947E-2</v>
      </c>
      <c r="AC2015" s="13">
        <f t="shared" si="2426"/>
        <v>3.4863069970431019E-3</v>
      </c>
      <c r="AD2015" s="13">
        <f t="shared" si="2427"/>
        <v>6.1232449466840323E-3</v>
      </c>
      <c r="AE2015" s="13">
        <f t="shared" si="2428"/>
        <v>1.1772818317665893E-2</v>
      </c>
      <c r="AF2015" s="13">
        <f t="shared" si="2429"/>
        <v>1.1317467482321309E-2</v>
      </c>
      <c r="AG2015" s="13">
        <f t="shared" si="2430"/>
        <v>7.2531525166578039E-3</v>
      </c>
      <c r="AH2015" s="13">
        <f t="shared" si="2431"/>
        <v>1.9874673626699913E-2</v>
      </c>
      <c r="AI2015" s="13">
        <f t="shared" si="2432"/>
        <v>2.8468803939459587E-2</v>
      </c>
      <c r="AJ2015" s="13">
        <f t="shared" si="2433"/>
        <v>2.0389587596915039E-2</v>
      </c>
      <c r="AK2015" s="13">
        <f t="shared" si="2434"/>
        <v>9.7354583460631614E-3</v>
      </c>
      <c r="AL2015" s="13">
        <f t="shared" si="2435"/>
        <v>3.8405519486399376E-4</v>
      </c>
      <c r="AM2015" s="13">
        <f t="shared" si="2436"/>
        <v>1.7542070187884585E-3</v>
      </c>
      <c r="AN2015" s="13">
        <f t="shared" si="2437"/>
        <v>3.3727150724151018E-3</v>
      </c>
      <c r="AO2015" s="13">
        <f t="shared" si="2438"/>
        <v>3.2422646922118364E-3</v>
      </c>
      <c r="AP2015" s="13">
        <f t="shared" si="2439"/>
        <v>2.0779065942731173E-3</v>
      </c>
      <c r="AQ2015" s="13">
        <f t="shared" si="2440"/>
        <v>9.9876850544354068E-4</v>
      </c>
      <c r="AR2015" s="13">
        <f t="shared" si="2441"/>
        <v>7.6423832058769266E-3</v>
      </c>
      <c r="AS2015" s="13">
        <f t="shared" si="2442"/>
        <v>1.0947073305699115E-2</v>
      </c>
      <c r="AT2015" s="13">
        <f t="shared" si="2443"/>
        <v>7.8403824260078626E-3</v>
      </c>
      <c r="AU2015" s="13">
        <f t="shared" si="2444"/>
        <v>3.743563530296902E-3</v>
      </c>
      <c r="AV2015" s="13">
        <f t="shared" si="2445"/>
        <v>1.3405852365263454E-3</v>
      </c>
      <c r="AW2015" s="13">
        <f t="shared" si="2446"/>
        <v>2.9380499039034173E-5</v>
      </c>
      <c r="AX2015" s="13">
        <f t="shared" si="2447"/>
        <v>4.1879241746828149E-4</v>
      </c>
      <c r="AY2015" s="13">
        <f t="shared" si="2448"/>
        <v>8.0518860287308053E-4</v>
      </c>
      <c r="AZ2015" s="13">
        <f t="shared" si="2449"/>
        <v>7.7404539713974959E-4</v>
      </c>
      <c r="BA2015" s="13">
        <f t="shared" si="2450"/>
        <v>4.9607116866396599E-4</v>
      </c>
      <c r="BB2015" s="13">
        <f t="shared" si="2451"/>
        <v>2.3844202674252511E-4</v>
      </c>
      <c r="BC2015" s="13">
        <f t="shared" si="2452"/>
        <v>9.1687812085843482E-5</v>
      </c>
      <c r="BD2015" s="13">
        <f t="shared" si="2453"/>
        <v>2.4489299867464748E-3</v>
      </c>
      <c r="BE2015" s="13">
        <f t="shared" si="2454"/>
        <v>3.5078869199888889E-3</v>
      </c>
      <c r="BF2015" s="13">
        <f t="shared" si="2455"/>
        <v>2.5123769789305614E-3</v>
      </c>
      <c r="BG2015" s="13">
        <f t="shared" si="2456"/>
        <v>1.199589805910894E-3</v>
      </c>
      <c r="BH2015" s="13">
        <f t="shared" si="2457"/>
        <v>4.2957795979065602E-4</v>
      </c>
      <c r="BI2015" s="13">
        <f t="shared" si="2458"/>
        <v>1.2306688344873102E-4</v>
      </c>
      <c r="BJ2015" s="14">
        <f t="shared" si="2459"/>
        <v>0.28698157885299141</v>
      </c>
      <c r="BK2015" s="14">
        <f t="shared" si="2460"/>
        <v>0.2221626541407774</v>
      </c>
      <c r="BL2015" s="14">
        <f t="shared" si="2461"/>
        <v>0.44590217101782414</v>
      </c>
      <c r="BM2015" s="14">
        <f t="shared" si="2462"/>
        <v>0.64713031637204665</v>
      </c>
      <c r="BN2015" s="14">
        <f t="shared" si="2463"/>
        <v>0.34848891554381883</v>
      </c>
    </row>
    <row r="2016" spans="1:66" x14ac:dyDescent="0.25">
      <c r="A2016" t="s">
        <v>24</v>
      </c>
      <c r="B2016" t="s">
        <v>185</v>
      </c>
      <c r="C2016" t="s">
        <v>180</v>
      </c>
      <c r="D2016" s="7" t="s">
        <v>567</v>
      </c>
      <c r="E2016" s="10">
        <f>VLOOKUP(A2016,home!$A$2:$E$405,3,FALSE)</f>
        <v>1.6263000000000001</v>
      </c>
      <c r="F2016" s="10">
        <f>VLOOKUP(B2016,home!$B$2:$E$405,3,FALSE)</f>
        <v>0.4531</v>
      </c>
      <c r="G2016" s="10">
        <f>VLOOKUP(C2016,away!$B$2:$E$405,4,FALSE)</f>
        <v>1.0356000000000001</v>
      </c>
      <c r="H2016" s="10">
        <f>VLOOKUP(A2016,away!$A$2:$E$405,3,FALSE)</f>
        <v>1.4262999999999999</v>
      </c>
      <c r="I2016" s="10">
        <f>VLOOKUP(C2016,away!$B$2:$E$405,3,FALSE)</f>
        <v>0.66420000000000001</v>
      </c>
      <c r="J2016" s="10">
        <f>VLOOKUP(B2016,home!$B$2:$E$405,4,FALSE)</f>
        <v>0.70109999999999995</v>
      </c>
      <c r="K2016" s="12">
        <f t="shared" si="2408"/>
        <v>0.76310933446800011</v>
      </c>
      <c r="L2016" s="12">
        <f t="shared" si="2409"/>
        <v>0.66418600530599992</v>
      </c>
      <c r="M2016" s="13">
        <f t="shared" si="2410"/>
        <v>0.23995704765188408</v>
      </c>
      <c r="N2016" s="13">
        <f t="shared" si="2411"/>
        <v>0.18311346293453543</v>
      </c>
      <c r="O2016" s="13">
        <f t="shared" si="2412"/>
        <v>0.15937611292492632</v>
      </c>
      <c r="P2016" s="13">
        <f t="shared" si="2413"/>
        <v>0.12162139946423735</v>
      </c>
      <c r="Q2016" s="13">
        <f t="shared" si="2414"/>
        <v>6.986779641605205E-2</v>
      </c>
      <c r="R2016" s="13">
        <f t="shared" si="2415"/>
        <v>5.2927691892402373E-2</v>
      </c>
      <c r="S2016" s="13">
        <f t="shared" si="2416"/>
        <v>1.5410846391453603E-2</v>
      </c>
      <c r="T2016" s="13">
        <f t="shared" si="2417"/>
        <v>4.6405212601110461E-2</v>
      </c>
      <c r="U2016" s="13">
        <f t="shared" si="2418"/>
        <v>4.0389615734938537E-2</v>
      </c>
      <c r="V2016" s="13">
        <f t="shared" si="2419"/>
        <v>8.6788157547266587E-4</v>
      </c>
      <c r="W2016" s="13">
        <f t="shared" si="2420"/>
        <v>1.7772255874599741E-2</v>
      </c>
      <c r="X2016" s="13">
        <f t="shared" si="2421"/>
        <v>1.180408363462649E-2</v>
      </c>
      <c r="Y2016" s="13">
        <f t="shared" si="2422"/>
        <v>3.9200535777902477E-3</v>
      </c>
      <c r="Z2016" s="13">
        <f t="shared" si="2423"/>
        <v>1.171794408269383E-2</v>
      </c>
      <c r="AA2016" s="13">
        <f t="shared" si="2424"/>
        <v>8.9420725102777286E-3</v>
      </c>
      <c r="AB2016" s="13">
        <f t="shared" si="2425"/>
        <v>3.4118895010413169E-3</v>
      </c>
      <c r="AC2016" s="13">
        <f t="shared" si="2426"/>
        <v>2.7492673379232989E-5</v>
      </c>
      <c r="AD2016" s="13">
        <f t="shared" si="2427"/>
        <v>3.3905435881152026E-3</v>
      </c>
      <c r="AE2016" s="13">
        <f t="shared" si="2428"/>
        <v>2.2519516016061077E-3</v>
      </c>
      <c r="AF2016" s="13">
        <f t="shared" si="2429"/>
        <v>7.4785736920660452E-4</v>
      </c>
      <c r="AG2016" s="13">
        <f t="shared" si="2430"/>
        <v>1.6557213286399631E-4</v>
      </c>
      <c r="AH2016" s="13">
        <f t="shared" si="2431"/>
        <v>1.9457236176708735E-3</v>
      </c>
      <c r="AI2016" s="13">
        <f t="shared" si="2432"/>
        <v>1.4847998549394896E-3</v>
      </c>
      <c r="AJ2016" s="13">
        <f t="shared" si="2433"/>
        <v>5.6653231456052836E-4</v>
      </c>
      <c r="AK2016" s="13">
        <f t="shared" si="2434"/>
        <v>1.4410869917296689E-4</v>
      </c>
      <c r="AL2016" s="13">
        <f t="shared" si="2435"/>
        <v>5.5738265562365927E-7</v>
      </c>
      <c r="AM2016" s="13">
        <f t="shared" si="2436"/>
        <v>5.1747109220226756E-4</v>
      </c>
      <c r="AN2016" s="13">
        <f t="shared" si="2437"/>
        <v>3.4369705759115679E-4</v>
      </c>
      <c r="AO2016" s="13">
        <f t="shared" si="2438"/>
        <v>1.1413938785844831E-4</v>
      </c>
      <c r="AP2016" s="13">
        <f t="shared" si="2439"/>
        <v>2.5269928023258308E-5</v>
      </c>
      <c r="AQ2016" s="13">
        <f t="shared" si="2440"/>
        <v>4.1959831370345194E-6</v>
      </c>
      <c r="AR2016" s="13">
        <f t="shared" si="2441"/>
        <v>2.5846447941007129E-4</v>
      </c>
      <c r="AS2016" s="13">
        <f t="shared" si="2442"/>
        <v>1.9723665686623761E-4</v>
      </c>
      <c r="AT2016" s="13">
        <f t="shared" si="2443"/>
        <v>7.5256566976943923E-5</v>
      </c>
      <c r="AU2016" s="13">
        <f t="shared" si="2444"/>
        <v>1.9142996246707394E-5</v>
      </c>
      <c r="AV2016" s="13">
        <f t="shared" si="2445"/>
        <v>3.6520497813870746E-6</v>
      </c>
      <c r="AW2016" s="13">
        <f t="shared" si="2446"/>
        <v>7.8474297422766506E-9</v>
      </c>
      <c r="AX2016" s="13">
        <f t="shared" si="2447"/>
        <v>6.5814503462816891E-5</v>
      </c>
      <c r="AY2016" s="13">
        <f t="shared" si="2448"/>
        <v>4.3713072146166245E-5</v>
      </c>
      <c r="AZ2016" s="13">
        <f t="shared" si="2449"/>
        <v>1.4516805384207563E-5</v>
      </c>
      <c r="BA2016" s="13">
        <f t="shared" si="2450"/>
        <v>3.2139529926471508E-6</v>
      </c>
      <c r="BB2016" s="13">
        <f t="shared" si="2451"/>
        <v>5.3366564985689366E-7</v>
      </c>
      <c r="BC2016" s="13">
        <f t="shared" si="2452"/>
        <v>7.0890651229496153E-8</v>
      </c>
      <c r="BD2016" s="13">
        <f t="shared" si="2453"/>
        <v>2.8611415015478341E-5</v>
      </c>
      <c r="BE2016" s="13">
        <f t="shared" si="2454"/>
        <v>2.183363787064942E-5</v>
      </c>
      <c r="BF2016" s="13">
        <f t="shared" si="2455"/>
        <v>8.3307264322432974E-6</v>
      </c>
      <c r="BG2016" s="13">
        <f t="shared" si="2456"/>
        <v>2.1190850344480545E-6</v>
      </c>
      <c r="BH2016" s="13">
        <f t="shared" si="2457"/>
        <v>4.0427339257968831E-7</v>
      </c>
      <c r="BI2016" s="13">
        <f t="shared" si="2458"/>
        <v>6.1700959910921322E-8</v>
      </c>
      <c r="BJ2016" s="14">
        <f t="shared" si="2459"/>
        <v>0.34057142606960544</v>
      </c>
      <c r="BK2016" s="14">
        <f t="shared" si="2460"/>
        <v>0.3779289382112288</v>
      </c>
      <c r="BL2016" s="14">
        <f t="shared" si="2461"/>
        <v>0.26980366063791683</v>
      </c>
      <c r="BM2016" s="14">
        <f t="shared" si="2462"/>
        <v>0.17311475249269076</v>
      </c>
      <c r="BN2016" s="14">
        <f t="shared" si="2463"/>
        <v>0.82686351128403768</v>
      </c>
    </row>
    <row r="2017" spans="1:66" x14ac:dyDescent="0.25">
      <c r="A2017" t="s">
        <v>24</v>
      </c>
      <c r="B2017" t="s">
        <v>286</v>
      </c>
      <c r="C2017" t="s">
        <v>182</v>
      </c>
      <c r="D2017" s="7" t="s">
        <v>567</v>
      </c>
      <c r="E2017" s="10">
        <f>VLOOKUP(A2017,home!$A$2:$E$405,3,FALSE)</f>
        <v>1.6263000000000001</v>
      </c>
      <c r="F2017" s="10">
        <f>VLOOKUP(B2017,home!$B$2:$E$405,3,FALSE)</f>
        <v>1.6181000000000001</v>
      </c>
      <c r="G2017" s="10">
        <f>VLOOKUP(C2017,away!$B$2:$E$405,4,FALSE)</f>
        <v>1.0680000000000001</v>
      </c>
      <c r="H2017" s="10">
        <f>VLOOKUP(A2017,away!$A$2:$E$405,3,FALSE)</f>
        <v>1.4262999999999999</v>
      </c>
      <c r="I2017" s="10">
        <f>VLOOKUP(C2017,away!$B$2:$E$405,3,FALSE)</f>
        <v>0.92249999999999999</v>
      </c>
      <c r="J2017" s="10">
        <f>VLOOKUP(B2017,home!$B$2:$E$405,4,FALSE)</f>
        <v>0.73799999999999999</v>
      </c>
      <c r="K2017" s="12">
        <f t="shared" si="2408"/>
        <v>2.8104591200400004</v>
      </c>
      <c r="L2017" s="12">
        <f t="shared" si="2409"/>
        <v>0.97103217149999987</v>
      </c>
      <c r="M2017" s="13">
        <f t="shared" si="2410"/>
        <v>2.2788681504107452E-2</v>
      </c>
      <c r="N2017" s="13">
        <f t="shared" si="2411"/>
        <v>6.4046657766905657E-2</v>
      </c>
      <c r="O2017" s="13">
        <f t="shared" si="2412"/>
        <v>2.2128542886555337E-2</v>
      </c>
      <c r="P2017" s="13">
        <f t="shared" si="2413"/>
        <v>6.2191365168715727E-2</v>
      </c>
      <c r="Q2017" s="13">
        <f t="shared" si="2414"/>
        <v>9.0000256714540386E-2</v>
      </c>
      <c r="R2017" s="13">
        <f t="shared" si="2415"/>
        <v>1.0743763525631353E-2</v>
      </c>
      <c r="S2017" s="13">
        <f t="shared" si="2416"/>
        <v>4.2430777542476733E-2</v>
      </c>
      <c r="T2017" s="13">
        <f t="shared" si="2417"/>
        <v>8.7393144713077589E-2</v>
      </c>
      <c r="U2017" s="13">
        <f t="shared" si="2418"/>
        <v>3.0194908184163743E-2</v>
      </c>
      <c r="V2017" s="13">
        <f t="shared" si="2419"/>
        <v>1.286617257324328E-2</v>
      </c>
      <c r="W2017" s="13">
        <f t="shared" si="2420"/>
        <v>8.4314014096440432E-2</v>
      </c>
      <c r="X2017" s="13">
        <f t="shared" si="2421"/>
        <v>8.1871620195948139E-2</v>
      </c>
      <c r="Y2017" s="13">
        <f t="shared" si="2422"/>
        <v>3.9749988571547379E-2</v>
      </c>
      <c r="Z2017" s="13">
        <f t="shared" si="2423"/>
        <v>3.4775133421254363E-3</v>
      </c>
      <c r="AA2017" s="13">
        <f t="shared" si="2424"/>
        <v>9.773409087437214E-3</v>
      </c>
      <c r="AB2017" s="13">
        <f t="shared" si="2425"/>
        <v>1.3733883351834871E-2</v>
      </c>
      <c r="AC2017" s="13">
        <f t="shared" si="2426"/>
        <v>2.1945237284846466E-3</v>
      </c>
      <c r="AD2017" s="13">
        <f t="shared" si="2427"/>
        <v>5.9240272466130547E-2</v>
      </c>
      <c r="AE2017" s="13">
        <f t="shared" si="2428"/>
        <v>5.7524210413038394E-2</v>
      </c>
      <c r="AF2017" s="13">
        <f t="shared" si="2429"/>
        <v>2.7928929475597788E-2</v>
      </c>
      <c r="AG2017" s="13">
        <f t="shared" si="2430"/>
        <v>9.0399630121200253E-3</v>
      </c>
      <c r="AH2017" s="13">
        <f t="shared" si="2431"/>
        <v>8.4419433300607089E-4</v>
      </c>
      <c r="AI2017" s="13">
        <f t="shared" si="2432"/>
        <v>2.3725736622829969E-3</v>
      </c>
      <c r="AJ2017" s="13">
        <f t="shared" si="2433"/>
        <v>3.3340106435649774E-3</v>
      </c>
      <c r="AK2017" s="13">
        <f t="shared" si="2434"/>
        <v>3.1233668731725402E-3</v>
      </c>
      <c r="AL2017" s="13">
        <f t="shared" si="2435"/>
        <v>2.3955826763387067E-4</v>
      </c>
      <c r="AM2017" s="13">
        <f t="shared" si="2436"/>
        <v>3.3298472805218228E-2</v>
      </c>
      <c r="AN2017" s="13">
        <f t="shared" si="2437"/>
        <v>3.2333888355684744E-2</v>
      </c>
      <c r="AO2017" s="13">
        <f t="shared" si="2438"/>
        <v>1.5698622911529559E-2</v>
      </c>
      <c r="AP2017" s="13">
        <f t="shared" si="2439"/>
        <v>5.0812892984473997E-3</v>
      </c>
      <c r="AQ2017" s="13">
        <f t="shared" si="2440"/>
        <v>1.2335238453727723E-3</v>
      </c>
      <c r="AR2017" s="13">
        <f t="shared" si="2441"/>
        <v>1.6394797126937586E-4</v>
      </c>
      <c r="AS2017" s="13">
        <f t="shared" si="2442"/>
        <v>4.6076907106607336E-4</v>
      </c>
      <c r="AT2017" s="13">
        <f t="shared" si="2443"/>
        <v>6.474863190050026E-4</v>
      </c>
      <c r="AU2017" s="13">
        <f t="shared" si="2444"/>
        <v>6.0657794344957949E-4</v>
      </c>
      <c r="AV2017" s="13">
        <f t="shared" si="2445"/>
        <v>4.2619062829574465E-4</v>
      </c>
      <c r="AW2017" s="13">
        <f t="shared" si="2446"/>
        <v>1.8160155147045343E-5</v>
      </c>
      <c r="AX2017" s="13">
        <f t="shared" si="2447"/>
        <v>1.5597332763138249E-2</v>
      </c>
      <c r="AY2017" s="13">
        <f t="shared" si="2448"/>
        <v>1.5145511902598226E-2</v>
      </c>
      <c r="AZ2017" s="13">
        <f t="shared" si="2449"/>
        <v>7.3533896556295247E-3</v>
      </c>
      <c r="BA2017" s="13">
        <f t="shared" si="2450"/>
        <v>2.3801259750638581E-3</v>
      </c>
      <c r="BB2017" s="13">
        <f t="shared" si="2451"/>
        <v>5.7779472350245312E-4</v>
      </c>
      <c r="BC2017" s="13">
        <f t="shared" si="2452"/>
        <v>1.1221145300876585E-4</v>
      </c>
      <c r="BD2017" s="13">
        <f t="shared" si="2453"/>
        <v>2.6533125759120265E-5</v>
      </c>
      <c r="BE2017" s="13">
        <f t="shared" si="2454"/>
        <v>7.4570265272887802E-5</v>
      </c>
      <c r="BF2017" s="13">
        <f t="shared" si="2455"/>
        <v>1.0478834105999486E-4</v>
      </c>
      <c r="BG2017" s="13">
        <f t="shared" si="2456"/>
        <v>9.816778293530819E-5</v>
      </c>
      <c r="BH2017" s="13">
        <f t="shared" si="2457"/>
        <v>6.8974135211161014E-5</v>
      </c>
      <c r="BI2017" s="13">
        <f t="shared" si="2458"/>
        <v>3.8769797470215922E-5</v>
      </c>
      <c r="BJ2017" s="14">
        <f t="shared" si="2459"/>
        <v>0.72992122111454016</v>
      </c>
      <c r="BK2017" s="14">
        <f t="shared" si="2460"/>
        <v>0.15785659068725991</v>
      </c>
      <c r="BL2017" s="14">
        <f t="shared" si="2461"/>
        <v>9.8965427928443581E-2</v>
      </c>
      <c r="BM2017" s="14">
        <f t="shared" si="2462"/>
        <v>0.70319413375846196</v>
      </c>
      <c r="BN2017" s="14">
        <f t="shared" si="2463"/>
        <v>0.27189926756645588</v>
      </c>
    </row>
    <row r="2018" spans="1:66" x14ac:dyDescent="0.25">
      <c r="A2018" t="s">
        <v>24</v>
      </c>
      <c r="B2018" t="s">
        <v>295</v>
      </c>
      <c r="C2018" t="s">
        <v>26</v>
      </c>
      <c r="D2018" s="7" t="s">
        <v>567</v>
      </c>
      <c r="E2018" s="10">
        <f>VLOOKUP(A2018,home!$A$2:$E$405,3,FALSE)</f>
        <v>1.6263000000000001</v>
      </c>
      <c r="F2018" s="10">
        <f>VLOOKUP(B2018,home!$B$2:$E$405,3,FALSE)</f>
        <v>1.2945</v>
      </c>
      <c r="G2018" s="10">
        <f>VLOOKUP(C2018,away!$B$2:$E$405,4,FALSE)</f>
        <v>1.1974</v>
      </c>
      <c r="H2018" s="10">
        <f>VLOOKUP(A2018,away!$A$2:$E$405,3,FALSE)</f>
        <v>1.4262999999999999</v>
      </c>
      <c r="I2018" s="10">
        <f>VLOOKUP(C2018,away!$B$2:$E$405,3,FALSE)</f>
        <v>0.95940000000000003</v>
      </c>
      <c r="J2018" s="10">
        <f>VLOOKUP(B2018,home!$B$2:$E$405,4,FALSE)</f>
        <v>0.66420000000000001</v>
      </c>
      <c r="K2018" s="12">
        <f t="shared" si="2408"/>
        <v>2.5208207820900004</v>
      </c>
      <c r="L2018" s="12">
        <f t="shared" si="2409"/>
        <v>0.90888611252400009</v>
      </c>
      <c r="M2018" s="13">
        <f t="shared" si="2410"/>
        <v>3.2396434951013027E-2</v>
      </c>
      <c r="N2018" s="13">
        <f t="shared" si="2411"/>
        <v>8.1665606490140485E-2</v>
      </c>
      <c r="O2018" s="13">
        <f t="shared" si="2412"/>
        <v>2.9444669822262876E-2</v>
      </c>
      <c r="P2018" s="13">
        <f t="shared" si="2413"/>
        <v>7.4224735609738537E-2</v>
      </c>
      <c r="Q2018" s="13">
        <f t="shared" si="2414"/>
        <v>0.10293217901116507</v>
      </c>
      <c r="R2018" s="13">
        <f t="shared" si="2415"/>
        <v>1.3380925744654619E-2</v>
      </c>
      <c r="S2018" s="13">
        <f t="shared" si="2416"/>
        <v>4.2514796648661118E-2</v>
      </c>
      <c r="T2018" s="13">
        <f t="shared" si="2417"/>
        <v>9.3553628035082298E-2</v>
      </c>
      <c r="U2018" s="13">
        <f t="shared" si="2418"/>
        <v>3.3730915700728482E-2</v>
      </c>
      <c r="V2018" s="13">
        <f t="shared" si="2419"/>
        <v>1.0823034302386667E-2</v>
      </c>
      <c r="W2018" s="13">
        <f t="shared" si="2420"/>
        <v>8.6491191999051031E-2</v>
      </c>
      <c r="X2018" s="13">
        <f t="shared" si="2421"/>
        <v>7.8610643263584384E-2</v>
      </c>
      <c r="Y2018" s="13">
        <f t="shared" si="2422"/>
        <v>3.5724060979425085E-2</v>
      </c>
      <c r="Z2018" s="13">
        <f t="shared" si="2423"/>
        <v>4.0539125273438168E-3</v>
      </c>
      <c r="AA2018" s="13">
        <f t="shared" si="2424"/>
        <v>1.0219186947703292E-2</v>
      </c>
      <c r="AB2018" s="13">
        <f t="shared" si="2425"/>
        <v>1.2880369416916667E-2</v>
      </c>
      <c r="AC2018" s="13">
        <f t="shared" si="2426"/>
        <v>1.5498172499622935E-3</v>
      </c>
      <c r="AD2018" s="13">
        <f t="shared" si="2427"/>
        <v>5.4507198564736056E-2</v>
      </c>
      <c r="AE2018" s="13">
        <f t="shared" si="2428"/>
        <v>4.9540835808076715E-2</v>
      </c>
      <c r="AF2018" s="13">
        <f t="shared" si="2429"/>
        <v>2.2513488834396307E-2</v>
      </c>
      <c r="AG2018" s="13">
        <f t="shared" si="2430"/>
        <v>6.8207324486823156E-3</v>
      </c>
      <c r="AH2018" s="13">
        <f t="shared" si="2431"/>
        <v>9.2113619937246659E-4</v>
      </c>
      <c r="AI2018" s="13">
        <f t="shared" si="2432"/>
        <v>2.3220192745135116E-3</v>
      </c>
      <c r="AJ2018" s="13">
        <f t="shared" si="2433"/>
        <v>2.9266972218036031E-3</v>
      </c>
      <c r="AK2018" s="13">
        <f t="shared" si="2434"/>
        <v>2.4592263932025301E-3</v>
      </c>
      <c r="AL2018" s="13">
        <f t="shared" si="2435"/>
        <v>1.4203386983266338E-4</v>
      </c>
      <c r="AM2018" s="13">
        <f t="shared" si="2436"/>
        <v>2.7480575783098576E-2</v>
      </c>
      <c r="AN2018" s="13">
        <f t="shared" si="2437"/>
        <v>2.4976713693421641E-2</v>
      </c>
      <c r="AO2018" s="13">
        <f t="shared" si="2438"/>
        <v>1.1350494106219477E-2</v>
      </c>
      <c r="AP2018" s="13">
        <f t="shared" si="2439"/>
        <v>3.4387688211427992E-3</v>
      </c>
      <c r="AQ2018" s="13">
        <f t="shared" si="2440"/>
        <v>7.8136230642930431E-4</v>
      </c>
      <c r="AR2018" s="13">
        <f t="shared" si="2441"/>
        <v>1.6744157987055467E-4</v>
      </c>
      <c r="AS2018" s="13">
        <f t="shared" si="2442"/>
        <v>4.2209021432367694E-4</v>
      </c>
      <c r="AT2018" s="13">
        <f t="shared" si="2443"/>
        <v>5.3200689209197355E-4</v>
      </c>
      <c r="AU2018" s="13">
        <f t="shared" si="2444"/>
        <v>4.4703134326685312E-4</v>
      </c>
      <c r="AV2018" s="13">
        <f t="shared" si="2445"/>
        <v>2.8172147508817309E-4</v>
      </c>
      <c r="AW2018" s="13">
        <f t="shared" si="2446"/>
        <v>9.0394260732518901E-6</v>
      </c>
      <c r="AX2018" s="13">
        <f t="shared" si="2447"/>
        <v>1.1545601089639011E-2</v>
      </c>
      <c r="AY2018" s="13">
        <f t="shared" si="2448"/>
        <v>1.0493636491114859E-2</v>
      </c>
      <c r="AZ2018" s="13">
        <f t="shared" si="2449"/>
        <v>4.7687602383246859E-3</v>
      </c>
      <c r="BA2018" s="13">
        <f t="shared" si="2450"/>
        <v>1.4447533181899831E-3</v>
      </c>
      <c r="BB2018" s="13">
        <f t="shared" si="2451"/>
        <v>3.2827905673146084E-4</v>
      </c>
      <c r="BC2018" s="13">
        <f t="shared" si="2452"/>
        <v>5.9673655139140626E-5</v>
      </c>
      <c r="BD2018" s="13">
        <f t="shared" si="2453"/>
        <v>2.5364221100570882E-5</v>
      </c>
      <c r="BE2018" s="13">
        <f t="shared" si="2454"/>
        <v>6.3938655671844777E-5</v>
      </c>
      <c r="BF2018" s="13">
        <f t="shared" si="2455"/>
        <v>8.0588945998241501E-5</v>
      </c>
      <c r="BG2018" s="13">
        <f t="shared" si="2456"/>
        <v>6.7716763293031984E-5</v>
      </c>
      <c r="BH2018" s="13">
        <f t="shared" si="2457"/>
        <v>4.2675456051236089E-5</v>
      </c>
      <c r="BI2018" s="13">
        <f t="shared" si="2458"/>
        <v>2.1515435299824876E-5</v>
      </c>
      <c r="BJ2018" s="14">
        <f t="shared" si="2459"/>
        <v>0.70902818399379075</v>
      </c>
      <c r="BK2018" s="14">
        <f t="shared" si="2460"/>
        <v>0.17214448912270919</v>
      </c>
      <c r="BL2018" s="14">
        <f t="shared" si="2461"/>
        <v>0.11043723770321408</v>
      </c>
      <c r="BM2018" s="14">
        <f t="shared" si="2462"/>
        <v>0.65113467465304165</v>
      </c>
      <c r="BN2018" s="14">
        <f t="shared" si="2463"/>
        <v>0.33404455162897462</v>
      </c>
    </row>
    <row r="2019" spans="1:66" x14ac:dyDescent="0.25">
      <c r="A2019" t="s">
        <v>27</v>
      </c>
      <c r="B2019" t="s">
        <v>297</v>
      </c>
      <c r="C2019" t="s">
        <v>289</v>
      </c>
      <c r="D2019" s="7" t="s">
        <v>567</v>
      </c>
      <c r="E2019" s="10">
        <f>VLOOKUP(A2019,home!$A$2:$E$405,3,FALSE)</f>
        <v>1.3026</v>
      </c>
      <c r="F2019" s="10">
        <f>VLOOKUP(B2019,home!$B$2:$E$405,3,FALSE)</f>
        <v>1.0909</v>
      </c>
      <c r="G2019" s="10">
        <f>VLOOKUP(C2019,away!$B$2:$E$405,4,FALSE)</f>
        <v>1.1651</v>
      </c>
      <c r="H2019" s="10">
        <f>VLOOKUP(A2019,away!$A$2:$E$405,3,FALSE)</f>
        <v>1.1000000000000001</v>
      </c>
      <c r="I2019" s="10">
        <f>VLOOKUP(C2019,away!$B$2:$E$405,3,FALSE)</f>
        <v>0.77490000000000003</v>
      </c>
      <c r="J2019" s="10">
        <f>VLOOKUP(B2019,home!$B$2:$E$405,4,FALSE)</f>
        <v>1.0526</v>
      </c>
      <c r="K2019" s="12">
        <f t="shared" si="2408"/>
        <v>1.6556144867339999</v>
      </c>
      <c r="L2019" s="12">
        <f t="shared" si="2409"/>
        <v>0.89722571400000006</v>
      </c>
      <c r="M2019" s="13">
        <f t="shared" si="2410"/>
        <v>7.7860213030376754E-2</v>
      </c>
      <c r="N2019" s="13">
        <f t="shared" si="2411"/>
        <v>0.12890649663328707</v>
      </c>
      <c r="O2019" s="13">
        <f t="shared" si="2412"/>
        <v>6.9858185228371894E-2</v>
      </c>
      <c r="P2019" s="13">
        <f t="shared" si="2413"/>
        <v>0.1156582234810396</v>
      </c>
      <c r="Q2019" s="13">
        <f t="shared" si="2414"/>
        <v>0.10670973163009886</v>
      </c>
      <c r="R2019" s="13">
        <f t="shared" si="2415"/>
        <v>3.1339280060135109E-2</v>
      </c>
      <c r="S2019" s="13">
        <f t="shared" si="2416"/>
        <v>4.2951412981528853E-2</v>
      </c>
      <c r="T2019" s="13">
        <f t="shared" si="2417"/>
        <v>9.5742715152563843E-2</v>
      </c>
      <c r="U2019" s="13">
        <f t="shared" si="2418"/>
        <v>5.1885766071373657E-2</v>
      </c>
      <c r="V2019" s="13">
        <f t="shared" si="2419"/>
        <v>7.0891779112822436E-3</v>
      </c>
      <c r="W2019" s="13">
        <f t="shared" si="2420"/>
        <v>5.8890059187429671E-2</v>
      </c>
      <c r="X2019" s="13">
        <f t="shared" si="2421"/>
        <v>5.2837675401943847E-2</v>
      </c>
      <c r="Y2019" s="13">
        <f t="shared" si="2422"/>
        <v>2.3703660519304653E-2</v>
      </c>
      <c r="Z2019" s="13">
        <f t="shared" si="2423"/>
        <v>9.3728026427335638E-3</v>
      </c>
      <c r="AA2019" s="13">
        <f t="shared" si="2424"/>
        <v>1.5517747836608406E-2</v>
      </c>
      <c r="AB2019" s="13">
        <f t="shared" si="2425"/>
        <v>1.2845704059887034E-2</v>
      </c>
      <c r="AC2019" s="13">
        <f t="shared" si="2426"/>
        <v>6.5816809000384746E-4</v>
      </c>
      <c r="AD2019" s="13">
        <f t="shared" si="2427"/>
        <v>2.4374808778832826E-2</v>
      </c>
      <c r="AE2019" s="13">
        <f t="shared" si="2428"/>
        <v>2.1869705210201752E-2</v>
      </c>
      <c r="AF2019" s="13">
        <f t="shared" si="2429"/>
        <v>9.8110309360963932E-3</v>
      </c>
      <c r="AG2019" s="13">
        <f t="shared" si="2430"/>
        <v>2.9342364122383921E-3</v>
      </c>
      <c r="AH2019" s="13">
        <f t="shared" si="2431"/>
        <v>2.1023798858269276E-3</v>
      </c>
      <c r="AI2019" s="13">
        <f t="shared" si="2432"/>
        <v>3.4807305955932332E-3</v>
      </c>
      <c r="AJ2019" s="13">
        <f t="shared" si="2433"/>
        <v>2.881373999241211E-3</v>
      </c>
      <c r="AK2019" s="13">
        <f t="shared" si="2434"/>
        <v>1.59014817828081E-3</v>
      </c>
      <c r="AL2019" s="13">
        <f t="shared" si="2435"/>
        <v>3.910729194231981E-5</v>
      </c>
      <c r="AM2019" s="13">
        <f t="shared" si="2436"/>
        <v>8.0710573051213323E-3</v>
      </c>
      <c r="AN2019" s="13">
        <f t="shared" si="2437"/>
        <v>7.2415601533224036E-3</v>
      </c>
      <c r="AO2019" s="13">
        <f t="shared" si="2438"/>
        <v>3.248656989519321E-3</v>
      </c>
      <c r="AP2019" s="13">
        <f t="shared" si="2439"/>
        <v>9.7159286232085466E-4</v>
      </c>
      <c r="AQ2019" s="13">
        <f t="shared" si="2440"/>
        <v>2.1793452490328314E-4</v>
      </c>
      <c r="AR2019" s="13">
        <f t="shared" si="2441"/>
        <v>3.7726185883206074E-4</v>
      </c>
      <c r="AS2019" s="13">
        <f t="shared" si="2442"/>
        <v>6.2460019877455693E-4</v>
      </c>
      <c r="AT2019" s="13">
        <f t="shared" si="2443"/>
        <v>5.1704856875404634E-4</v>
      </c>
      <c r="AU2019" s="13">
        <f t="shared" si="2444"/>
        <v>2.8534436692475987E-4</v>
      </c>
      <c r="AV2019" s="13">
        <f t="shared" si="2445"/>
        <v>1.1810506689714368E-4</v>
      </c>
      <c r="AW2019" s="13">
        <f t="shared" si="2446"/>
        <v>1.6136753773780719E-6</v>
      </c>
      <c r="AX2019" s="13">
        <f t="shared" si="2447"/>
        <v>2.2270932329365293E-3</v>
      </c>
      <c r="AY2019" s="13">
        <f t="shared" si="2448"/>
        <v>1.998205316066046E-3</v>
      </c>
      <c r="AZ2019" s="13">
        <f t="shared" si="2449"/>
        <v>8.9642059571297676E-4</v>
      </c>
      <c r="BA2019" s="13">
        <f t="shared" si="2450"/>
        <v>2.6809720301096038E-4</v>
      </c>
      <c r="BB2019" s="13">
        <f t="shared" si="2451"/>
        <v>6.0135926098227971E-5</v>
      </c>
      <c r="BC2019" s="13">
        <f t="shared" si="2452"/>
        <v>1.0791099846106767E-5</v>
      </c>
      <c r="BD2019" s="13">
        <f t="shared" si="2453"/>
        <v>5.6414840109260471E-5</v>
      </c>
      <c r="BE2019" s="13">
        <f t="shared" si="2454"/>
        <v>9.3401226551673928E-5</v>
      </c>
      <c r="BF2019" s="13">
        <f t="shared" si="2455"/>
        <v>7.731821187883786E-5</v>
      </c>
      <c r="BG2019" s="13">
        <f t="shared" si="2456"/>
        <v>4.2669717224990933E-5</v>
      </c>
      <c r="BH2019" s="13">
        <f t="shared" si="2457"/>
        <v>1.7661150495634579E-5</v>
      </c>
      <c r="BI2019" s="13">
        <f t="shared" si="2458"/>
        <v>5.8480113225923877E-6</v>
      </c>
      <c r="BJ2019" s="14">
        <f t="shared" si="2459"/>
        <v>0.55099166507085551</v>
      </c>
      <c r="BK2019" s="14">
        <f t="shared" si="2460"/>
        <v>0.24625450810223967</v>
      </c>
      <c r="BL2019" s="14">
        <f t="shared" si="2461"/>
        <v>0.19371698913308386</v>
      </c>
      <c r="BM2019" s="14">
        <f t="shared" si="2462"/>
        <v>0.46800724324491438</v>
      </c>
      <c r="BN2019" s="14">
        <f t="shared" si="2463"/>
        <v>0.53033213006330926</v>
      </c>
    </row>
    <row r="2020" spans="1:66" x14ac:dyDescent="0.25">
      <c r="A2020" t="s">
        <v>27</v>
      </c>
      <c r="B2020" t="s">
        <v>291</v>
      </c>
      <c r="C2020" t="s">
        <v>188</v>
      </c>
      <c r="D2020" s="7" t="s">
        <v>567</v>
      </c>
      <c r="E2020" s="10">
        <f>VLOOKUP(A2020,home!$A$2:$E$405,3,FALSE)</f>
        <v>1.3026</v>
      </c>
      <c r="F2020" s="10">
        <f>VLOOKUP(B2020,home!$B$2:$E$405,3,FALSE)</f>
        <v>0.51780000000000004</v>
      </c>
      <c r="G2020" s="10">
        <f>VLOOKUP(C2020,away!$B$2:$E$405,4,FALSE)</f>
        <v>0.68689999999999996</v>
      </c>
      <c r="H2020" s="10">
        <f>VLOOKUP(A2020,away!$A$2:$E$405,3,FALSE)</f>
        <v>1.1000000000000001</v>
      </c>
      <c r="I2020" s="10">
        <f>VLOOKUP(C2020,away!$B$2:$E$405,3,FALSE)</f>
        <v>1.1483000000000001</v>
      </c>
      <c r="J2020" s="10">
        <f>VLOOKUP(B2020,home!$B$2:$E$405,4,FALSE)</f>
        <v>1.4391</v>
      </c>
      <c r="K2020" s="12">
        <f t="shared" si="2408"/>
        <v>0.46330462573199999</v>
      </c>
      <c r="L2020" s="12">
        <f t="shared" si="2409"/>
        <v>1.8177703830000005</v>
      </c>
      <c r="M2020" s="13">
        <f t="shared" si="2410"/>
        <v>0.10217430938105314</v>
      </c>
      <c r="N2020" s="13">
        <f t="shared" si="2411"/>
        <v>4.7337830167214399E-2</v>
      </c>
      <c r="O2020" s="13">
        <f t="shared" si="2412"/>
        <v>0.18572943349635748</v>
      </c>
      <c r="P2020" s="13">
        <f t="shared" si="2413"/>
        <v>8.6049305673446291E-2</v>
      </c>
      <c r="Q2020" s="13">
        <f t="shared" si="2414"/>
        <v>1.0965917844293124E-2</v>
      </c>
      <c r="R2020" s="13">
        <f t="shared" si="2415"/>
        <v>0.16880673173052346</v>
      </c>
      <c r="S2020" s="13">
        <f t="shared" si="2416"/>
        <v>1.8117281760299475E-2</v>
      </c>
      <c r="T2020" s="13">
        <f t="shared" si="2417"/>
        <v>1.9933520679767249E-2</v>
      </c>
      <c r="U2020" s="13">
        <f t="shared" si="2418"/>
        <v>7.8208939665452309E-2</v>
      </c>
      <c r="V2020" s="13">
        <f t="shared" si="2419"/>
        <v>1.6953375783968032E-3</v>
      </c>
      <c r="W2020" s="13">
        <f t="shared" si="2420"/>
        <v>1.6935201542193623E-3</v>
      </c>
      <c r="X2020" s="13">
        <f t="shared" si="2421"/>
        <v>3.0784307793535501E-3</v>
      </c>
      <c r="Y2020" s="13">
        <f t="shared" si="2422"/>
        <v>2.797940148412247E-3</v>
      </c>
      <c r="Z2020" s="13">
        <f t="shared" si="2423"/>
        <v>0.10228395913025735</v>
      </c>
      <c r="AA2020" s="13">
        <f t="shared" si="2424"/>
        <v>4.7388631403231074E-2</v>
      </c>
      <c r="AB2020" s="13">
        <f t="shared" si="2425"/>
        <v>1.0977686068112837E-2</v>
      </c>
      <c r="AC2020" s="13">
        <f t="shared" si="2426"/>
        <v>8.9236363809838589E-5</v>
      </c>
      <c r="AD2020" s="13">
        <f t="shared" si="2427"/>
        <v>1.9615393030505005E-4</v>
      </c>
      <c r="AE2020" s="13">
        <f t="shared" si="2428"/>
        <v>3.5656280501756622E-4</v>
      </c>
      <c r="AF2020" s="13">
        <f t="shared" si="2429"/>
        <v>3.2407465332016797E-4</v>
      </c>
      <c r="AG2020" s="13">
        <f t="shared" si="2430"/>
        <v>1.9636443556213145E-4</v>
      </c>
      <c r="AH2020" s="13">
        <f t="shared" si="2431"/>
        <v>4.6482187890741052E-2</v>
      </c>
      <c r="AI2020" s="13">
        <f t="shared" si="2432"/>
        <v>2.1535412663924284E-2</v>
      </c>
      <c r="AJ2020" s="13">
        <f t="shared" si="2433"/>
        <v>4.9887281521218069E-3</v>
      </c>
      <c r="AK2020" s="13">
        <f t="shared" si="2434"/>
        <v>7.7043360979916218E-4</v>
      </c>
      <c r="AL2020" s="13">
        <f t="shared" si="2435"/>
        <v>3.0061283284126941E-6</v>
      </c>
      <c r="AM2020" s="13">
        <f t="shared" si="2436"/>
        <v>1.8175804653168414E-5</v>
      </c>
      <c r="AN2020" s="13">
        <f t="shared" si="2437"/>
        <v>3.3039439385723138E-5</v>
      </c>
      <c r="AO2020" s="13">
        <f t="shared" si="2438"/>
        <v>3.0029057193145629E-5</v>
      </c>
      <c r="AP2020" s="13">
        <f t="shared" si="2439"/>
        <v>1.8195310265037757E-5</v>
      </c>
      <c r="AQ2020" s="13">
        <f t="shared" si="2440"/>
        <v>8.2687240273203751E-6</v>
      </c>
      <c r="AR2020" s="13">
        <f t="shared" si="2441"/>
        <v>1.6898788896966076E-2</v>
      </c>
      <c r="AS2020" s="13">
        <f t="shared" si="2442"/>
        <v>7.8292870652329448E-3</v>
      </c>
      <c r="AT2020" s="13">
        <f t="shared" si="2443"/>
        <v>1.8136724567530691E-3</v>
      </c>
      <c r="AU2020" s="13">
        <f t="shared" si="2444"/>
        <v>2.8009427959213925E-4</v>
      </c>
      <c r="AV2020" s="13">
        <f t="shared" si="2445"/>
        <v>3.2442243844027549E-5</v>
      </c>
      <c r="AW2020" s="13">
        <f t="shared" si="2446"/>
        <v>7.0325151257085691E-8</v>
      </c>
      <c r="AX2020" s="13">
        <f t="shared" si="2447"/>
        <v>1.4034890620356892E-6</v>
      </c>
      <c r="AY2020" s="13">
        <f t="shared" si="2448"/>
        <v>2.551220849832926E-6</v>
      </c>
      <c r="AZ2020" s="13">
        <f t="shared" si="2449"/>
        <v>2.3187668506591928E-6</v>
      </c>
      <c r="BA2020" s="13">
        <f t="shared" si="2450"/>
        <v>1.4049952354034891E-6</v>
      </c>
      <c r="BB2020" s="13">
        <f t="shared" si="2451"/>
        <v>6.384896817931436E-7</v>
      </c>
      <c r="BC2020" s="13">
        <f t="shared" si="2452"/>
        <v>2.3212552668293431E-7</v>
      </c>
      <c r="BD2020" s="13">
        <f t="shared" si="2453"/>
        <v>5.1196863275790273E-3</v>
      </c>
      <c r="BE2020" s="13">
        <f t="shared" si="2454"/>
        <v>2.3719743578642389E-3</v>
      </c>
      <c r="BF2020" s="13">
        <f t="shared" si="2455"/>
        <v>5.4947334605809611E-4</v>
      </c>
      <c r="BG2020" s="13">
        <f t="shared" si="2456"/>
        <v>8.4857847648385338E-5</v>
      </c>
      <c r="BH2020" s="13">
        <f t="shared" si="2457"/>
        <v>9.828758336289556E-6</v>
      </c>
      <c r="BI2020" s="13">
        <f t="shared" si="2458"/>
        <v>9.1074184048098201E-7</v>
      </c>
      <c r="BJ2020" s="14">
        <f t="shared" si="2459"/>
        <v>8.6996573020195644E-2</v>
      </c>
      <c r="BK2020" s="14">
        <f t="shared" si="2460"/>
        <v>0.20813102810618375</v>
      </c>
      <c r="BL2020" s="14">
        <f t="shared" si="2461"/>
        <v>0.59987920100197833</v>
      </c>
      <c r="BM2020" s="14">
        <f t="shared" si="2462"/>
        <v>0.39622475207002855</v>
      </c>
      <c r="BN2020" s="14">
        <f t="shared" si="2463"/>
        <v>0.60106352829288778</v>
      </c>
    </row>
    <row r="2021" spans="1:66" x14ac:dyDescent="0.25">
      <c r="A2021" t="s">
        <v>27</v>
      </c>
      <c r="B2021" t="s">
        <v>186</v>
      </c>
      <c r="C2021" t="s">
        <v>328</v>
      </c>
      <c r="D2021" s="7" t="s">
        <v>567</v>
      </c>
      <c r="E2021" s="10">
        <f>VLOOKUP(A2021,home!$A$2:$E$405,3,FALSE)</f>
        <v>1.3026</v>
      </c>
      <c r="F2021" s="10">
        <f>VLOOKUP(B2021,home!$B$2:$E$405,3,FALSE)</f>
        <v>1.0101</v>
      </c>
      <c r="G2021" s="10">
        <f>VLOOKUP(C2021,away!$B$2:$E$405,4,FALSE)</f>
        <v>0.92930000000000001</v>
      </c>
      <c r="H2021" s="10">
        <f>VLOOKUP(A2021,away!$A$2:$E$405,3,FALSE)</f>
        <v>1.1000000000000001</v>
      </c>
      <c r="I2021" s="10">
        <f>VLOOKUP(C2021,away!$B$2:$E$405,3,FALSE)</f>
        <v>0.90910000000000002</v>
      </c>
      <c r="J2021" s="10">
        <f>VLOOKUP(B2021,home!$B$2:$E$405,4,FALSE)</f>
        <v>0.66990000000000005</v>
      </c>
      <c r="K2021" s="12">
        <f t="shared" si="2408"/>
        <v>1.222732292418</v>
      </c>
      <c r="L2021" s="12">
        <f t="shared" si="2409"/>
        <v>0.66990669900000011</v>
      </c>
      <c r="M2021" s="13">
        <f t="shared" si="2410"/>
        <v>0.15067365721976933</v>
      </c>
      <c r="N2021" s="13">
        <f t="shared" si="2411"/>
        <v>0.18423354629933247</v>
      </c>
      <c r="O2021" s="13">
        <f t="shared" si="2412"/>
        <v>0.10093729233435321</v>
      </c>
      <c r="P2021" s="13">
        <f t="shared" si="2413"/>
        <v>0.1234192868464495</v>
      </c>
      <c r="Q2021" s="13">
        <f t="shared" si="2414"/>
        <v>0.11263415320344029</v>
      </c>
      <c r="R2021" s="13">
        <f t="shared" si="2415"/>
        <v>3.3809284156852283E-2</v>
      </c>
      <c r="S2021" s="13">
        <f t="shared" si="2416"/>
        <v>2.5273695227740863E-2</v>
      </c>
      <c r="T2021" s="13">
        <f t="shared" si="2417"/>
        <v>7.545437376717698E-2</v>
      </c>
      <c r="U2021" s="13">
        <f t="shared" si="2418"/>
        <v>4.1339703522119554E-2</v>
      </c>
      <c r="V2021" s="13">
        <f t="shared" si="2419"/>
        <v>2.300233570676971E-3</v>
      </c>
      <c r="W2021" s="13">
        <f t="shared" si="2420"/>
        <v>4.5907138783667589E-2</v>
      </c>
      <c r="X2021" s="13">
        <f t="shared" si="2421"/>
        <v>3.0753499803101637E-2</v>
      </c>
      <c r="Y2021" s="13">
        <f t="shared" si="2422"/>
        <v>1.0300987767896485E-2</v>
      </c>
      <c r="Z2021" s="13">
        <f t="shared" si="2423"/>
        <v>7.5496886483566381E-3</v>
      </c>
      <c r="AA2021" s="13">
        <f t="shared" si="2424"/>
        <v>9.231248108047263E-3</v>
      </c>
      <c r="AB2021" s="13">
        <f t="shared" si="2425"/>
        <v>5.6436725805159788E-3</v>
      </c>
      <c r="AC2021" s="13">
        <f t="shared" si="2426"/>
        <v>1.1775996220557547E-4</v>
      </c>
      <c r="AD2021" s="13">
        <f t="shared" si="2427"/>
        <v>1.4033035260826292E-2</v>
      </c>
      <c r="AE2021" s="13">
        <f t="shared" si="2428"/>
        <v>9.4008243285307463E-3</v>
      </c>
      <c r="AF2021" s="13">
        <f t="shared" si="2429"/>
        <v>3.1488375969024622E-3</v>
      </c>
      <c r="AG2021" s="13">
        <f t="shared" si="2430"/>
        <v>7.0314246674267383E-4</v>
      </c>
      <c r="AH2021" s="13">
        <f t="shared" si="2431"/>
        <v>1.2643967502245917E-3</v>
      </c>
      <c r="AI2021" s="13">
        <f t="shared" si="2432"/>
        <v>1.5460187369279843E-3</v>
      </c>
      <c r="AJ2021" s="13">
        <f t="shared" si="2433"/>
        <v>9.4518351716256781E-4</v>
      </c>
      <c r="AK2021" s="13">
        <f t="shared" si="2434"/>
        <v>3.8523546956529821E-4</v>
      </c>
      <c r="AL2021" s="13">
        <f t="shared" si="2435"/>
        <v>3.8583653765775968E-6</v>
      </c>
      <c r="AM2021" s="13">
        <f t="shared" si="2436"/>
        <v>3.4317290748105511E-3</v>
      </c>
      <c r="AN2021" s="13">
        <f t="shared" si="2437"/>
        <v>2.2989382963686609E-3</v>
      </c>
      <c r="AO2021" s="13">
        <f t="shared" si="2438"/>
        <v>7.7003708266250672E-4</v>
      </c>
      <c r="AP2021" s="13">
        <f t="shared" si="2439"/>
        <v>1.7195100005134334E-4</v>
      </c>
      <c r="AQ2021" s="13">
        <f t="shared" si="2440"/>
        <v>2.8797781708536063E-5</v>
      </c>
      <c r="AR2021" s="13">
        <f t="shared" si="2441"/>
        <v>1.6940557063385687E-4</v>
      </c>
      <c r="AS2021" s="13">
        <f t="shared" si="2442"/>
        <v>2.0713766172951518E-4</v>
      </c>
      <c r="AT2021" s="13">
        <f t="shared" si="2443"/>
        <v>1.266369539863172E-4</v>
      </c>
      <c r="AU2021" s="13">
        <f t="shared" si="2444"/>
        <v>5.1614364350840809E-5</v>
      </c>
      <c r="AV2021" s="13">
        <f t="shared" si="2445"/>
        <v>1.5777637511100376E-5</v>
      </c>
      <c r="AW2021" s="13">
        <f t="shared" si="2446"/>
        <v>8.779030417957993E-8</v>
      </c>
      <c r="AX2021" s="13">
        <f t="shared" si="2447"/>
        <v>6.9934765976676738E-4</v>
      </c>
      <c r="AY2021" s="13">
        <f t="shared" si="2448"/>
        <v>4.6849768220773037E-4</v>
      </c>
      <c r="AZ2021" s="13">
        <f t="shared" si="2449"/>
        <v>1.5692486788846586E-4</v>
      </c>
      <c r="BA2021" s="13">
        <f t="shared" si="2450"/>
        <v>3.5041673412724427E-5</v>
      </c>
      <c r="BB2021" s="13">
        <f t="shared" si="2451"/>
        <v>5.8686629408385711E-6</v>
      </c>
      <c r="BC2021" s="13">
        <f t="shared" si="2452"/>
        <v>7.8629132364816037E-7</v>
      </c>
      <c r="BD2021" s="13">
        <f t="shared" si="2453"/>
        <v>1.8914321102589727E-5</v>
      </c>
      <c r="BE2021" s="13">
        <f t="shared" si="2454"/>
        <v>2.3127151201299684E-5</v>
      </c>
      <c r="BF2021" s="13">
        <f t="shared" si="2455"/>
        <v>1.4139157302731438E-5</v>
      </c>
      <c r="BG2021" s="13">
        <f t="shared" si="2456"/>
        <v>5.7628014072091721E-6</v>
      </c>
      <c r="BH2021" s="13">
        <f t="shared" si="2457"/>
        <v>1.7615908438466373E-6</v>
      </c>
      <c r="BI2021" s="13">
        <f t="shared" si="2458"/>
        <v>4.3079080215983152E-7</v>
      </c>
      <c r="BJ2021" s="14">
        <f t="shared" si="2459"/>
        <v>0.49463745935075948</v>
      </c>
      <c r="BK2021" s="14">
        <f t="shared" si="2460"/>
        <v>0.30225698887442659</v>
      </c>
      <c r="BL2021" s="14">
        <f t="shared" si="2461"/>
        <v>0.19573674317664019</v>
      </c>
      <c r="BM2021" s="14">
        <f t="shared" si="2462"/>
        <v>0.2940052500980822</v>
      </c>
      <c r="BN2021" s="14">
        <f t="shared" si="2463"/>
        <v>0.70570722006019704</v>
      </c>
    </row>
    <row r="2022" spans="1:66" x14ac:dyDescent="0.25">
      <c r="A2022" t="s">
        <v>196</v>
      </c>
      <c r="B2022" t="s">
        <v>205</v>
      </c>
      <c r="C2022" t="s">
        <v>201</v>
      </c>
      <c r="D2022" s="7" t="s">
        <v>567</v>
      </c>
      <c r="E2022" s="10">
        <f>VLOOKUP(A2022,home!$A$2:$E$405,3,FALSE)</f>
        <v>1.6077999999999999</v>
      </c>
      <c r="F2022" s="10">
        <f>VLOOKUP(B2022,home!$B$2:$E$405,3,FALSE)</f>
        <v>1.9391</v>
      </c>
      <c r="G2022" s="10">
        <f>VLOOKUP(C2022,away!$B$2:$E$405,4,FALSE)</f>
        <v>0.58540000000000003</v>
      </c>
      <c r="H2022" s="10">
        <f>VLOOKUP(A2022,away!$A$2:$E$405,3,FALSE)</f>
        <v>1.3987000000000001</v>
      </c>
      <c r="I2022" s="10">
        <f>VLOOKUP(C2022,away!$B$2:$E$405,3,FALSE)</f>
        <v>1.0513999999999999</v>
      </c>
      <c r="J2022" s="10">
        <f>VLOOKUP(B2022,home!$B$2:$E$405,4,FALSE)</f>
        <v>0.58879999999999999</v>
      </c>
      <c r="K2022" s="12">
        <f t="shared" si="2408"/>
        <v>1.825092787292</v>
      </c>
      <c r="L2022" s="12">
        <f t="shared" si="2409"/>
        <v>0.86588526438399993</v>
      </c>
      <c r="M2022" s="13">
        <f t="shared" si="2410"/>
        <v>6.7814580761605181E-2</v>
      </c>
      <c r="N2022" s="13">
        <f t="shared" si="2411"/>
        <v>0.12376790222123642</v>
      </c>
      <c r="O2022" s="13">
        <f t="shared" si="2412"/>
        <v>5.8719646191852611E-2</v>
      </c>
      <c r="P2022" s="13">
        <f t="shared" si="2413"/>
        <v>0.10716880273708834</v>
      </c>
      <c r="Q2022" s="13">
        <f t="shared" si="2414"/>
        <v>0.11294395282112007</v>
      </c>
      <c r="R2022" s="13">
        <f t="shared" si="2415"/>
        <v>2.5422238183683613E-2</v>
      </c>
      <c r="S2022" s="13">
        <f t="shared" si="2416"/>
        <v>4.2340276055365472E-2</v>
      </c>
      <c r="T2022" s="13">
        <f t="shared" si="2417"/>
        <v>9.7796504449089564E-2</v>
      </c>
      <c r="U2022" s="13">
        <f t="shared" si="2418"/>
        <v>4.6397943545860236E-2</v>
      </c>
      <c r="V2022" s="13">
        <f t="shared" si="2419"/>
        <v>7.434580589620491E-3</v>
      </c>
      <c r="W2022" s="13">
        <f t="shared" si="2420"/>
        <v>6.8711064554024745E-2</v>
      </c>
      <c r="X2022" s="13">
        <f t="shared" si="2421"/>
        <v>5.9495898297467806E-2</v>
      </c>
      <c r="Y2022" s="13">
        <f t="shared" si="2422"/>
        <v>2.5758310813533237E-2</v>
      </c>
      <c r="Z2022" s="13">
        <f t="shared" si="2423"/>
        <v>7.3375804769706355E-3</v>
      </c>
      <c r="AA2022" s="13">
        <f t="shared" si="2424"/>
        <v>1.3391765204693699E-2</v>
      </c>
      <c r="AB2022" s="13">
        <f t="shared" si="2425"/>
        <v>1.2220607042097225E-2</v>
      </c>
      <c r="AC2022" s="13">
        <f t="shared" si="2426"/>
        <v>7.3431396656691212E-4</v>
      </c>
      <c r="AD2022" s="13">
        <f t="shared" si="2427"/>
        <v>3.1351017081176387E-2</v>
      </c>
      <c r="AE2022" s="13">
        <f t="shared" si="2428"/>
        <v>2.7146383714041711E-2</v>
      </c>
      <c r="AF2022" s="13">
        <f t="shared" si="2429"/>
        <v>1.1752826819651258E-2</v>
      </c>
      <c r="AG2022" s="13">
        <f t="shared" si="2430"/>
        <v>3.3921998526643647E-3</v>
      </c>
      <c r="AH2022" s="13">
        <f t="shared" si="2431"/>
        <v>1.5883757028101483E-3</v>
      </c>
      <c r="AI2022" s="13">
        <f t="shared" si="2432"/>
        <v>2.8989330387086628E-3</v>
      </c>
      <c r="AJ2022" s="13">
        <f t="shared" si="2433"/>
        <v>2.645410889894831E-3</v>
      </c>
      <c r="AK2022" s="13">
        <f t="shared" si="2434"/>
        <v>1.6093734448569229E-3</v>
      </c>
      <c r="AL2022" s="13">
        <f t="shared" si="2435"/>
        <v>4.6418069828813937E-5</v>
      </c>
      <c r="AM2022" s="13">
        <f t="shared" si="2436"/>
        <v>1.1443703029824654E-2</v>
      </c>
      <c r="AN2022" s="13">
        <f t="shared" si="2437"/>
        <v>9.9089338235117015E-3</v>
      </c>
      <c r="AO2022" s="13">
        <f t="shared" si="2438"/>
        <v>4.2899998917674941E-3</v>
      </c>
      <c r="AP2022" s="13">
        <f t="shared" si="2439"/>
        <v>1.2382158968301427E-3</v>
      </c>
      <c r="AQ2022" s="13">
        <f t="shared" si="2440"/>
        <v>2.6803822479780983E-4</v>
      </c>
      <c r="AR2022" s="13">
        <f t="shared" si="2441"/>
        <v>2.7507022307377753E-4</v>
      </c>
      <c r="AS2022" s="13">
        <f t="shared" si="2442"/>
        <v>5.0202868013075278E-4</v>
      </c>
      <c r="AT2022" s="13">
        <f t="shared" si="2443"/>
        <v>4.5812446156017985E-4</v>
      </c>
      <c r="AU2022" s="13">
        <f t="shared" si="2444"/>
        <v>2.7870655015850522E-4</v>
      </c>
      <c r="AV2022" s="13">
        <f t="shared" si="2445"/>
        <v>1.2716632861633093E-4</v>
      </c>
      <c r="AW2022" s="13">
        <f t="shared" si="2446"/>
        <v>2.0376513399776054E-6</v>
      </c>
      <c r="AX2022" s="13">
        <f t="shared" si="2447"/>
        <v>3.4809699766074338E-3</v>
      </c>
      <c r="AY2022" s="13">
        <f t="shared" si="2448"/>
        <v>3.0141206085074939E-3</v>
      </c>
      <c r="AZ2022" s="13">
        <f t="shared" si="2449"/>
        <v>1.3049413099913869E-3</v>
      </c>
      <c r="BA2022" s="13">
        <f t="shared" si="2450"/>
        <v>3.7664315040249847E-4</v>
      </c>
      <c r="BB2022" s="13">
        <f t="shared" si="2451"/>
        <v>8.1532438466172487E-5</v>
      </c>
      <c r="BC2022" s="13">
        <f t="shared" si="2452"/>
        <v>1.4119547407430801E-5</v>
      </c>
      <c r="BD2022" s="13">
        <f t="shared" si="2453"/>
        <v>3.9696542138400586E-5</v>
      </c>
      <c r="BE2022" s="13">
        <f t="shared" si="2454"/>
        <v>7.2449872737227861E-5</v>
      </c>
      <c r="BF2022" s="13">
        <f t="shared" si="2455"/>
        <v>6.6113870086468947E-5</v>
      </c>
      <c r="BG2022" s="13">
        <f t="shared" si="2456"/>
        <v>4.0221315811591613E-5</v>
      </c>
      <c r="BH2022" s="13">
        <f t="shared" si="2457"/>
        <v>1.8351908345782374E-5</v>
      </c>
      <c r="BI2022" s="13">
        <f t="shared" si="2458"/>
        <v>6.6987871109862506E-6</v>
      </c>
      <c r="BJ2022" s="14">
        <f t="shared" si="2459"/>
        <v>0.5975372785221198</v>
      </c>
      <c r="BK2022" s="14">
        <f t="shared" si="2460"/>
        <v>0.22855309278858271</v>
      </c>
      <c r="BL2022" s="14">
        <f t="shared" si="2461"/>
        <v>0.16677892178422796</v>
      </c>
      <c r="BM2022" s="14">
        <f t="shared" si="2462"/>
        <v>0.50135766769814738</v>
      </c>
      <c r="BN2022" s="14">
        <f t="shared" si="2463"/>
        <v>0.49583712291658621</v>
      </c>
    </row>
    <row r="2023" spans="1:66" x14ac:dyDescent="0.25">
      <c r="A2023" t="s">
        <v>196</v>
      </c>
      <c r="B2023" t="s">
        <v>514</v>
      </c>
      <c r="C2023" t="s">
        <v>198</v>
      </c>
      <c r="D2023" s="7" t="s">
        <v>567</v>
      </c>
      <c r="E2023" s="10">
        <v>1.77142857142857</v>
      </c>
      <c r="F2023" s="10">
        <v>0.38</v>
      </c>
      <c r="G2023" s="10">
        <v>0.85</v>
      </c>
      <c r="H2023" s="10">
        <v>1.3857142857142899</v>
      </c>
      <c r="I2023" s="10">
        <v>0.56000000000000005</v>
      </c>
      <c r="J2023" s="10">
        <v>0.72</v>
      </c>
      <c r="K2023" s="12">
        <v>0.57217142857142811</v>
      </c>
      <c r="L2023" s="12">
        <v>0.55872000000000177</v>
      </c>
      <c r="M2023" s="13">
        <v>0.32274542365819131</v>
      </c>
      <c r="N2023" s="13">
        <v>0.18466571011939811</v>
      </c>
      <c r="O2023" s="13">
        <v>0.1803243231063052</v>
      </c>
      <c r="P2023" s="13">
        <v>0.10317642555791041</v>
      </c>
      <c r="Q2023" s="13">
        <v>5.2830221583586613E-2</v>
      </c>
      <c r="R2023" s="13">
        <v>5.0375402902977581E-2</v>
      </c>
      <c r="S2023" s="13">
        <v>8.2459533199928398E-3</v>
      </c>
      <c r="T2023" s="13">
        <v>2.9517301403181605E-2</v>
      </c>
      <c r="U2023" s="13">
        <v>2.8823366243857947E-2</v>
      </c>
      <c r="V2023" s="13">
        <v>2.9289957915536782E-4</v>
      </c>
      <c r="W2023" s="13">
        <v>1.0075981118408621E-2</v>
      </c>
      <c r="X2023" s="13">
        <v>5.6296521704772813E-3</v>
      </c>
      <c r="Y2023" s="13">
        <v>1.5726996303445384E-3</v>
      </c>
      <c r="Z2023" s="13">
        <v>9.381915036650576E-3</v>
      </c>
      <c r="AA2023" s="13">
        <v>5.3680637292561218E-3</v>
      </c>
      <c r="AB2023" s="13">
        <v>1.5357263463154716E-3</v>
      </c>
      <c r="AC2023" s="13">
        <v>5.8521998705147413E-6</v>
      </c>
      <c r="AD2023" s="13">
        <v>1.4412971276946485E-3</v>
      </c>
      <c r="AE2023" s="13">
        <v>8.052815311855564E-4</v>
      </c>
      <c r="AF2023" s="13">
        <v>2.2496344855199777E-4</v>
      </c>
      <c r="AG2023" s="13">
        <v>4.1897192658324206E-5</v>
      </c>
      <c r="AH2023" s="13">
        <v>1.3104658923193562E-3</v>
      </c>
      <c r="AI2023" s="13">
        <v>7.4981114170249725E-4</v>
      </c>
      <c r="AJ2023" s="13">
        <v>2.1451025605334566E-4</v>
      </c>
      <c r="AK2023" s="13">
        <v>4.0912213216421892E-5</v>
      </c>
      <c r="AL2023" s="13">
        <v>7.4834097716552142E-8</v>
      </c>
      <c r="AM2023" s="13">
        <v>1.6493380730978866E-4</v>
      </c>
      <c r="AN2023" s="13">
        <v>9.2151816820125392E-5</v>
      </c>
      <c r="AO2023" s="13">
        <v>2.5743531546870312E-5</v>
      </c>
      <c r="AP2023" s="13">
        <v>4.7944753152891431E-6</v>
      </c>
      <c r="AQ2023" s="13">
        <v>6.6969231203958945E-7</v>
      </c>
      <c r="AR2023" s="13">
        <v>1.4643670067133465E-4</v>
      </c>
      <c r="AS2023" s="13">
        <v>8.3786896218404137E-5</v>
      </c>
      <c r="AT2023" s="13">
        <v>2.3970234052425142E-5</v>
      </c>
      <c r="AU2023" s="13">
        <v>4.5716943536558635E-6</v>
      </c>
      <c r="AV2023" s="13">
        <v>6.5394822233080153E-7</v>
      </c>
      <c r="AW2023" s="13">
        <v>6.645343138950975E-10</v>
      </c>
      <c r="AX2023" s="13">
        <v>1.5728402024694404E-5</v>
      </c>
      <c r="AY2023" s="13">
        <v>8.7877727792372831E-6</v>
      </c>
      <c r="AZ2023" s="13">
        <v>2.4549522036077353E-6</v>
      </c>
      <c r="BA2023" s="13">
        <v>4.5721029839990614E-7</v>
      </c>
      <c r="BB2023" s="13">
        <v>6.3863134480499071E-8</v>
      </c>
      <c r="BC2023" s="13">
        <v>7.1363220993889132E-9</v>
      </c>
      <c r="BD2023" s="13">
        <v>1.3636185566514721E-5</v>
      </c>
      <c r="BE2023" s="13">
        <v>7.802235775857816E-6</v>
      </c>
      <c r="BF2023" s="13">
        <v>2.2321081949618356E-6</v>
      </c>
      <c r="BG2023" s="13">
        <v>4.2571617821243526E-7</v>
      </c>
      <c r="BH2023" s="13">
        <v>6.0895658463444411E-8</v>
      </c>
      <c r="BI2023" s="13">
        <v>6.9685511793653554E-9</v>
      </c>
      <c r="BJ2023" s="14">
        <v>0.28712079798555401</v>
      </c>
      <c r="BK2023" s="14">
        <v>0.43447541692199737</v>
      </c>
      <c r="BL2023" s="14">
        <v>0.26902616541544727</v>
      </c>
      <c r="BM2023" s="14">
        <v>0.10587800132303506</v>
      </c>
      <c r="BN2023" s="14">
        <v>0.89411750692836922</v>
      </c>
    </row>
    <row r="2024" spans="1:66" x14ac:dyDescent="0.25">
      <c r="A2024" t="s">
        <v>196</v>
      </c>
      <c r="B2024" t="s">
        <v>199</v>
      </c>
      <c r="C2024" t="s">
        <v>302</v>
      </c>
      <c r="D2024" s="7" t="s">
        <v>567</v>
      </c>
      <c r="E2024" s="10">
        <f>VLOOKUP(A2024,home!$A$2:$E$405,3,FALSE)</f>
        <v>1.6077999999999999</v>
      </c>
      <c r="F2024" s="10">
        <f>VLOOKUP(B2024,home!$B$2:$E$405,3,FALSE)</f>
        <v>1.0975999999999999</v>
      </c>
      <c r="G2024" s="10">
        <f>VLOOKUP(C2024,away!$B$2:$E$405,4,FALSE)</f>
        <v>0.87809999999999999</v>
      </c>
      <c r="H2024" s="10">
        <f>VLOOKUP(A2024,away!$A$2:$E$405,3,FALSE)</f>
        <v>1.3987000000000001</v>
      </c>
      <c r="I2024" s="10">
        <f>VLOOKUP(C2024,away!$B$2:$E$405,3,FALSE)</f>
        <v>0.96730000000000005</v>
      </c>
      <c r="J2024" s="10">
        <f>VLOOKUP(B2024,home!$B$2:$E$405,4,FALSE)</f>
        <v>1.1355</v>
      </c>
      <c r="K2024" s="12">
        <f t="shared" si="2408"/>
        <v>1.5496017559679998</v>
      </c>
      <c r="L2024" s="12">
        <f t="shared" si="2409"/>
        <v>1.5362889301050002</v>
      </c>
      <c r="M2024" s="13">
        <f t="shared" si="2410"/>
        <v>4.5689320929834902E-2</v>
      </c>
      <c r="N2024" s="13">
        <f t="shared" si="2411"/>
        <v>7.0800251941857642E-2</v>
      </c>
      <c r="O2024" s="13">
        <f t="shared" si="2412"/>
        <v>7.0191997968520048E-2</v>
      </c>
      <c r="P2024" s="13">
        <f t="shared" si="2413"/>
        <v>0.10876964330692095</v>
      </c>
      <c r="Q2024" s="13">
        <f t="shared" si="2414"/>
        <v>5.4856097366039712E-2</v>
      </c>
      <c r="R2024" s="13">
        <f t="shared" si="2415"/>
        <v>5.3917594730495018E-2</v>
      </c>
      <c r="S2024" s="13">
        <f t="shared" si="2416"/>
        <v>6.4735232787128935E-2</v>
      </c>
      <c r="T2024" s="13">
        <f t="shared" si="2417"/>
        <v>8.4274815132208858E-2</v>
      </c>
      <c r="U2024" s="13">
        <f t="shared" si="2418"/>
        <v>8.3550799471946047E-2</v>
      </c>
      <c r="V2024" s="13">
        <f t="shared" si="2419"/>
        <v>1.7123447464427365E-2</v>
      </c>
      <c r="W2024" s="13">
        <f t="shared" si="2420"/>
        <v>2.833503493465556E-2</v>
      </c>
      <c r="X2024" s="13">
        <f t="shared" si="2421"/>
        <v>4.3530800504249789E-2</v>
      </c>
      <c r="Y2024" s="13">
        <f t="shared" si="2422"/>
        <v>3.3437943466644061E-2</v>
      </c>
      <c r="Z2024" s="13">
        <f t="shared" si="2423"/>
        <v>2.7611001307449066E-2</v>
      </c>
      <c r="AA2024" s="13">
        <f t="shared" si="2424"/>
        <v>4.2786056110057813E-2</v>
      </c>
      <c r="AB2024" s="13">
        <f t="shared" si="2425"/>
        <v>3.315067383954548E-2</v>
      </c>
      <c r="AC2024" s="13">
        <f t="shared" si="2426"/>
        <v>2.547793492803855E-3</v>
      </c>
      <c r="AD2024" s="13">
        <f t="shared" si="2427"/>
        <v>1.0977004972539223E-2</v>
      </c>
      <c r="AE2024" s="13">
        <f t="shared" si="2428"/>
        <v>1.6863851225019547E-2</v>
      </c>
      <c r="AF2024" s="13">
        <f t="shared" si="2429"/>
        <v>1.2953873977967592E-2</v>
      </c>
      <c r="AG2024" s="13">
        <f t="shared" si="2430"/>
        <v>6.6336310647756129E-3</v>
      </c>
      <c r="AH2024" s="13">
        <f t="shared" si="2431"/>
        <v>1.0604618914437173E-2</v>
      </c>
      <c r="AI2024" s="13">
        <f t="shared" si="2432"/>
        <v>1.6432936091183306E-2</v>
      </c>
      <c r="AJ2024" s="13">
        <f t="shared" si="2433"/>
        <v>1.2732253311303789E-2</v>
      </c>
      <c r="AK2024" s="13">
        <f t="shared" si="2434"/>
        <v>6.5766406962085751E-3</v>
      </c>
      <c r="AL2024" s="13">
        <f t="shared" si="2435"/>
        <v>2.4261475880330699E-4</v>
      </c>
      <c r="AM2024" s="13">
        <f t="shared" si="2436"/>
        <v>3.4019972361432494E-3</v>
      </c>
      <c r="AN2024" s="13">
        <f t="shared" si="2437"/>
        <v>5.22645069413468E-3</v>
      </c>
      <c r="AO2024" s="13">
        <f t="shared" si="2438"/>
        <v>4.0146691725693523E-3</v>
      </c>
      <c r="AP2024" s="13">
        <f t="shared" si="2439"/>
        <v>2.0558972692840327E-3</v>
      </c>
      <c r="AQ2024" s="13">
        <f t="shared" si="2440"/>
        <v>7.8961305405853964E-4</v>
      </c>
      <c r="AR2024" s="13">
        <f t="shared" si="2441"/>
        <v>3.2583517292463851E-3</v>
      </c>
      <c r="AS2024" s="13">
        <f t="shared" si="2442"/>
        <v>5.0491475612015673E-3</v>
      </c>
      <c r="AT2024" s="13">
        <f t="shared" si="2443"/>
        <v>3.9120839634897465E-3</v>
      </c>
      <c r="AU2024" s="13">
        <f t="shared" si="2444"/>
        <v>2.0207240597726541E-3</v>
      </c>
      <c r="AV2024" s="13">
        <f t="shared" si="2445"/>
        <v>7.8282938783762288E-4</v>
      </c>
      <c r="AW2024" s="13">
        <f t="shared" si="2446"/>
        <v>1.6043817630671849E-5</v>
      </c>
      <c r="AX2024" s="13">
        <f t="shared" si="2447"/>
        <v>8.7862348182097616E-4</v>
      </c>
      <c r="AY2024" s="13">
        <f t="shared" si="2448"/>
        <v>1.3498195288518774E-3</v>
      </c>
      <c r="AZ2024" s="13">
        <f t="shared" si="2449"/>
        <v>1.0368563999073434E-3</v>
      </c>
      <c r="BA2024" s="13">
        <f t="shared" si="2450"/>
        <v>5.3097033642872501E-4</v>
      </c>
      <c r="BB2024" s="13">
        <f t="shared" si="2451"/>
        <v>2.0393096251739452E-4</v>
      </c>
      <c r="BC2024" s="13">
        <f t="shared" si="2452"/>
        <v>6.2659376044226151E-5</v>
      </c>
      <c r="BD2024" s="13">
        <f t="shared" si="2453"/>
        <v>8.342949486716179E-4</v>
      </c>
      <c r="BE2024" s="13">
        <f t="shared" si="2454"/>
        <v>1.2928249174567715E-3</v>
      </c>
      <c r="BF2024" s="13">
        <f t="shared" si="2455"/>
        <v>1.0016818811250988E-3</v>
      </c>
      <c r="BG2024" s="13">
        <f t="shared" si="2456"/>
        <v>5.174026673042606E-4</v>
      </c>
      <c r="BH2024" s="13">
        <f t="shared" si="2457"/>
        <v>2.0044202044930236E-4</v>
      </c>
      <c r="BI2024" s="13">
        <f t="shared" si="2458"/>
        <v>6.212106137160254E-5</v>
      </c>
      <c r="BJ2024" s="14">
        <f t="shared" si="2459"/>
        <v>0.38221479209771808</v>
      </c>
      <c r="BK2024" s="14">
        <f t="shared" si="2460"/>
        <v>0.24045787226877116</v>
      </c>
      <c r="BL2024" s="14">
        <f t="shared" si="2461"/>
        <v>0.34887547533162377</v>
      </c>
      <c r="BM2024" s="14">
        <f t="shared" si="2462"/>
        <v>0.59360045905067249</v>
      </c>
      <c r="BN2024" s="14">
        <f t="shared" si="2463"/>
        <v>0.40422490624366825</v>
      </c>
    </row>
    <row r="2025" spans="1:66" x14ac:dyDescent="0.25">
      <c r="A2025" t="s">
        <v>196</v>
      </c>
      <c r="B2025" t="s">
        <v>303</v>
      </c>
      <c r="C2025" t="s">
        <v>301</v>
      </c>
      <c r="D2025" s="7" t="s">
        <v>567</v>
      </c>
      <c r="E2025" s="10">
        <f>VLOOKUP(A2025,home!$A$2:$E$405,3,FALSE)</f>
        <v>1.6077999999999999</v>
      </c>
      <c r="F2025" s="10">
        <f>VLOOKUP(B2025,home!$B$2:$E$405,3,FALSE)</f>
        <v>0.84150000000000003</v>
      </c>
      <c r="G2025" s="10">
        <f>VLOOKUP(C2025,away!$B$2:$E$405,4,FALSE)</f>
        <v>1.2805</v>
      </c>
      <c r="H2025" s="10">
        <f>VLOOKUP(A2025,away!$A$2:$E$405,3,FALSE)</f>
        <v>1.3987000000000001</v>
      </c>
      <c r="I2025" s="10">
        <f>VLOOKUP(C2025,away!$B$2:$E$405,3,FALSE)</f>
        <v>0.75700000000000001</v>
      </c>
      <c r="J2025" s="10">
        <f>VLOOKUP(B2025,home!$B$2:$E$405,4,FALSE)</f>
        <v>1.0513999999999999</v>
      </c>
      <c r="K2025" s="12">
        <f t="shared" si="2408"/>
        <v>1.7324700178499999</v>
      </c>
      <c r="L2025" s="12">
        <f t="shared" si="2409"/>
        <v>1.1132390372600001</v>
      </c>
      <c r="M2025" s="13">
        <f t="shared" si="2410"/>
        <v>5.8093060951237369E-2</v>
      </c>
      <c r="N2025" s="13">
        <f t="shared" si="2411"/>
        <v>0.10064448634315132</v>
      </c>
      <c r="O2025" s="13">
        <f t="shared" si="2412"/>
        <v>6.4671463244841979E-2</v>
      </c>
      <c r="P2025" s="13">
        <f t="shared" si="2413"/>
        <v>0.11204137108217699</v>
      </c>
      <c r="Q2025" s="13">
        <f t="shared" si="2414"/>
        <v>8.718177752571174E-2</v>
      </c>
      <c r="R2025" s="13">
        <f t="shared" si="2415"/>
        <v>3.5997398740441694E-2</v>
      </c>
      <c r="S2025" s="13">
        <f t="shared" si="2416"/>
        <v>5.4022238751161529E-2</v>
      </c>
      <c r="T2025" s="13">
        <f t="shared" si="2417"/>
        <v>9.7054158079338843E-2</v>
      </c>
      <c r="U2025" s="13">
        <f t="shared" si="2418"/>
        <v>6.2364414038406576E-2</v>
      </c>
      <c r="V2025" s="13">
        <f t="shared" si="2419"/>
        <v>1.1576685177386598E-2</v>
      </c>
      <c r="W2025" s="13">
        <f t="shared" si="2420"/>
        <v>5.0346605222054856E-2</v>
      </c>
      <c r="X2025" s="13">
        <f t="shared" si="2421"/>
        <v>5.6047806326709637E-2</v>
      </c>
      <c r="Y2025" s="13">
        <f t="shared" si="2422"/>
        <v>3.1197302977840593E-2</v>
      </c>
      <c r="Z2025" s="13">
        <f t="shared" si="2423"/>
        <v>1.3357903172557882E-2</v>
      </c>
      <c r="AA2025" s="13">
        <f t="shared" si="2424"/>
        <v>2.3142166747799921E-2</v>
      </c>
      <c r="AB2025" s="13">
        <f t="shared" si="2425"/>
        <v>2.0046555019324307E-2</v>
      </c>
      <c r="AC2025" s="13">
        <f t="shared" si="2426"/>
        <v>1.3954632216637008E-3</v>
      </c>
      <c r="AD2025" s="13">
        <f t="shared" si="2427"/>
        <v>2.1805996011935069E-2</v>
      </c>
      <c r="AE2025" s="13">
        <f t="shared" si="2428"/>
        <v>2.4275286006821994E-2</v>
      </c>
      <c r="AF2025" s="13">
        <f t="shared" si="2429"/>
        <v>1.3512098011722838E-2</v>
      </c>
      <c r="AG2025" s="13">
        <f t="shared" si="2430"/>
        <v>5.0140649939776974E-3</v>
      </c>
      <c r="AH2025" s="13">
        <f t="shared" si="2431"/>
        <v>3.7176348169076618E-3</v>
      </c>
      <c r="AI2025" s="13">
        <f t="shared" si="2432"/>
        <v>6.4406908576077971E-3</v>
      </c>
      <c r="AJ2025" s="13">
        <f t="shared" si="2433"/>
        <v>5.5791519025230572E-3</v>
      </c>
      <c r="AK2025" s="13">
        <f t="shared" si="2434"/>
        <v>3.2219044653839942E-3</v>
      </c>
      <c r="AL2025" s="13">
        <f t="shared" si="2435"/>
        <v>1.0765458737400033E-4</v>
      </c>
      <c r="AM2025" s="13">
        <f t="shared" si="2436"/>
        <v>7.5556468600068297E-3</v>
      </c>
      <c r="AN2025" s="13">
        <f t="shared" si="2437"/>
        <v>8.4112410363105447E-3</v>
      </c>
      <c r="AO2025" s="13">
        <f t="shared" si="2438"/>
        <v>4.6818609367120789E-3</v>
      </c>
      <c r="AP2025" s="13">
        <f t="shared" si="2439"/>
        <v>1.7373434539235187E-3</v>
      </c>
      <c r="AQ2025" s="13">
        <f t="shared" si="2440"/>
        <v>4.8351963850894566E-4</v>
      </c>
      <c r="AR2025" s="13">
        <f t="shared" si="2441"/>
        <v>8.2772324089170799E-4</v>
      </c>
      <c r="AS2025" s="13">
        <f t="shared" si="2442"/>
        <v>1.434005697922517E-3</v>
      </c>
      <c r="AT2025" s="13">
        <f t="shared" si="2443"/>
        <v>1.2421859385384126E-3</v>
      </c>
      <c r="AU2025" s="13">
        <f t="shared" si="2444"/>
        <v>7.1734996503755425E-4</v>
      </c>
      <c r="AV2025" s="13">
        <f t="shared" si="2445"/>
        <v>3.1069682668332711E-4</v>
      </c>
      <c r="AW2025" s="13">
        <f t="shared" si="2446"/>
        <v>5.7674547313325922E-6</v>
      </c>
      <c r="AX2025" s="13">
        <f t="shared" si="2447"/>
        <v>2.1816552750707242E-3</v>
      </c>
      <c r="AY2025" s="13">
        <f t="shared" si="2448"/>
        <v>2.4287038180529331E-3</v>
      </c>
      <c r="AZ2025" s="13">
        <f t="shared" si="2449"/>
        <v>1.3518639500994672E-3</v>
      </c>
      <c r="BA2025" s="13">
        <f t="shared" si="2450"/>
        <v>5.0164924077174386E-4</v>
      </c>
      <c r="BB2025" s="13">
        <f t="shared" si="2451"/>
        <v>1.3961387945973661E-4</v>
      </c>
      <c r="BC2025" s="13">
        <f t="shared" si="2452"/>
        <v>3.1084724151578162E-5</v>
      </c>
      <c r="BD2025" s="13">
        <f t="shared" si="2453"/>
        <v>1.5357563730133538E-4</v>
      </c>
      <c r="BE2025" s="13">
        <f t="shared" si="2454"/>
        <v>2.6606518709676956E-4</v>
      </c>
      <c r="BF2025" s="13">
        <f t="shared" si="2455"/>
        <v>2.3047497971940206E-4</v>
      </c>
      <c r="BG2025" s="13">
        <f t="shared" si="2456"/>
        <v>1.3309699740948362E-4</v>
      </c>
      <c r="BH2025" s="13">
        <f t="shared" si="2457"/>
        <v>5.7646639369447377E-5</v>
      </c>
      <c r="BI2025" s="13">
        <f t="shared" si="2458"/>
        <v>1.9974214867475787E-5</v>
      </c>
      <c r="BJ2025" s="14">
        <f t="shared" si="2459"/>
        <v>0.51658376431233266</v>
      </c>
      <c r="BK2025" s="14">
        <f t="shared" si="2460"/>
        <v>0.23966517758905312</v>
      </c>
      <c r="BL2025" s="14">
        <f t="shared" si="2461"/>
        <v>0.23057417515807441</v>
      </c>
      <c r="BM2025" s="14">
        <f t="shared" si="2462"/>
        <v>0.53912852598113536</v>
      </c>
      <c r="BN2025" s="14">
        <f t="shared" si="2463"/>
        <v>0.4586295578875611</v>
      </c>
    </row>
    <row r="2026" spans="1:66" x14ac:dyDescent="0.25">
      <c r="A2026" t="s">
        <v>340</v>
      </c>
      <c r="B2026" t="s">
        <v>430</v>
      </c>
      <c r="C2026" t="s">
        <v>378</v>
      </c>
      <c r="D2026" s="7" t="s">
        <v>567</v>
      </c>
      <c r="E2026" s="10">
        <f>VLOOKUP(A2026,home!$A$2:$E$405,3,FALSE)</f>
        <v>1.3684000000000001</v>
      </c>
      <c r="F2026" s="10">
        <f>VLOOKUP(B2026,home!$B$2:$E$405,3,FALSE)</f>
        <v>1.32</v>
      </c>
      <c r="G2026" s="10">
        <f>VLOOKUP(C2026,away!$B$2:$E$405,4,FALSE)</f>
        <v>1.2307999999999999</v>
      </c>
      <c r="H2026" s="10">
        <f>VLOOKUP(A2026,away!$A$2:$E$405,3,FALSE)</f>
        <v>1.1395</v>
      </c>
      <c r="I2026" s="10">
        <f>VLOOKUP(C2026,away!$B$2:$E$405,3,FALSE)</f>
        <v>0.73899999999999999</v>
      </c>
      <c r="J2026" s="10">
        <f>VLOOKUP(B2026,home!$B$2:$E$405,4,FALSE)</f>
        <v>1.105</v>
      </c>
      <c r="K2026" s="12">
        <f t="shared" si="2408"/>
        <v>2.2231792703999997</v>
      </c>
      <c r="L2026" s="12">
        <f t="shared" si="2409"/>
        <v>0.93051000249999993</v>
      </c>
      <c r="M2026" s="13">
        <f t="shared" si="2410"/>
        <v>4.2694324942846806E-2</v>
      </c>
      <c r="N2026" s="13">
        <f t="shared" si="2411"/>
        <v>9.4917138176658672E-2</v>
      </c>
      <c r="O2026" s="13">
        <f t="shared" si="2412"/>
        <v>3.9727496409304196E-2</v>
      </c>
      <c r="P2026" s="13">
        <f t="shared" si="2413"/>
        <v>8.8321346482055516E-2</v>
      </c>
      <c r="Q2026" s="13">
        <f t="shared" si="2414"/>
        <v>0.10550890700002001</v>
      </c>
      <c r="R2026" s="13">
        <f t="shared" si="2415"/>
        <v>1.8483416391570192E-2</v>
      </c>
      <c r="S2026" s="13">
        <f t="shared" si="2416"/>
        <v>4.5677383673624838E-2</v>
      </c>
      <c r="T2026" s="13">
        <f t="shared" si="2417"/>
        <v>9.8177093316360889E-2</v>
      </c>
      <c r="U2026" s="13">
        <f t="shared" si="2418"/>
        <v>4.1091948167910411E-2</v>
      </c>
      <c r="V2026" s="13">
        <f t="shared" si="2419"/>
        <v>1.0499152431545635E-2</v>
      </c>
      <c r="W2026" s="13">
        <f t="shared" si="2420"/>
        <v>7.8188404961668637E-2</v>
      </c>
      <c r="X2026" s="13">
        <f t="shared" si="2421"/>
        <v>7.2755092896353304E-2</v>
      </c>
      <c r="Y2026" s="13">
        <f t="shared" si="2422"/>
        <v>3.384967083643671E-2</v>
      </c>
      <c r="Z2026" s="13">
        <f t="shared" si="2423"/>
        <v>5.7330012775761736E-3</v>
      </c>
      <c r="AA2026" s="13">
        <f t="shared" si="2424"/>
        <v>1.2745489597484063E-2</v>
      </c>
      <c r="AB2026" s="13">
        <f t="shared" si="2425"/>
        <v>1.4167754132112706E-2</v>
      </c>
      <c r="AC2026" s="13">
        <f t="shared" si="2426"/>
        <v>1.3574685876222951E-3</v>
      </c>
      <c r="AD2026" s="13">
        <f t="shared" si="2427"/>
        <v>4.3456710274105546E-2</v>
      </c>
      <c r="AE2026" s="13">
        <f t="shared" si="2428"/>
        <v>4.0436903585799731E-2</v>
      </c>
      <c r="AF2026" s="13">
        <f t="shared" si="2429"/>
        <v>1.8813471628357378E-2</v>
      </c>
      <c r="AG2026" s="13">
        <f t="shared" si="2430"/>
        <v>5.8353745106455015E-3</v>
      </c>
      <c r="AH2026" s="13">
        <f t="shared" si="2431"/>
        <v>1.3336537582824769E-3</v>
      </c>
      <c r="AI2026" s="13">
        <f t="shared" si="2432"/>
        <v>2.9649513893046544E-3</v>
      </c>
      <c r="AJ2026" s="13">
        <f t="shared" si="2433"/>
        <v>3.2958092332228939E-3</v>
      </c>
      <c r="AK2026" s="13">
        <f t="shared" si="2434"/>
        <v>2.4423915888313521E-3</v>
      </c>
      <c r="AL2026" s="13">
        <f t="shared" si="2435"/>
        <v>1.1232729748170698E-4</v>
      </c>
      <c r="AM2026" s="13">
        <f t="shared" si="2436"/>
        <v>1.9322411488234045E-2</v>
      </c>
      <c r="AN2026" s="13">
        <f t="shared" si="2437"/>
        <v>1.7979697162222689E-2</v>
      </c>
      <c r="AO2026" s="13">
        <f t="shared" si="2438"/>
        <v>8.3651440256845375E-3</v>
      </c>
      <c r="AP2026" s="13">
        <f t="shared" si="2439"/>
        <v>2.5946167294175265E-3</v>
      </c>
      <c r="AQ2026" s="13">
        <f t="shared" si="2440"/>
        <v>6.0357920484421096E-4</v>
      </c>
      <c r="AR2026" s="13">
        <f t="shared" si="2441"/>
        <v>2.4819563239071243E-4</v>
      </c>
      <c r="AS2026" s="13">
        <f t="shared" si="2442"/>
        <v>5.5178338493485062E-4</v>
      </c>
      <c r="AT2026" s="13">
        <f t="shared" si="2443"/>
        <v>6.1335669156915168E-4</v>
      </c>
      <c r="AU2026" s="13">
        <f t="shared" si="2444"/>
        <v>4.5453396068588817E-4</v>
      </c>
      <c r="AV2026" s="13">
        <f t="shared" si="2445"/>
        <v>2.5262761977241872E-4</v>
      </c>
      <c r="AW2026" s="13">
        <f t="shared" si="2446"/>
        <v>6.4547338509505666E-6</v>
      </c>
      <c r="AX2026" s="13">
        <f t="shared" si="2447"/>
        <v>7.1595307791301179E-3</v>
      </c>
      <c r="AY2026" s="13">
        <f t="shared" si="2448"/>
        <v>6.6620150031871939E-3</v>
      </c>
      <c r="AZ2026" s="13">
        <f t="shared" si="2449"/>
        <v>3.0995357986353758E-3</v>
      </c>
      <c r="BA2026" s="13">
        <f t="shared" si="2450"/>
        <v>9.6138302124568111E-4</v>
      </c>
      <c r="BB2026" s="13">
        <f t="shared" si="2451"/>
        <v>2.2364412937569403E-4</v>
      </c>
      <c r="BC2026" s="13">
        <f t="shared" si="2452"/>
        <v>4.1620619876897484E-5</v>
      </c>
      <c r="BD2026" s="13">
        <f t="shared" si="2453"/>
        <v>3.849141975272846E-5</v>
      </c>
      <c r="BE2026" s="13">
        <f t="shared" si="2454"/>
        <v>8.5573326482530994E-5</v>
      </c>
      <c r="BF2026" s="13">
        <f t="shared" si="2455"/>
        <v>9.5122422767567117E-5</v>
      </c>
      <c r="BG2026" s="13">
        <f t="shared" si="2456"/>
        <v>7.0491399482360074E-5</v>
      </c>
      <c r="BH2026" s="13">
        <f t="shared" si="2457"/>
        <v>3.9178754517667038E-5</v>
      </c>
      <c r="BI2026" s="13">
        <f t="shared" si="2458"/>
        <v>1.7420278976753556E-5</v>
      </c>
      <c r="BJ2026" s="14">
        <f t="shared" si="2459"/>
        <v>0.65895194514826039</v>
      </c>
      <c r="BK2026" s="14">
        <f t="shared" si="2460"/>
        <v>0.195324018418364</v>
      </c>
      <c r="BL2026" s="14">
        <f t="shared" si="2461"/>
        <v>0.13871968555935563</v>
      </c>
      <c r="BM2026" s="14">
        <f t="shared" si="2462"/>
        <v>0.60242046073176436</v>
      </c>
      <c r="BN2026" s="14">
        <f t="shared" si="2463"/>
        <v>0.38965262940245543</v>
      </c>
    </row>
    <row r="2027" spans="1:66" x14ac:dyDescent="0.25">
      <c r="A2027" t="s">
        <v>340</v>
      </c>
      <c r="B2027" t="s">
        <v>365</v>
      </c>
      <c r="C2027" t="s">
        <v>415</v>
      </c>
      <c r="D2027" s="7" t="s">
        <v>567</v>
      </c>
      <c r="E2027" s="10">
        <f>VLOOKUP(A2027,home!$A$2:$E$405,3,FALSE)</f>
        <v>1.3684000000000001</v>
      </c>
      <c r="F2027" s="10">
        <f>VLOOKUP(B2027,home!$B$2:$E$405,3,FALSE)</f>
        <v>1.1538999999999999</v>
      </c>
      <c r="G2027" s="10">
        <f>VLOOKUP(C2027,away!$B$2:$E$405,4,FALSE)</f>
        <v>0.84619999999999995</v>
      </c>
      <c r="H2027" s="10">
        <f>VLOOKUP(A2027,away!$A$2:$E$405,3,FALSE)</f>
        <v>1.1395</v>
      </c>
      <c r="I2027" s="10">
        <f>VLOOKUP(C2027,away!$B$2:$E$405,3,FALSE)</f>
        <v>1.2009000000000001</v>
      </c>
      <c r="J2027" s="10">
        <f>VLOOKUP(B2027,home!$B$2:$E$405,4,FALSE)</f>
        <v>1.3855999999999999</v>
      </c>
      <c r="K2027" s="12">
        <f t="shared" si="2408"/>
        <v>1.3361470583119999</v>
      </c>
      <c r="L2027" s="12">
        <f t="shared" si="2409"/>
        <v>1.89609044208</v>
      </c>
      <c r="M2027" s="13">
        <f t="shared" si="2410"/>
        <v>3.946908781603093E-2</v>
      </c>
      <c r="N2027" s="13">
        <f t="shared" si="2411"/>
        <v>5.2736505579647722E-2</v>
      </c>
      <c r="O2027" s="13">
        <f t="shared" si="2412"/>
        <v>7.4836960165592409E-2</v>
      </c>
      <c r="P2027" s="13">
        <f t="shared" si="2413"/>
        <v>9.9993184178268621E-2</v>
      </c>
      <c r="Q2027" s="13">
        <f t="shared" si="2414"/>
        <v>3.5231863397950341E-2</v>
      </c>
      <c r="R2027" s="13">
        <f t="shared" si="2415"/>
        <v>7.0948822442150769E-2</v>
      </c>
      <c r="S2027" s="13">
        <f t="shared" si="2416"/>
        <v>6.3332074766420554E-2</v>
      </c>
      <c r="T2027" s="13">
        <f t="shared" si="2417"/>
        <v>6.6802799445521824E-2</v>
      </c>
      <c r="U2027" s="13">
        <f t="shared" si="2418"/>
        <v>9.479806039678014E-2</v>
      </c>
      <c r="V2027" s="13">
        <f t="shared" si="2419"/>
        <v>1.7827667076315591E-2</v>
      </c>
      <c r="W2027" s="13">
        <f t="shared" si="2420"/>
        <v>1.5691650212673859E-2</v>
      </c>
      <c r="X2027" s="13">
        <f t="shared" si="2421"/>
        <v>2.9752787988713499E-2</v>
      </c>
      <c r="Y2027" s="13">
        <f t="shared" si="2422"/>
        <v>2.8206988465316159E-2</v>
      </c>
      <c r="Z2027" s="13">
        <f t="shared" si="2423"/>
        <v>4.4841794703131023E-2</v>
      </c>
      <c r="AA2027" s="13">
        <f t="shared" si="2424"/>
        <v>5.9915232082019133E-2</v>
      </c>
      <c r="AB2027" s="13">
        <f t="shared" si="2425"/>
        <v>4.0027780547235318E-2</v>
      </c>
      <c r="AC2027" s="13">
        <f t="shared" si="2426"/>
        <v>2.8228502609117054E-3</v>
      </c>
      <c r="AD2027" s="13">
        <f t="shared" si="2427"/>
        <v>5.2415880679312563E-3</v>
      </c>
      <c r="AE2027" s="13">
        <f t="shared" si="2428"/>
        <v>9.9385250369250274E-3</v>
      </c>
      <c r="AF2027" s="13">
        <f t="shared" si="2429"/>
        <v>9.4221711654431661E-3</v>
      </c>
      <c r="AG2027" s="13">
        <f t="shared" si="2430"/>
        <v>5.9550962301461868E-3</v>
      </c>
      <c r="AH2027" s="13">
        <f t="shared" si="2431"/>
        <v>2.1256024585580069E-2</v>
      </c>
      <c r="AI2027" s="13">
        <f t="shared" si="2432"/>
        <v>2.8401174721430358E-2</v>
      </c>
      <c r="AJ2027" s="13">
        <f t="shared" si="2433"/>
        <v>1.8974073028322155E-2</v>
      </c>
      <c r="AK2027" s="13">
        <f t="shared" si="2434"/>
        <v>8.4507172869965706E-3</v>
      </c>
      <c r="AL2027" s="13">
        <f t="shared" si="2435"/>
        <v>2.8606263956510456E-4</v>
      </c>
      <c r="AM2027" s="13">
        <f t="shared" si="2436"/>
        <v>1.4007064955699252E-3</v>
      </c>
      <c r="AN2027" s="13">
        <f t="shared" si="2437"/>
        <v>2.6558661984095065E-3</v>
      </c>
      <c r="AO2027" s="13">
        <f t="shared" si="2438"/>
        <v>2.5178812571238062E-3</v>
      </c>
      <c r="AP2027" s="13">
        <f t="shared" si="2439"/>
        <v>1.5913768619749411E-3</v>
      </c>
      <c r="AQ2027" s="13">
        <f t="shared" si="2440"/>
        <v>7.5434861443448718E-4</v>
      </c>
      <c r="AR2027" s="13">
        <f t="shared" si="2441"/>
        <v>8.0606690106671749E-3</v>
      </c>
      <c r="AS2027" s="13">
        <f t="shared" si="2442"/>
        <v>1.0770239186629645E-2</v>
      </c>
      <c r="AT2027" s="13">
        <f t="shared" si="2443"/>
        <v>7.1953117032659145E-3</v>
      </c>
      <c r="AU2027" s="13">
        <f t="shared" si="2444"/>
        <v>3.2046648553188863E-3</v>
      </c>
      <c r="AV2027" s="13">
        <f t="shared" si="2445"/>
        <v>1.0704758798275441E-3</v>
      </c>
      <c r="AW2027" s="13">
        <f t="shared" si="2446"/>
        <v>2.0131305977057382E-5</v>
      </c>
      <c r="AX2027" s="13">
        <f t="shared" si="2447"/>
        <v>3.1192497726904427E-4</v>
      </c>
      <c r="AY2027" s="13">
        <f t="shared" si="2448"/>
        <v>5.9143796804585604E-4</v>
      </c>
      <c r="AZ2027" s="13">
        <f t="shared" si="2449"/>
        <v>5.6070993914748228E-4</v>
      </c>
      <c r="BA2027" s="13">
        <f t="shared" si="2450"/>
        <v>3.5438558546559986E-4</v>
      </c>
      <c r="BB2027" s="13">
        <f t="shared" si="2451"/>
        <v>1.6798678035306216E-4</v>
      </c>
      <c r="BC2027" s="13">
        <f t="shared" si="2452"/>
        <v>6.3703625724646721E-5</v>
      </c>
      <c r="BD2027" s="13">
        <f t="shared" si="2453"/>
        <v>2.5472929113160804E-3</v>
      </c>
      <c r="BE2027" s="13">
        <f t="shared" si="2454"/>
        <v>3.4035579301139912E-3</v>
      </c>
      <c r="BF2027" s="13">
        <f t="shared" si="2455"/>
        <v>2.2738269580581446E-3</v>
      </c>
      <c r="BG2027" s="13">
        <f t="shared" si="2456"/>
        <v>1.0127224003733046E-3</v>
      </c>
      <c r="BH2027" s="13">
        <f t="shared" si="2457"/>
        <v>3.3828651403636423E-4</v>
      </c>
      <c r="BI2027" s="13">
        <f t="shared" si="2458"/>
        <v>9.0400106119261804E-5</v>
      </c>
      <c r="BJ2027" s="14">
        <f t="shared" si="2459"/>
        <v>0.26995030389378738</v>
      </c>
      <c r="BK2027" s="14">
        <f t="shared" si="2460"/>
        <v>0.22432236470555836</v>
      </c>
      <c r="BL2027" s="14">
        <f t="shared" si="2461"/>
        <v>0.45757629271183331</v>
      </c>
      <c r="BM2027" s="14">
        <f t="shared" si="2462"/>
        <v>0.62290302577260026</v>
      </c>
      <c r="BN2027" s="14">
        <f t="shared" si="2463"/>
        <v>0.37321642357964085</v>
      </c>
    </row>
    <row r="2028" spans="1:66" x14ac:dyDescent="0.25">
      <c r="A2028" t="s">
        <v>340</v>
      </c>
      <c r="B2028" t="s">
        <v>431</v>
      </c>
      <c r="C2028" t="s">
        <v>405</v>
      </c>
      <c r="D2028" s="7" t="s">
        <v>567</v>
      </c>
      <c r="E2028" s="10">
        <f>VLOOKUP(A2028,home!$A$2:$E$405,3,FALSE)</f>
        <v>1.3684000000000001</v>
      </c>
      <c r="F2028" s="10">
        <f>VLOOKUP(B2028,home!$B$2:$E$405,3,FALSE)</f>
        <v>1.1153999999999999</v>
      </c>
      <c r="G2028" s="10">
        <f>VLOOKUP(C2028,away!$B$2:$E$405,4,FALSE)</f>
        <v>0.96160000000000001</v>
      </c>
      <c r="H2028" s="10">
        <f>VLOOKUP(A2028,away!$A$2:$E$405,3,FALSE)</f>
        <v>1.1395</v>
      </c>
      <c r="I2028" s="10">
        <f>VLOOKUP(C2028,away!$B$2:$E$405,3,FALSE)</f>
        <v>0.73899999999999999</v>
      </c>
      <c r="J2028" s="10">
        <f>VLOOKUP(B2028,home!$B$2:$E$405,4,FALSE)</f>
        <v>1.0623</v>
      </c>
      <c r="K2028" s="12">
        <f t="shared" si="2408"/>
        <v>1.467702926976</v>
      </c>
      <c r="L2028" s="12">
        <f t="shared" si="2409"/>
        <v>0.89455273815000003</v>
      </c>
      <c r="M2028" s="13">
        <f t="shared" si="2410"/>
        <v>9.420748281737848E-2</v>
      </c>
      <c r="N2028" s="13">
        <f t="shared" si="2411"/>
        <v>0.13826859827410762</v>
      </c>
      <c r="O2028" s="13">
        <f t="shared" si="2412"/>
        <v>8.4273561708504988E-2</v>
      </c>
      <c r="P2028" s="13">
        <f t="shared" si="2413"/>
        <v>0.12368855318626532</v>
      </c>
      <c r="Q2028" s="13">
        <f t="shared" si="2414"/>
        <v>0.10146861319788823</v>
      </c>
      <c r="R2028" s="13">
        <f t="shared" si="2415"/>
        <v>3.769357268999806E-2</v>
      </c>
      <c r="S2028" s="13">
        <f t="shared" si="2416"/>
        <v>4.0598840271978381E-2</v>
      </c>
      <c r="T2028" s="13">
        <f t="shared" si="2417"/>
        <v>9.0769025772454145E-2</v>
      </c>
      <c r="U2028" s="13">
        <f t="shared" si="2418"/>
        <v>5.5322966965292764E-2</v>
      </c>
      <c r="V2028" s="13">
        <f t="shared" si="2419"/>
        <v>5.9226385374830381E-3</v>
      </c>
      <c r="W2028" s="13">
        <f t="shared" si="2420"/>
        <v>4.964192686224541E-2</v>
      </c>
      <c r="X2028" s="13">
        <f t="shared" si="2421"/>
        <v>4.4407321601663663E-2</v>
      </c>
      <c r="Y2028" s="13">
        <f t="shared" si="2422"/>
        <v>1.9862345566337935E-2</v>
      </c>
      <c r="Z2028" s="13">
        <f t="shared" si="2423"/>
        <v>1.1239629553497943E-2</v>
      </c>
      <c r="AA2028" s="13">
        <f t="shared" si="2424"/>
        <v>1.6496437193794882E-2</v>
      </c>
      <c r="AB2028" s="13">
        <f t="shared" si="2425"/>
        <v>1.2105934577004252E-2</v>
      </c>
      <c r="AC2028" s="13">
        <f t="shared" si="2426"/>
        <v>4.8600345338714379E-4</v>
      </c>
      <c r="AD2028" s="13">
        <f t="shared" si="2427"/>
        <v>1.8214900339111516E-2</v>
      </c>
      <c r="AE2028" s="13">
        <f t="shared" si="2428"/>
        <v>1.6294188973481571E-2</v>
      </c>
      <c r="AF2028" s="13">
        <f t="shared" si="2429"/>
        <v>7.2880056810807371E-3</v>
      </c>
      <c r="AG2028" s="13">
        <f t="shared" si="2430"/>
        <v>2.1731684792211767E-3</v>
      </c>
      <c r="AH2028" s="13">
        <f t="shared" si="2431"/>
        <v>2.5136103482183117E-3</v>
      </c>
      <c r="AI2028" s="13">
        <f t="shared" si="2432"/>
        <v>3.6892332653571786E-3</v>
      </c>
      <c r="AJ2028" s="13">
        <f t="shared" si="2433"/>
        <v>2.7073492309309792E-3</v>
      </c>
      <c r="AK2028" s="13">
        <f t="shared" si="2434"/>
        <v>1.3245281301945409E-3</v>
      </c>
      <c r="AL2028" s="13">
        <f t="shared" si="2435"/>
        <v>2.5523689709240508E-5</v>
      </c>
      <c r="AM2028" s="13">
        <f t="shared" si="2436"/>
        <v>5.3468125084580216E-3</v>
      </c>
      <c r="AN2028" s="13">
        <f t="shared" si="2437"/>
        <v>4.7830057698157926E-3</v>
      </c>
      <c r="AO2028" s="13">
        <f t="shared" si="2438"/>
        <v>2.1393254539879827E-3</v>
      </c>
      <c r="AP2028" s="13">
        <f t="shared" si="2439"/>
        <v>6.3791314755298073E-4</v>
      </c>
      <c r="AQ2028" s="13">
        <f t="shared" si="2440"/>
        <v>1.4266173821135097E-4</v>
      </c>
      <c r="AR2028" s="13">
        <f t="shared" si="2441"/>
        <v>4.4971140392817334E-4</v>
      </c>
      <c r="AS2028" s="13">
        <f t="shared" si="2442"/>
        <v>6.6004274383986623E-4</v>
      </c>
      <c r="AT2028" s="13">
        <f t="shared" si="2443"/>
        <v>4.84373333531521E-4</v>
      </c>
      <c r="AU2028" s="13">
        <f t="shared" si="2444"/>
        <v>2.3697205312444533E-4</v>
      </c>
      <c r="AV2028" s="13">
        <f t="shared" si="2445"/>
        <v>8.6951143995565107E-5</v>
      </c>
      <c r="AW2028" s="13">
        <f t="shared" si="2446"/>
        <v>9.3086149307474126E-7</v>
      </c>
      <c r="AX2028" s="13">
        <f t="shared" si="2447"/>
        <v>1.3079220614426214E-3</v>
      </c>
      <c r="AY2028" s="13">
        <f t="shared" si="2448"/>
        <v>1.1700052613502893E-3</v>
      </c>
      <c r="AZ2028" s="13">
        <f t="shared" si="2449"/>
        <v>5.2331570509540383E-4</v>
      </c>
      <c r="BA2028" s="13">
        <f t="shared" si="2450"/>
        <v>1.5604449896999714E-4</v>
      </c>
      <c r="BB2028" s="13">
        <f t="shared" si="2451"/>
        <v>3.4897508456713956E-5</v>
      </c>
      <c r="BC2028" s="13">
        <f t="shared" si="2452"/>
        <v>6.2435323489132519E-6</v>
      </c>
      <c r="BD2028" s="13">
        <f t="shared" si="2453"/>
        <v>6.7048427960204654E-5</v>
      </c>
      <c r="BE2028" s="13">
        <f t="shared" si="2454"/>
        <v>9.8407173966331841E-5</v>
      </c>
      <c r="BF2028" s="13">
        <f t="shared" si="2455"/>
        <v>7.2216248632910851E-5</v>
      </c>
      <c r="BG2028" s="13">
        <f t="shared" si="2456"/>
        <v>3.533066649791662E-5</v>
      </c>
      <c r="BH2028" s="13">
        <f t="shared" si="2457"/>
        <v>1.2963730657751277E-5</v>
      </c>
      <c r="BI2028" s="13">
        <f t="shared" si="2458"/>
        <v>3.8053810861820102E-6</v>
      </c>
      <c r="BJ2028" s="14">
        <f t="shared" si="2459"/>
        <v>0.50463624193328194</v>
      </c>
      <c r="BK2028" s="14">
        <f t="shared" si="2460"/>
        <v>0.2660990472175519</v>
      </c>
      <c r="BL2028" s="14">
        <f t="shared" si="2461"/>
        <v>0.21833501641651681</v>
      </c>
      <c r="BM2028" s="14">
        <f t="shared" si="2462"/>
        <v>0.41954047884684859</v>
      </c>
      <c r="BN2028" s="14">
        <f t="shared" si="2463"/>
        <v>0.57960038187414264</v>
      </c>
    </row>
    <row r="2029" spans="1:66" x14ac:dyDescent="0.25">
      <c r="A2029" t="s">
        <v>340</v>
      </c>
      <c r="B2029" t="s">
        <v>354</v>
      </c>
      <c r="C2029" t="s">
        <v>428</v>
      </c>
      <c r="D2029" s="7" t="s">
        <v>567</v>
      </c>
      <c r="E2029" s="10">
        <f>VLOOKUP(A2029,home!$A$2:$E$405,3,FALSE)</f>
        <v>1.3684000000000001</v>
      </c>
      <c r="F2029" s="10">
        <f>VLOOKUP(B2029,home!$B$2:$E$405,3,FALSE)</f>
        <v>1.6922999999999999</v>
      </c>
      <c r="G2029" s="10">
        <f>VLOOKUP(C2029,away!$B$2:$E$405,4,FALSE)</f>
        <v>1.1538999999999999</v>
      </c>
      <c r="H2029" s="10">
        <f>VLOOKUP(A2029,away!$A$2:$E$405,3,FALSE)</f>
        <v>1.1395</v>
      </c>
      <c r="I2029" s="10">
        <f>VLOOKUP(C2029,away!$B$2:$E$405,3,FALSE)</f>
        <v>0.73899999999999999</v>
      </c>
      <c r="J2029" s="10">
        <f>VLOOKUP(B2029,home!$B$2:$E$405,4,FALSE)</f>
        <v>0.92379999999999995</v>
      </c>
      <c r="K2029" s="12">
        <f t="shared" si="2408"/>
        <v>2.6721362169480001</v>
      </c>
      <c r="L2029" s="12">
        <f t="shared" si="2409"/>
        <v>0.77792320389999992</v>
      </c>
      <c r="M2029" s="13">
        <f t="shared" si="2410"/>
        <v>3.1743750081477284E-2</v>
      </c>
      <c r="N2029" s="13">
        <f t="shared" si="2411"/>
        <v>8.482362425446148E-2</v>
      </c>
      <c r="O2029" s="13">
        <f t="shared" si="2412"/>
        <v>2.4694199767183695E-2</v>
      </c>
      <c r="P2029" s="13">
        <f t="shared" si="2413"/>
        <v>6.5986265546440423E-2</v>
      </c>
      <c r="Q2029" s="13">
        <f t="shared" si="2414"/>
        <v>0.11333013921156769</v>
      </c>
      <c r="R2029" s="13">
        <f t="shared" si="2415"/>
        <v>9.6050955003170839E-3</v>
      </c>
      <c r="S2029" s="13">
        <f t="shared" si="2416"/>
        <v>3.4291689148173855E-2</v>
      </c>
      <c r="T2029" s="13">
        <f t="shared" si="2417"/>
        <v>8.8162144993895755E-2</v>
      </c>
      <c r="U2029" s="13">
        <f t="shared" si="2418"/>
        <v>2.5666123553641552E-2</v>
      </c>
      <c r="V2029" s="13">
        <f t="shared" si="2419"/>
        <v>7.9203010228941582E-3</v>
      </c>
      <c r="W2029" s="13">
        <f t="shared" si="2420"/>
        <v>0.10094452315299621</v>
      </c>
      <c r="X2029" s="13">
        <f t="shared" si="2421"/>
        <v>7.8527086867336546E-2</v>
      </c>
      <c r="Y2029" s="13">
        <f t="shared" si="2422"/>
        <v>3.054402150438602E-2</v>
      </c>
      <c r="Z2029" s="13">
        <f t="shared" si="2423"/>
        <v>2.4906755551240469E-3</v>
      </c>
      <c r="AA2029" s="13">
        <f t="shared" si="2424"/>
        <v>6.6554243555140306E-3</v>
      </c>
      <c r="AB2029" s="13">
        <f t="shared" si="2425"/>
        <v>8.8921002297634236E-3</v>
      </c>
      <c r="AC2029" s="13">
        <f t="shared" si="2426"/>
        <v>1.0290039085705657E-3</v>
      </c>
      <c r="AD2029" s="13">
        <f t="shared" si="2427"/>
        <v>6.7434379054916782E-2</v>
      </c>
      <c r="AE2029" s="13">
        <f t="shared" si="2428"/>
        <v>5.2458768207407913E-2</v>
      </c>
      <c r="AF2029" s="13">
        <f t="shared" si="2429"/>
        <v>2.0404446518277108E-2</v>
      </c>
      <c r="AG2029" s="13">
        <f t="shared" si="2430"/>
        <v>5.2910308031014425E-3</v>
      </c>
      <c r="AH2029" s="13">
        <f t="shared" si="2431"/>
        <v>4.8438857692937719E-4</v>
      </c>
      <c r="AI2029" s="13">
        <f t="shared" si="2432"/>
        <v>1.2943522594888912E-3</v>
      </c>
      <c r="AJ2029" s="13">
        <f t="shared" si="2433"/>
        <v>1.7293427750343716E-3</v>
      </c>
      <c r="AK2029" s="13">
        <f t="shared" si="2434"/>
        <v>1.5403464868955672E-3</v>
      </c>
      <c r="AL2029" s="13">
        <f t="shared" si="2435"/>
        <v>8.5560307128152081E-5</v>
      </c>
      <c r="AM2029" s="13">
        <f t="shared" si="2436"/>
        <v>3.6038769308008561E-2</v>
      </c>
      <c r="AN2029" s="13">
        <f t="shared" si="2437"/>
        <v>2.8035394884699007E-2</v>
      </c>
      <c r="AO2029" s="13">
        <f t="shared" si="2438"/>
        <v>1.0904692105653358E-2</v>
      </c>
      <c r="AP2029" s="13">
        <f t="shared" si="2439"/>
        <v>2.8276710067909666E-3</v>
      </c>
      <c r="AQ2029" s="13">
        <f t="shared" si="2440"/>
        <v>5.4992772229449165E-4</v>
      </c>
      <c r="AR2029" s="13">
        <f t="shared" si="2441"/>
        <v>7.5363422739492558E-5</v>
      </c>
      <c r="AS2029" s="13">
        <f t="shared" si="2442"/>
        <v>2.0138133133536053E-4</v>
      </c>
      <c r="AT2029" s="13">
        <f t="shared" si="2443"/>
        <v>2.6905917443921111E-4</v>
      </c>
      <c r="AU2029" s="13">
        <f t="shared" si="2444"/>
        <v>2.3965425484038182E-4</v>
      </c>
      <c r="AV2029" s="13">
        <f t="shared" si="2445"/>
        <v>1.6009720347616747E-4</v>
      </c>
      <c r="AW2029" s="13">
        <f t="shared" si="2446"/>
        <v>4.9404345841500284E-6</v>
      </c>
      <c r="AX2029" s="13">
        <f t="shared" si="2447"/>
        <v>1.605008344702729E-2</v>
      </c>
      <c r="AY2029" s="13">
        <f t="shared" si="2448"/>
        <v>1.2485732337973827E-2</v>
      </c>
      <c r="AZ2029" s="13">
        <f t="shared" si="2449"/>
        <v>4.8564704516972168E-3</v>
      </c>
      <c r="BA2029" s="13">
        <f t="shared" si="2450"/>
        <v>1.2593203511433266E-3</v>
      </c>
      <c r="BB2029" s="13">
        <f t="shared" si="2451"/>
        <v>2.4491363057447234E-4</v>
      </c>
      <c r="BC2029" s="13">
        <f t="shared" si="2452"/>
        <v>3.8104799235054908E-5</v>
      </c>
      <c r="BD2029" s="13">
        <f t="shared" si="2453"/>
        <v>9.7711592123960239E-6</v>
      </c>
      <c r="BE2029" s="13">
        <f t="shared" si="2454"/>
        <v>2.6109868413008513E-5</v>
      </c>
      <c r="BF2029" s="13">
        <f t="shared" si="2455"/>
        <v>3.4884562503073336E-5</v>
      </c>
      <c r="BG2029" s="13">
        <f t="shared" si="2456"/>
        <v>3.1072100958949476E-5</v>
      </c>
      <c r="BH2029" s="13">
        <f t="shared" si="2457"/>
        <v>2.0757221577268392E-5</v>
      </c>
      <c r="BI2029" s="13">
        <f t="shared" si="2458"/>
        <v>1.1093224707966676E-5</v>
      </c>
      <c r="BJ2029" s="14">
        <f t="shared" si="2459"/>
        <v>0.75521124461344435</v>
      </c>
      <c r="BK2029" s="14">
        <f t="shared" si="2460"/>
        <v>0.15354230235265823</v>
      </c>
      <c r="BL2029" s="14">
        <f t="shared" si="2461"/>
        <v>8.1640617028971241E-2</v>
      </c>
      <c r="BM2029" s="14">
        <f t="shared" si="2462"/>
        <v>0.65022097328536066</v>
      </c>
      <c r="BN2029" s="14">
        <f t="shared" si="2463"/>
        <v>0.33018307436144767</v>
      </c>
    </row>
    <row r="2030" spans="1:66" x14ac:dyDescent="0.25">
      <c r="A2030" t="s">
        <v>342</v>
      </c>
      <c r="B2030" t="s">
        <v>512</v>
      </c>
      <c r="C2030" t="s">
        <v>402</v>
      </c>
      <c r="D2030" s="7" t="s">
        <v>567</v>
      </c>
      <c r="E2030" s="10">
        <v>1.2840909090909101</v>
      </c>
      <c r="F2030" s="10">
        <v>1.17</v>
      </c>
      <c r="G2030" s="10">
        <v>0.78</v>
      </c>
      <c r="H2030" s="10">
        <v>0.96590909090909105</v>
      </c>
      <c r="I2030" s="10">
        <v>0.57999999999999996</v>
      </c>
      <c r="J2030" s="10">
        <v>1.04</v>
      </c>
      <c r="K2030" s="12">
        <v>1.1718613636363644</v>
      </c>
      <c r="L2030" s="12">
        <v>0.58263636363636373</v>
      </c>
      <c r="M2030" s="13">
        <v>0.17299411069785667</v>
      </c>
      <c r="N2030" s="13">
        <v>0.20272511446345051</v>
      </c>
      <c r="O2030" s="13">
        <v>0.1007926595875058</v>
      </c>
      <c r="P2030" s="13">
        <v>0.11811502350875043</v>
      </c>
      <c r="Q2030" s="13">
        <v>0.1187828645392386</v>
      </c>
      <c r="R2030" s="13">
        <v>2.9362734331651121E-2</v>
      </c>
      <c r="S2030" s="13">
        <v>2.0161320408818854E-2</v>
      </c>
      <c r="T2030" s="13">
        <v>6.9207216257452769E-2</v>
      </c>
      <c r="U2030" s="13">
        <v>3.4409053893980981E-2</v>
      </c>
      <c r="V2030" s="13">
        <v>1.5295028281269384E-3</v>
      </c>
      <c r="W2030" s="13">
        <v>4.6399016538528556E-2</v>
      </c>
      <c r="X2030" s="13">
        <v>2.7033754272311784E-2</v>
      </c>
      <c r="Y2030" s="13">
        <v>7.8754241423293729E-3</v>
      </c>
      <c r="Z2030" s="13">
        <v>5.7025989191379417E-3</v>
      </c>
      <c r="AA2030" s="13">
        <v>6.6826553456522464E-3</v>
      </c>
      <c r="AB2030" s="13">
        <v>3.9155728030339414E-3</v>
      </c>
      <c r="AC2030" s="13">
        <v>6.5268573946008883E-5</v>
      </c>
      <c r="AD2030" s="13">
        <v>1.3593303698056584E-2</v>
      </c>
      <c r="AE2030" s="13">
        <v>7.919953036440424E-3</v>
      </c>
      <c r="AF2030" s="13">
        <v>2.3072263186612128E-3</v>
      </c>
      <c r="AG2030" s="13">
        <v>4.4809131746362778E-4</v>
      </c>
      <c r="AH2030" s="13">
        <v>8.3063537438079723E-4</v>
      </c>
      <c r="AI2030" s="13">
        <v>9.7338950250648311E-4</v>
      </c>
      <c r="AJ2030" s="13">
        <v>5.703387748782849E-4</v>
      </c>
      <c r="AK2030" s="13">
        <v>2.2278599148785341E-4</v>
      </c>
      <c r="AL2030" s="13">
        <v>1.7825344723971494E-6</v>
      </c>
      <c r="AM2030" s="13">
        <v>3.1858934815855613E-3</v>
      </c>
      <c r="AN2030" s="13">
        <v>1.8562173930438063E-3</v>
      </c>
      <c r="AO2030" s="13">
        <v>5.4074987600080703E-4</v>
      </c>
      <c r="AP2030" s="13">
        <v>1.0502018046330827E-4</v>
      </c>
      <c r="AQ2030" s="13">
        <v>1.5297144013394156E-5</v>
      </c>
      <c r="AR2030" s="13">
        <v>9.67916748073915E-5</v>
      </c>
      <c r="AS2030" s="13">
        <v>1.1342642402843736E-4</v>
      </c>
      <c r="AT2030" s="13">
        <v>6.646002196718054E-5</v>
      </c>
      <c r="AU2030" s="13">
        <v>2.5960643989920972E-5</v>
      </c>
      <c r="AV2030" s="13">
        <v>7.6055689167267492E-6</v>
      </c>
      <c r="AW2030" s="13">
        <v>3.3807204358160899E-8</v>
      </c>
      <c r="AX2030" s="13">
        <v>6.2223757995517621E-4</v>
      </c>
      <c r="AY2030" s="13">
        <v>3.6253824090297506E-4</v>
      </c>
      <c r="AZ2030" s="13">
        <v>1.0561398117941669E-4</v>
      </c>
      <c r="BA2030" s="13">
        <v>2.0511515314511566E-5</v>
      </c>
      <c r="BB2030" s="13">
        <v>2.9876886738796514E-6</v>
      </c>
      <c r="BC2030" s="13">
        <v>3.4814721292535814E-7</v>
      </c>
      <c r="BD2030" s="13">
        <v>9.3990582400086622E-6</v>
      </c>
      <c r="BE2030" s="13">
        <v>1.1014393206034161E-5</v>
      </c>
      <c r="BF2030" s="13">
        <v>6.4536709210251497E-6</v>
      </c>
      <c r="BG2030" s="13">
        <v>2.5209358686576274E-6</v>
      </c>
      <c r="BH2030" s="13">
        <v>7.3854683617123805E-7</v>
      </c>
      <c r="BI2030" s="13">
        <v>1.7309490050898976E-7</v>
      </c>
      <c r="BJ2030" s="14">
        <v>0.5031093798122791</v>
      </c>
      <c r="BK2030" s="14">
        <v>0.31322954679287429</v>
      </c>
      <c r="BL2030" s="14">
        <v>0.17810036963875953</v>
      </c>
      <c r="BM2030" s="14">
        <v>0.25700688360089935</v>
      </c>
      <c r="BN2030" s="14">
        <v>0.74277250712845322</v>
      </c>
    </row>
    <row r="2031" spans="1:66" x14ac:dyDescent="0.25">
      <c r="A2031" t="s">
        <v>342</v>
      </c>
      <c r="B2031" t="s">
        <v>393</v>
      </c>
      <c r="C2031" t="s">
        <v>429</v>
      </c>
      <c r="D2031" s="7" t="s">
        <v>567</v>
      </c>
      <c r="E2031" s="10">
        <f>VLOOKUP(A2031,home!$A$2:$E$405,3,FALSE)</f>
        <v>1.1741999999999999</v>
      </c>
      <c r="F2031" s="10">
        <f>VLOOKUP(B2031,home!$B$2:$E$405,3,FALSE)</f>
        <v>1.1496999999999999</v>
      </c>
      <c r="G2031" s="10">
        <f>VLOOKUP(C2031,away!$B$2:$E$405,4,FALSE)</f>
        <v>1.0385</v>
      </c>
      <c r="H2031" s="10">
        <f>VLOOKUP(A2031,away!$A$2:$E$405,3,FALSE)</f>
        <v>0.85970000000000002</v>
      </c>
      <c r="I2031" s="10">
        <f>VLOOKUP(C2031,away!$B$2:$E$405,3,FALSE)</f>
        <v>0.69279999999999997</v>
      </c>
      <c r="J2031" s="10">
        <f>VLOOKUP(B2031,home!$B$2:$E$405,4,FALSE)</f>
        <v>0.69789999999999996</v>
      </c>
      <c r="K2031" s="12">
        <f t="shared" si="2408"/>
        <v>1.40195188299</v>
      </c>
      <c r="L2031" s="12">
        <f t="shared" si="2409"/>
        <v>0.41566935166399993</v>
      </c>
      <c r="M2031" s="13">
        <f t="shared" si="2410"/>
        <v>0.16241163095241054</v>
      </c>
      <c r="N2031" s="13">
        <f t="shared" si="2411"/>
        <v>0.22769329183320891</v>
      </c>
      <c r="O2031" s="13">
        <f t="shared" si="2412"/>
        <v>6.7509537340681311E-2</v>
      </c>
      <c r="P2031" s="13">
        <f t="shared" si="2413"/>
        <v>9.4645122994551883E-2</v>
      </c>
      <c r="Q2031" s="13">
        <f t="shared" si="2414"/>
        <v>0.15960751961487943</v>
      </c>
      <c r="R2031" s="13">
        <f t="shared" si="2415"/>
        <v>1.4030822808768795E-2</v>
      </c>
      <c r="S2031" s="13">
        <f t="shared" si="2416"/>
        <v>1.3788574214365558E-2</v>
      </c>
      <c r="T2031" s="13">
        <f t="shared" si="2417"/>
        <v>6.6343954199016078E-2</v>
      </c>
      <c r="U2031" s="13">
        <f t="shared" si="2418"/>
        <v>1.9670538456652453E-2</v>
      </c>
      <c r="V2031" s="13">
        <f t="shared" si="2419"/>
        <v>8.9280777544841503E-4</v>
      </c>
      <c r="W2031" s="13">
        <f t="shared" si="2420"/>
        <v>7.4587354221147886E-2</v>
      </c>
      <c r="X2031" s="13">
        <f t="shared" si="2421"/>
        <v>3.1003677171437649E-2</v>
      </c>
      <c r="Y2031" s="13">
        <f t="shared" si="2422"/>
        <v>6.4436391945257203E-3</v>
      </c>
      <c r="Z2031" s="13">
        <f t="shared" si="2423"/>
        <v>1.9440610067444628E-3</v>
      </c>
      <c r="AA2031" s="13">
        <f t="shared" si="2424"/>
        <v>2.7254799890528343E-3</v>
      </c>
      <c r="AB2031" s="13">
        <f t="shared" si="2425"/>
        <v>1.9104959013520931E-3</v>
      </c>
      <c r="AC2031" s="13">
        <f t="shared" si="2426"/>
        <v>3.2517645604522405E-5</v>
      </c>
      <c r="AD2031" s="13">
        <f t="shared" si="2427"/>
        <v>2.6141970424395099E-2</v>
      </c>
      <c r="AE2031" s="13">
        <f t="shared" si="2428"/>
        <v>1.0866415897527772E-2</v>
      </c>
      <c r="AF2031" s="13">
        <f t="shared" si="2429"/>
        <v>2.2584180255183751E-3</v>
      </c>
      <c r="AG2031" s="13">
        <f t="shared" si="2430"/>
        <v>3.1291838548450464E-4</v>
      </c>
      <c r="AH2031" s="13">
        <f t="shared" si="2431"/>
        <v>2.0202164456718341E-4</v>
      </c>
      <c r="AI2031" s="13">
        <f t="shared" si="2432"/>
        <v>2.8322462500569927E-4</v>
      </c>
      <c r="AJ2031" s="13">
        <f t="shared" si="2433"/>
        <v>1.9853364816793838E-4</v>
      </c>
      <c r="AK2031" s="13">
        <f t="shared" si="2434"/>
        <v>9.277820729530516E-5</v>
      </c>
      <c r="AL2031" s="13">
        <f t="shared" si="2435"/>
        <v>7.5798427728001175E-7</v>
      </c>
      <c r="AM2031" s="13">
        <f t="shared" si="2436"/>
        <v>7.3299569323099171E-3</v>
      </c>
      <c r="AN2031" s="13">
        <f t="shared" si="2437"/>
        <v>3.0468384457783054E-3</v>
      </c>
      <c r="AO2031" s="13">
        <f t="shared" si="2438"/>
        <v>6.3323868069080857E-4</v>
      </c>
      <c r="AP2031" s="13">
        <f t="shared" si="2439"/>
        <v>8.7739303950438367E-5</v>
      </c>
      <c r="AQ2031" s="13">
        <f t="shared" si="2440"/>
        <v>9.1176348971323341E-6</v>
      </c>
      <c r="AR2031" s="13">
        <f t="shared" si="2441"/>
        <v>1.6794841203867237E-5</v>
      </c>
      <c r="AS2031" s="13">
        <f t="shared" si="2442"/>
        <v>2.3545559250279708E-5</v>
      </c>
      <c r="AT2031" s="13">
        <f t="shared" si="2443"/>
        <v>1.6504870563491128E-5</v>
      </c>
      <c r="AU2031" s="13">
        <f t="shared" si="2444"/>
        <v>7.7130114549975396E-6</v>
      </c>
      <c r="AV2031" s="13">
        <f t="shared" si="2445"/>
        <v>2.7033177332143098E-6</v>
      </c>
      <c r="AW2031" s="13">
        <f t="shared" si="2446"/>
        <v>1.2269837437546472E-8</v>
      </c>
      <c r="AX2031" s="13">
        <f t="shared" si="2447"/>
        <v>1.7127078205812498E-3</v>
      </c>
      <c r="AY2031" s="13">
        <f t="shared" si="2448"/>
        <v>7.1192014937087049E-4</v>
      </c>
      <c r="AZ2031" s="13">
        <f t="shared" si="2449"/>
        <v>1.4796169346276383E-4</v>
      </c>
      <c r="BA2031" s="13">
        <f t="shared" si="2450"/>
        <v>2.050104706425818E-5</v>
      </c>
      <c r="BB2031" s="13">
        <f t="shared" si="2451"/>
        <v>2.1304142354083364E-6</v>
      </c>
      <c r="BC2031" s="13">
        <f t="shared" si="2452"/>
        <v>1.771095808015879E-7</v>
      </c>
      <c r="BD2031" s="13">
        <f t="shared" si="2453"/>
        <v>1.163516792418554E-6</v>
      </c>
      <c r="BE2031" s="13">
        <f t="shared" si="2454"/>
        <v>1.6311945580216767E-6</v>
      </c>
      <c r="BF2031" s="13">
        <f t="shared" si="2455"/>
        <v>1.1434281410707654E-6</v>
      </c>
      <c r="BG2031" s="13">
        <f t="shared" si="2456"/>
        <v>5.3434374514597182E-7</v>
      </c>
      <c r="BH2031" s="13">
        <f t="shared" si="2457"/>
        <v>1.8728105491783096E-7</v>
      </c>
      <c r="BI2031" s="13">
        <f t="shared" si="2458"/>
        <v>5.2511805518081324E-8</v>
      </c>
      <c r="BJ2031" s="14">
        <f t="shared" si="2459"/>
        <v>0.6189614481990634</v>
      </c>
      <c r="BK2031" s="14">
        <f t="shared" si="2460"/>
        <v>0.27248333171602912</v>
      </c>
      <c r="BL2031" s="14">
        <f t="shared" si="2461"/>
        <v>0.10669540649784655</v>
      </c>
      <c r="BM2031" s="14">
        <f t="shared" si="2462"/>
        <v>0.2734744139956492</v>
      </c>
      <c r="BN2031" s="14">
        <f t="shared" si="2463"/>
        <v>0.72589792554450083</v>
      </c>
    </row>
    <row r="2032" spans="1:66" x14ac:dyDescent="0.25">
      <c r="A2032" t="s">
        <v>342</v>
      </c>
      <c r="B2032" t="s">
        <v>519</v>
      </c>
      <c r="C2032" t="s">
        <v>398</v>
      </c>
      <c r="D2032" s="7" t="s">
        <v>567</v>
      </c>
      <c r="E2032" s="10">
        <v>1.2840909090909101</v>
      </c>
      <c r="F2032" s="10">
        <v>0.78</v>
      </c>
      <c r="G2032" s="10">
        <v>1.17</v>
      </c>
      <c r="H2032" s="10">
        <v>0.96590909090909105</v>
      </c>
      <c r="I2032" s="10">
        <v>0.97</v>
      </c>
      <c r="J2032" s="10">
        <v>0.26</v>
      </c>
      <c r="K2032" s="12">
        <v>1.1718613636363644</v>
      </c>
      <c r="L2032" s="12">
        <v>0.24360227272727275</v>
      </c>
      <c r="M2032" s="13">
        <v>0.24281301040613845</v>
      </c>
      <c r="N2032" s="13">
        <v>0.28454318548318819</v>
      </c>
      <c r="O2032" s="13">
        <v>5.9149801182686257E-2</v>
      </c>
      <c r="P2032" s="13">
        <v>6.9315366672762571E-2</v>
      </c>
      <c r="Q2032" s="13">
        <v>0.16672258267688195</v>
      </c>
      <c r="R2032" s="13">
        <v>7.204512999734348E-3</v>
      </c>
      <c r="S2032" s="13">
        <v>4.9468313589777664E-3</v>
      </c>
      <c r="T2032" s="13">
        <v>4.0614000055049074E-2</v>
      </c>
      <c r="U2032" s="13">
        <v>8.4426904282046081E-3</v>
      </c>
      <c r="V2032" s="13">
        <v>1.5690694522611849E-4</v>
      </c>
      <c r="W2032" s="13">
        <v>6.5125251028235784E-2</v>
      </c>
      <c r="X2032" s="13">
        <v>1.5864659162412392E-2</v>
      </c>
      <c r="Y2032" s="13">
        <v>1.9323335140036047E-3</v>
      </c>
      <c r="Z2032" s="13">
        <v>5.8501191354282285E-4</v>
      </c>
      <c r="AA2032" s="13">
        <v>6.8555285874781133E-4</v>
      </c>
      <c r="AB2032" s="13">
        <v>4.016864539485091E-4</v>
      </c>
      <c r="AC2032" s="13">
        <v>2.7994953873300895E-6</v>
      </c>
      <c r="AD2032" s="13">
        <v>1.9079441369277243E-2</v>
      </c>
      <c r="AE2032" s="13">
        <v>4.6477952799226854E-3</v>
      </c>
      <c r="AF2032" s="13">
        <v>5.6610674668012846E-4</v>
      </c>
      <c r="AG2032" s="13">
        <v>4.5968296699173914E-5</v>
      </c>
      <c r="AH2032" s="13">
        <v>3.5627557927890611E-5</v>
      </c>
      <c r="AI2032" s="13">
        <v>4.1750558616411461E-5</v>
      </c>
      <c r="AJ2032" s="13">
        <v>2.4462933276403953E-5</v>
      </c>
      <c r="AK2032" s="13">
        <v>9.5557221159440425E-6</v>
      </c>
      <c r="AL2032" s="13">
        <v>3.1966664215714009E-8</v>
      </c>
      <c r="AM2032" s="13">
        <v>4.4716920360842547E-3</v>
      </c>
      <c r="AN2032" s="13">
        <v>1.0893143429265703E-3</v>
      </c>
      <c r="AO2032" s="13">
        <v>1.3267972482566411E-4</v>
      </c>
      <c r="AP2032" s="13">
        <v>1.0773694170786977E-5</v>
      </c>
      <c r="AQ2032" s="13">
        <v>6.5612409641806953E-7</v>
      </c>
      <c r="AR2032" s="13">
        <v>1.7357908165913445E-6</v>
      </c>
      <c r="AS2032" s="13">
        <v>2.0341061933182117E-6</v>
      </c>
      <c r="AT2032" s="13">
        <v>1.1918452287415269E-6</v>
      </c>
      <c r="AU2032" s="13">
        <v>4.6555912499884671E-7</v>
      </c>
      <c r="AV2032" s="13">
        <v>1.3639268776862538E-7</v>
      </c>
      <c r="AW2032" s="13">
        <v>2.5348507292723009E-10</v>
      </c>
      <c r="AX2032" s="13">
        <v>8.7336718786126008E-4</v>
      </c>
      <c r="AY2032" s="13">
        <v>2.1275423188842996E-4</v>
      </c>
      <c r="AZ2032" s="13">
        <v>2.5913707210183367E-5</v>
      </c>
      <c r="BA2032" s="13">
        <v>2.1042126570632608E-6</v>
      </c>
      <c r="BB2032" s="13">
        <v>1.2814774639052594E-7</v>
      </c>
      <c r="BC2032" s="13">
        <v>6.2434164531220605E-9</v>
      </c>
      <c r="BD2032" s="13">
        <v>7.0473764650129965E-8</v>
      </c>
      <c r="BE2032" s="13">
        <v>8.2585481943489518E-8</v>
      </c>
      <c r="BF2032" s="13">
        <v>4.8389367743431989E-8</v>
      </c>
      <c r="BG2032" s="13">
        <v>1.8901876823106569E-8</v>
      </c>
      <c r="BH2032" s="13">
        <v>5.5375947873030675E-9</v>
      </c>
      <c r="BI2032" s="13">
        <v>1.2978586757429179E-9</v>
      </c>
      <c r="BJ2032" s="14">
        <v>0.6059607132652336</v>
      </c>
      <c r="BK2032" s="14">
        <v>0.3174477010770449</v>
      </c>
      <c r="BL2032" s="14">
        <v>7.6001431575254255E-2</v>
      </c>
      <c r="BM2032" s="14">
        <v>0.17003364443128047</v>
      </c>
      <c r="BN2032" s="14">
        <v>0.82974845942139186</v>
      </c>
    </row>
    <row r="2033" spans="1:66" x14ac:dyDescent="0.25">
      <c r="A2033" t="s">
        <v>342</v>
      </c>
      <c r="B2033" t="s">
        <v>515</v>
      </c>
      <c r="C2033" t="s">
        <v>406</v>
      </c>
      <c r="D2033" s="7" t="s">
        <v>567</v>
      </c>
      <c r="E2033" s="10">
        <v>1.2840909090909101</v>
      </c>
      <c r="F2033" s="10">
        <v>0.57999999999999996</v>
      </c>
      <c r="G2033" s="10">
        <v>0.78</v>
      </c>
      <c r="H2033" s="10">
        <v>0.96590909090909105</v>
      </c>
      <c r="I2033" s="10">
        <v>0.78</v>
      </c>
      <c r="J2033" s="10">
        <v>1.29</v>
      </c>
      <c r="K2033" s="12">
        <v>0.58092272727272776</v>
      </c>
      <c r="L2033" s="12">
        <v>0.9718977272727275</v>
      </c>
      <c r="M2033" s="13">
        <v>0.21165018148355022</v>
      </c>
      <c r="N2033" s="13">
        <v>0.12295240065519175</v>
      </c>
      <c r="O2033" s="13">
        <v>0.20570233036072275</v>
      </c>
      <c r="P2033" s="13">
        <v>0.11949715875950667</v>
      </c>
      <c r="Q2033" s="13">
        <v>3.5712921956671556E-2</v>
      </c>
      <c r="R2033" s="13">
        <v>9.9960813686145095E-2</v>
      </c>
      <c r="S2033" s="13">
        <v>1.6866948626623992E-2</v>
      </c>
      <c r="T2033" s="13">
        <v>3.4709307683957372E-2</v>
      </c>
      <c r="U2033" s="13">
        <v>5.8069508506956413E-2</v>
      </c>
      <c r="V2033" s="13">
        <v>1.0581151846862633E-3</v>
      </c>
      <c r="W2033" s="13">
        <v>6.9154826739825743E-3</v>
      </c>
      <c r="X2033" s="13">
        <v>6.7211418938375881E-3</v>
      </c>
      <c r="Y2033" s="13">
        <v>3.2661312656491336E-3</v>
      </c>
      <c r="Z2033" s="13">
        <v>3.2383895879298998E-2</v>
      </c>
      <c r="AA2033" s="13">
        <v>1.8812541113918418E-2</v>
      </c>
      <c r="AB2033" s="13">
        <v>5.4643163454139044E-3</v>
      </c>
      <c r="AC2033" s="13">
        <v>3.7338072817848716E-5</v>
      </c>
      <c r="AD2033" s="13">
        <v>1.0043402638443132E-3</v>
      </c>
      <c r="AE2033" s="13">
        <v>9.7611601983877924E-4</v>
      </c>
      <c r="AF2033" s="13">
        <v>4.743424706179051E-4</v>
      </c>
      <c r="AG2033" s="13">
        <v>1.536707897141575E-4</v>
      </c>
      <c r="AH2033" s="13">
        <v>7.8684587013318329E-3</v>
      </c>
      <c r="AI2033" s="13">
        <v>4.5709664882105138E-3</v>
      </c>
      <c r="AJ2033" s="13">
        <v>1.3276891593017471E-3</v>
      </c>
      <c r="AK2033" s="13">
        <v>2.5709493579733538E-4</v>
      </c>
      <c r="AL2033" s="13">
        <v>8.4323927038735322E-7</v>
      </c>
      <c r="AM2033" s="13">
        <v>1.1668881703644993E-4</v>
      </c>
      <c r="AN2033" s="13">
        <v>1.1340959607586881E-4</v>
      </c>
      <c r="AO2033" s="13">
        <v>5.5111264338527461E-5</v>
      </c>
      <c r="AP2033" s="13">
        <v>1.7854170852580455E-5</v>
      </c>
      <c r="AQ2033" s="13">
        <v>4.3381070184904785E-6</v>
      </c>
      <c r="AR2033" s="13">
        <v>1.5294674257927457E-3</v>
      </c>
      <c r="AS2033" s="13">
        <v>8.8850238826632003E-4</v>
      </c>
      <c r="AT2033" s="13">
        <v>2.5807561529000137E-4</v>
      </c>
      <c r="AU2033" s="13">
        <v>4.9973996758951626E-5</v>
      </c>
      <c r="AV2033" s="13">
        <v>7.2577576224821574E-6</v>
      </c>
      <c r="AW2033" s="13">
        <v>1.3224743492018483E-8</v>
      </c>
      <c r="AX2033" s="13">
        <v>1.1297864305840464E-5</v>
      </c>
      <c r="AY2033" s="13">
        <v>1.0980368641882016E-5</v>
      </c>
      <c r="AZ2033" s="13">
        <v>5.335897663830928E-6</v>
      </c>
      <c r="BA2033" s="13">
        <v>1.7286489374790452E-6</v>
      </c>
      <c r="BB2033" s="13">
        <v>4.2001749339707474E-7</v>
      </c>
      <c r="BC2033" s="13">
        <v>8.1642809449480979E-8</v>
      </c>
      <c r="BD2033" s="13">
        <v>2.4774765251093963E-4</v>
      </c>
      <c r="BE2033" s="13">
        <v>1.4392224197207109E-4</v>
      </c>
      <c r="BF2033" s="13">
        <v>4.1803850660810495E-5</v>
      </c>
      <c r="BG2033" s="13">
        <v>8.0949356454599531E-6</v>
      </c>
      <c r="BH2033" s="13">
        <v>1.1756330230644533E-6</v>
      </c>
      <c r="BI2033" s="13">
        <v>1.3659038840609686E-7</v>
      </c>
      <c r="BJ2033" s="14">
        <v>0.21322310206847891</v>
      </c>
      <c r="BK2033" s="14">
        <v>0.34912156573509728</v>
      </c>
      <c r="BL2033" s="14">
        <v>0.40520987738572928</v>
      </c>
      <c r="BM2033" s="14">
        <v>0.204451667022918</v>
      </c>
      <c r="BN2033" s="14">
        <v>0.79547580690178799</v>
      </c>
    </row>
    <row r="2034" spans="1:66" x14ac:dyDescent="0.25">
      <c r="A2034" t="s">
        <v>342</v>
      </c>
      <c r="B2034" t="s">
        <v>409</v>
      </c>
      <c r="C2034" t="s">
        <v>384</v>
      </c>
      <c r="D2034" s="7" t="s">
        <v>567</v>
      </c>
      <c r="E2034" s="10">
        <f>VLOOKUP(A2034,home!$A$2:$E$405,3,FALSE)</f>
        <v>1.1741999999999999</v>
      </c>
      <c r="F2034" s="10">
        <f>VLOOKUP(B2034,home!$B$2:$E$405,3,FALSE)</f>
        <v>1.0646</v>
      </c>
      <c r="G2034" s="10">
        <f>VLOOKUP(C2034,away!$B$2:$E$405,4,FALSE)</f>
        <v>1.0646</v>
      </c>
      <c r="H2034" s="10">
        <f>VLOOKUP(A2034,away!$A$2:$E$405,3,FALSE)</f>
        <v>0.85970000000000002</v>
      </c>
      <c r="I2034" s="10">
        <f>VLOOKUP(C2034,away!$B$2:$E$405,3,FALSE)</f>
        <v>1.2795000000000001</v>
      </c>
      <c r="J2034" s="10">
        <f>VLOOKUP(B2034,home!$B$2:$E$405,4,FALSE)</f>
        <v>1.2795000000000001</v>
      </c>
      <c r="K2034" s="12">
        <f t="shared" si="2408"/>
        <v>1.3308067644719999</v>
      </c>
      <c r="L2034" s="12">
        <f t="shared" si="2409"/>
        <v>1.4074322789250002</v>
      </c>
      <c r="M2034" s="13">
        <f t="shared" si="2410"/>
        <v>6.4684152645974949E-2</v>
      </c>
      <c r="N2034" s="13">
        <f t="shared" si="2411"/>
        <v>8.6082107895402854E-2</v>
      </c>
      <c r="O2034" s="13">
        <f t="shared" si="2412"/>
        <v>9.10385643688571E-2</v>
      </c>
      <c r="P2034" s="13">
        <f t="shared" si="2413"/>
        <v>0.12115473728989458</v>
      </c>
      <c r="Q2034" s="13">
        <f t="shared" si="2414"/>
        <v>5.7279325743605343E-2</v>
      </c>
      <c r="R2034" s="13">
        <f t="shared" si="2415"/>
        <v>6.4065307059860452E-2</v>
      </c>
      <c r="S2034" s="13">
        <f t="shared" si="2416"/>
        <v>5.6731323544271434E-2</v>
      </c>
      <c r="T2034" s="13">
        <f t="shared" si="2417"/>
        <v>8.0616771966609907E-2</v>
      </c>
      <c r="U2034" s="13">
        <f t="shared" si="2418"/>
        <v>8.525854400323804E-2</v>
      </c>
      <c r="V2034" s="13">
        <f t="shared" si="2419"/>
        <v>1.1806547351769689E-2</v>
      </c>
      <c r="W2034" s="13">
        <f t="shared" si="2420"/>
        <v>2.540923805466171E-2</v>
      </c>
      <c r="X2034" s="13">
        <f t="shared" si="2421"/>
        <v>3.5761781821020369E-2</v>
      </c>
      <c r="Y2034" s="13">
        <f t="shared" si="2422"/>
        <v>2.5166143043388677E-2</v>
      </c>
      <c r="Z2034" s="13">
        <f t="shared" si="2423"/>
        <v>3.00558603717631E-2</v>
      </c>
      <c r="AA2034" s="13">
        <f t="shared" si="2424"/>
        <v>3.9998542294768243E-2</v>
      </c>
      <c r="AB2034" s="13">
        <f t="shared" si="2425"/>
        <v>2.6615165327448488E-2</v>
      </c>
      <c r="AC2034" s="13">
        <f t="shared" si="2426"/>
        <v>1.3821190007439255E-3</v>
      </c>
      <c r="AD2034" s="13">
        <f t="shared" si="2427"/>
        <v>8.4536964708058007E-3</v>
      </c>
      <c r="AE2034" s="13">
        <f t="shared" si="2428"/>
        <v>1.1898005289246439E-2</v>
      </c>
      <c r="AF2034" s="13">
        <f t="shared" si="2429"/>
        <v>8.3728183494529134E-3</v>
      </c>
      <c r="AG2034" s="13">
        <f t="shared" si="2430"/>
        <v>3.928058270198524E-3</v>
      </c>
      <c r="AH2034" s="13">
        <f t="shared" si="2431"/>
        <v>1.0575397014520534E-2</v>
      </c>
      <c r="AI2034" s="13">
        <f t="shared" si="2432"/>
        <v>1.4073809883900916E-2</v>
      </c>
      <c r="AJ2034" s="13">
        <f t="shared" si="2433"/>
        <v>9.3647606976941175E-3</v>
      </c>
      <c r="AK2034" s="13">
        <f t="shared" si="2434"/>
        <v>4.1542289613842841E-3</v>
      </c>
      <c r="AL2034" s="13">
        <f t="shared" si="2435"/>
        <v>1.0354948319720884E-4</v>
      </c>
      <c r="AM2034" s="13">
        <f t="shared" si="2436"/>
        <v>2.2500472896282843E-3</v>
      </c>
      <c r="AN2034" s="13">
        <f t="shared" si="2437"/>
        <v>3.1667891845305559E-3</v>
      </c>
      <c r="AO2034" s="13">
        <f t="shared" si="2438"/>
        <v>2.2285206594294424E-3</v>
      </c>
      <c r="AP2034" s="13">
        <f t="shared" si="2439"/>
        <v>1.0454973034440748E-3</v>
      </c>
      <c r="AQ2034" s="13">
        <f t="shared" si="2440"/>
        <v>3.6786666309905912E-4</v>
      </c>
      <c r="AR2034" s="13">
        <f t="shared" si="2441"/>
        <v>2.9768310241366567E-3</v>
      </c>
      <c r="AS2034" s="13">
        <f t="shared" si="2442"/>
        <v>3.9615868636111735E-3</v>
      </c>
      <c r="AT2034" s="13">
        <f t="shared" si="2443"/>
        <v>2.6360532980685821E-3</v>
      </c>
      <c r="AU2034" s="13">
        <f t="shared" si="2444"/>
        <v>1.1693591868594643E-3</v>
      </c>
      <c r="AV2034" s="13">
        <f t="shared" si="2445"/>
        <v>3.8904777899251357E-4</v>
      </c>
      <c r="AW2034" s="13">
        <f t="shared" si="2446"/>
        <v>5.3875081711476088E-6</v>
      </c>
      <c r="AX2034" s="13">
        <f t="shared" si="2447"/>
        <v>4.9906302556986817E-4</v>
      </c>
      <c r="AY2034" s="13">
        <f t="shared" si="2448"/>
        <v>7.0239741140500523E-4</v>
      </c>
      <c r="AZ2034" s="13">
        <f t="shared" si="2449"/>
        <v>4.9428839472238386E-4</v>
      </c>
      <c r="BA2034" s="13">
        <f t="shared" si="2450"/>
        <v>2.3189248061010158E-4</v>
      </c>
      <c r="BB2034" s="13">
        <f t="shared" si="2451"/>
        <v>8.1593240612661661E-5</v>
      </c>
      <c r="BC2034" s="13">
        <f t="shared" si="2452"/>
        <v>2.2967392116070864E-5</v>
      </c>
      <c r="BD2034" s="13">
        <f t="shared" si="2453"/>
        <v>6.9828134537921528E-4</v>
      </c>
      <c r="BE2034" s="13">
        <f t="shared" si="2454"/>
        <v>9.2927753793526832E-4</v>
      </c>
      <c r="BF2034" s="13">
        <f t="shared" si="2455"/>
        <v>6.1834441677807044E-4</v>
      </c>
      <c r="BG2034" s="13">
        <f t="shared" si="2456"/>
        <v>2.7429897754058312E-4</v>
      </c>
      <c r="BH2034" s="13">
        <f t="shared" si="2457"/>
        <v>9.1259733699690414E-5</v>
      </c>
      <c r="BI2034" s="13">
        <f t="shared" si="2458"/>
        <v>2.4289814186292243E-5</v>
      </c>
      <c r="BJ2034" s="14">
        <f t="shared" si="2459"/>
        <v>0.35405886994956004</v>
      </c>
      <c r="BK2034" s="14">
        <f t="shared" si="2460"/>
        <v>0.25656482672725672</v>
      </c>
      <c r="BL2034" s="14">
        <f t="shared" si="2461"/>
        <v>0.35891294958885966</v>
      </c>
      <c r="BM2034" s="14">
        <f t="shared" si="2462"/>
        <v>0.51459130173061052</v>
      </c>
      <c r="BN2034" s="14">
        <f t="shared" si="2463"/>
        <v>0.48430419500359528</v>
      </c>
    </row>
    <row r="2035" spans="1:66" x14ac:dyDescent="0.25">
      <c r="A2035" t="s">
        <v>40</v>
      </c>
      <c r="B2035" t="s">
        <v>334</v>
      </c>
      <c r="C2035" t="s">
        <v>233</v>
      </c>
      <c r="D2035" s="7" t="s">
        <v>567</v>
      </c>
      <c r="E2035" s="10">
        <f>VLOOKUP(A2035,home!$A$2:$E$405,3,FALSE)</f>
        <v>1.5047999999999999</v>
      </c>
      <c r="F2035" s="10">
        <f>VLOOKUP(B2035,home!$B$2:$E$405,3,FALSE)</f>
        <v>0.8639</v>
      </c>
      <c r="G2035" s="10">
        <f>VLOOKUP(C2035,away!$B$2:$E$405,4,FALSE)</f>
        <v>1.0632999999999999</v>
      </c>
      <c r="H2035" s="10">
        <f>VLOOKUP(A2035,away!$A$2:$E$405,3,FALSE)</f>
        <v>1.2</v>
      </c>
      <c r="I2035" s="10">
        <f>VLOOKUP(C2035,away!$B$2:$E$405,3,FALSE)</f>
        <v>1</v>
      </c>
      <c r="J2035" s="10">
        <f>VLOOKUP(B2035,home!$B$2:$E$405,4,FALSE)</f>
        <v>1.0417000000000001</v>
      </c>
      <c r="K2035" s="12">
        <f t="shared" si="2408"/>
        <v>1.382286512376</v>
      </c>
      <c r="L2035" s="12">
        <f t="shared" si="2409"/>
        <v>1.25004</v>
      </c>
      <c r="M2035" s="13">
        <f t="shared" si="2410"/>
        <v>7.1910965721235176E-2</v>
      </c>
      <c r="N2035" s="13">
        <f t="shared" si="2411"/>
        <v>9.9401558008396243E-2</v>
      </c>
      <c r="O2035" s="13">
        <f t="shared" si="2412"/>
        <v>8.9891583590172824E-2</v>
      </c>
      <c r="P2035" s="13">
        <f t="shared" si="2413"/>
        <v>0.12425592357281566</v>
      </c>
      <c r="Q2035" s="13">
        <f t="shared" si="2414"/>
        <v>6.8700716472083367E-2</v>
      </c>
      <c r="R2035" s="13">
        <f t="shared" si="2415"/>
        <v>5.6184037575529824E-2</v>
      </c>
      <c r="S2035" s="13">
        <f t="shared" si="2416"/>
        <v>5.3675869834599321E-2</v>
      </c>
      <c r="T2035" s="13">
        <f t="shared" si="2417"/>
        <v>8.5878643618763101E-2</v>
      </c>
      <c r="U2035" s="13">
        <f t="shared" si="2418"/>
        <v>7.7662437351481262E-2</v>
      </c>
      <c r="V2035" s="13">
        <f t="shared" si="2419"/>
        <v>1.0305250717528563E-2</v>
      </c>
      <c r="W2035" s="13">
        <f t="shared" si="2420"/>
        <v>3.1654691256642838E-2</v>
      </c>
      <c r="X2035" s="13">
        <f t="shared" si="2421"/>
        <v>3.9569630258453822E-2</v>
      </c>
      <c r="Y2035" s="13">
        <f t="shared" si="2422"/>
        <v>2.4731810304138811E-2</v>
      </c>
      <c r="Z2035" s="13">
        <f t="shared" si="2423"/>
        <v>2.3410764776971776E-2</v>
      </c>
      <c r="AA2035" s="13">
        <f t="shared" si="2424"/>
        <v>3.236038439561522E-2</v>
      </c>
      <c r="AB2035" s="13">
        <f t="shared" si="2425"/>
        <v>2.2365661442680852E-2</v>
      </c>
      <c r="AC2035" s="13">
        <f t="shared" si="2426"/>
        <v>1.1129113208893104E-3</v>
      </c>
      <c r="AD2035" s="13">
        <f t="shared" si="2427"/>
        <v>1.0938963194370974E-2</v>
      </c>
      <c r="AE2035" s="13">
        <f t="shared" si="2428"/>
        <v>1.3674141551491492E-2</v>
      </c>
      <c r="AF2035" s="13">
        <f t="shared" si="2429"/>
        <v>8.5466119525132132E-3</v>
      </c>
      <c r="AG2035" s="13">
        <f t="shared" si="2430"/>
        <v>3.5612022683732072E-3</v>
      </c>
      <c r="AH2035" s="13">
        <f t="shared" si="2431"/>
        <v>7.3160981004514458E-3</v>
      </c>
      <c r="AI2035" s="13">
        <f t="shared" si="2432"/>
        <v>1.0112943727473707E-2</v>
      </c>
      <c r="AJ2035" s="13">
        <f t="shared" si="2433"/>
        <v>6.9894928574521899E-3</v>
      </c>
      <c r="AK2035" s="13">
        <f t="shared" si="2434"/>
        <v>3.2204939017348496E-3</v>
      </c>
      <c r="AL2035" s="13">
        <f t="shared" si="2435"/>
        <v>7.6920576796485956E-5</v>
      </c>
      <c r="AM2035" s="13">
        <f t="shared" si="2436"/>
        <v>3.0241562565912956E-3</v>
      </c>
      <c r="AN2035" s="13">
        <f t="shared" si="2437"/>
        <v>3.7803162869893838E-3</v>
      </c>
      <c r="AO2035" s="13">
        <f t="shared" si="2438"/>
        <v>2.362773285694105E-3</v>
      </c>
      <c r="AP2035" s="13">
        <f t="shared" si="2439"/>
        <v>9.8452037268301987E-4</v>
      </c>
      <c r="AQ2035" s="13">
        <f t="shared" si="2440"/>
        <v>3.0767246166717041E-4</v>
      </c>
      <c r="AR2035" s="13">
        <f t="shared" si="2441"/>
        <v>1.8290830538976652E-3</v>
      </c>
      <c r="AS2035" s="13">
        <f t="shared" si="2442"/>
        <v>2.5283168354182468E-3</v>
      </c>
      <c r="AT2035" s="13">
        <f t="shared" si="2443"/>
        <v>1.7474291303059073E-3</v>
      </c>
      <c r="AU2035" s="13">
        <f t="shared" si="2444"/>
        <v>8.0514923938492639E-4</v>
      </c>
      <c r="AV2035" s="13">
        <f t="shared" si="2445"/>
        <v>2.7823673351289475E-4</v>
      </c>
      <c r="AW2035" s="13">
        <f t="shared" si="2446"/>
        <v>3.692002717735809E-6</v>
      </c>
      <c r="AX2035" s="13">
        <f t="shared" si="2447"/>
        <v>6.9670840080060688E-4</v>
      </c>
      <c r="AY2035" s="13">
        <f t="shared" si="2448"/>
        <v>8.7091336933679071E-4</v>
      </c>
      <c r="AZ2035" s="13">
        <f t="shared" si="2449"/>
        <v>5.4433827410288102E-4</v>
      </c>
      <c r="BA2035" s="13">
        <f t="shared" si="2450"/>
        <v>2.2681487205318852E-4</v>
      </c>
      <c r="BB2035" s="13">
        <f t="shared" si="2451"/>
        <v>7.0881915665341904E-5</v>
      </c>
      <c r="BC2035" s="13">
        <f t="shared" si="2452"/>
        <v>1.7721045971660803E-5</v>
      </c>
      <c r="BD2035" s="13">
        <f t="shared" si="2453"/>
        <v>3.8107116344903932E-4</v>
      </c>
      <c r="BE2035" s="13">
        <f t="shared" si="2454"/>
        <v>5.2674952949103714E-4</v>
      </c>
      <c r="BF2035" s="13">
        <f t="shared" si="2455"/>
        <v>3.6405938500793246E-4</v>
      </c>
      <c r="BG2035" s="13">
        <f t="shared" si="2456"/>
        <v>1.6774479253345545E-4</v>
      </c>
      <c r="BH2035" s="13">
        <f t="shared" si="2457"/>
        <v>5.7967841060076452E-5</v>
      </c>
      <c r="BI2035" s="13">
        <f t="shared" si="2458"/>
        <v>1.6025632969779872E-5</v>
      </c>
      <c r="BJ2035" s="14">
        <f t="shared" si="2459"/>
        <v>0.39954478542678257</v>
      </c>
      <c r="BK2035" s="14">
        <f t="shared" si="2460"/>
        <v>0.26220875511320135</v>
      </c>
      <c r="BL2035" s="14">
        <f t="shared" si="2461"/>
        <v>0.31480496627962329</v>
      </c>
      <c r="BM2035" s="14">
        <f t="shared" si="2462"/>
        <v>0.48875726528972668</v>
      </c>
      <c r="BN2035" s="14">
        <f t="shared" si="2463"/>
        <v>0.51034478494023316</v>
      </c>
    </row>
    <row r="2036" spans="1:66" x14ac:dyDescent="0.25">
      <c r="A2036" t="s">
        <v>40</v>
      </c>
      <c r="B2036" t="s">
        <v>517</v>
      </c>
      <c r="C2036" t="s">
        <v>42</v>
      </c>
      <c r="D2036" s="7" t="s">
        <v>567</v>
      </c>
      <c r="E2036" s="10">
        <v>1.575</v>
      </c>
      <c r="F2036" s="10">
        <v>1.1100000000000001</v>
      </c>
      <c r="G2036" s="10">
        <v>1.27</v>
      </c>
      <c r="H2036" s="10">
        <v>1.1000000000000001</v>
      </c>
      <c r="I2036" s="10">
        <v>0.63</v>
      </c>
      <c r="J2036" s="10">
        <v>0.91</v>
      </c>
      <c r="K2036" s="12">
        <v>2.2202775000000003</v>
      </c>
      <c r="L2036" s="12">
        <v>0.63063000000000002</v>
      </c>
      <c r="M2036" s="13">
        <v>5.7791850965466893E-2</v>
      </c>
      <c r="N2036" s="13">
        <v>0.12831394638197943</v>
      </c>
      <c r="O2036" s="13">
        <v>3.644527497435239E-2</v>
      </c>
      <c r="P2036" s="13">
        <v>8.0918624006867695E-2</v>
      </c>
      <c r="Q2036" s="13">
        <v>0.14244628404405771</v>
      </c>
      <c r="R2036" s="13">
        <v>1.1491741878537923E-2</v>
      </c>
      <c r="S2036" s="13">
        <v>2.8325030267145408E-2</v>
      </c>
      <c r="T2036" s="13">
        <v>8.9830900106704123E-2</v>
      </c>
      <c r="U2036" s="13">
        <v>2.5514855928725485E-2</v>
      </c>
      <c r="V2036" s="13">
        <v>4.4066621771445651E-3</v>
      </c>
      <c r="W2036" s="13">
        <v>0.1054234264738768</v>
      </c>
      <c r="X2036" s="13">
        <v>6.6483175437220932E-2</v>
      </c>
      <c r="Y2036" s="13">
        <v>2.0963142462987316E-2</v>
      </c>
      <c r="Z2036" s="13">
        <v>2.4156790602874573E-3</v>
      </c>
      <c r="AA2036" s="13">
        <v>5.3634778647773853E-3</v>
      </c>
      <c r="AB2036" s="13">
        <v>5.9542046124566378E-3</v>
      </c>
      <c r="AC2036" s="13">
        <v>3.8563075273657357E-4</v>
      </c>
      <c r="AD2036" s="13">
        <v>5.8517315443213258E-2</v>
      </c>
      <c r="AE2036" s="13">
        <v>3.6902774637953578E-2</v>
      </c>
      <c r="AF2036" s="13">
        <v>1.1635998384966333E-2</v>
      </c>
      <c r="AG2036" s="13">
        <v>2.4460032205037732E-3</v>
      </c>
      <c r="AH2036" s="13">
        <v>3.8084992144726972E-4</v>
      </c>
      <c r="AI2036" s="13">
        <v>8.4559251146614043E-4</v>
      </c>
      <c r="AJ2036" s="13">
        <v>9.3872501368838209E-4</v>
      </c>
      <c r="AK2036" s="13">
        <v>6.9474334219316904E-4</v>
      </c>
      <c r="AL2036" s="13">
        <v>2.159799997049572E-5</v>
      </c>
      <c r="AM2036" s="13">
        <v>2.5984935767793784E-2</v>
      </c>
      <c r="AN2036" s="13">
        <v>1.6386880043243797E-2</v>
      </c>
      <c r="AO2036" s="13">
        <v>5.1670290808354174E-3</v>
      </c>
      <c r="AP2036" s="13">
        <v>1.0861611830824134E-3</v>
      </c>
      <c r="AQ2036" s="13">
        <v>1.7124145672181554E-4</v>
      </c>
      <c r="AR2036" s="13">
        <v>4.8035077192458368E-5</v>
      </c>
      <c r="AS2036" s="13">
        <v>1.0665120110117849E-4</v>
      </c>
      <c r="AT2036" s="13">
        <v>1.1839763107646094E-4</v>
      </c>
      <c r="AU2036" s="13">
        <v>8.7625198777455693E-5</v>
      </c>
      <c r="AV2036" s="13">
        <v>4.8638064319653103E-5</v>
      </c>
      <c r="AW2036" s="13">
        <v>8.4002637132525552E-7</v>
      </c>
      <c r="AX2036" s="13">
        <v>9.6156280373629541E-3</v>
      </c>
      <c r="AY2036" s="13">
        <v>6.0639035092022002E-3</v>
      </c>
      <c r="AZ2036" s="13">
        <v>1.9120397350040914E-3</v>
      </c>
      <c r="BA2036" s="13">
        <v>4.0192987269521018E-4</v>
      </c>
      <c r="BB2036" s="13">
        <v>6.3367258904445088E-5</v>
      </c>
      <c r="BC2036" s="13">
        <v>7.9922588965820451E-6</v>
      </c>
      <c r="BD2036" s="13">
        <v>5.0487267883133342E-6</v>
      </c>
      <c r="BE2036" s="13">
        <v>1.1209574491739361E-5</v>
      </c>
      <c r="BF2036" s="13">
        <v>1.2444183014291421E-5</v>
      </c>
      <c r="BG2036" s="13">
        <v>9.2098465175044763E-6</v>
      </c>
      <c r="BH2036" s="13">
        <v>5.1121037503171376E-6</v>
      </c>
      <c r="BI2036" s="13">
        <v>2.2700577868989515E-6</v>
      </c>
      <c r="BJ2036" s="14">
        <v>0.72982407479720601</v>
      </c>
      <c r="BK2036" s="14">
        <v>0.17791329967853381</v>
      </c>
      <c r="BL2036" s="14">
        <v>8.8084107712461057E-2</v>
      </c>
      <c r="BM2036" s="14">
        <v>0.5347663755143951</v>
      </c>
      <c r="BN2036" s="14">
        <v>0.45740772225126197</v>
      </c>
    </row>
    <row r="2037" spans="1:66" x14ac:dyDescent="0.25">
      <c r="A2037" t="s">
        <v>40</v>
      </c>
      <c r="B2037" t="s">
        <v>321</v>
      </c>
      <c r="C2037" t="s">
        <v>232</v>
      </c>
      <c r="D2037" s="7" t="s">
        <v>567</v>
      </c>
      <c r="E2037" s="10">
        <f>VLOOKUP(A2037,home!$A$2:$E$405,3,FALSE)</f>
        <v>1.5047999999999999</v>
      </c>
      <c r="F2037" s="10">
        <f>VLOOKUP(B2037,home!$B$2:$E$405,3,FALSE)</f>
        <v>1.4952000000000001</v>
      </c>
      <c r="G2037" s="10">
        <f>VLOOKUP(C2037,away!$B$2:$E$405,4,FALSE)</f>
        <v>0.96360000000000001</v>
      </c>
      <c r="H2037" s="10">
        <f>VLOOKUP(A2037,away!$A$2:$E$405,3,FALSE)</f>
        <v>1.2</v>
      </c>
      <c r="I2037" s="10">
        <f>VLOOKUP(C2037,away!$B$2:$E$405,3,FALSE)</f>
        <v>0.91669999999999996</v>
      </c>
      <c r="J2037" s="10">
        <f>VLOOKUP(B2037,home!$B$2:$E$405,4,FALSE)</f>
        <v>0.70830000000000004</v>
      </c>
      <c r="K2037" s="12">
        <f t="shared" si="2408"/>
        <v>2.1680777986560003</v>
      </c>
      <c r="L2037" s="12">
        <f t="shared" si="2409"/>
        <v>0.77915833199999995</v>
      </c>
      <c r="M2037" s="13">
        <f t="shared" si="2410"/>
        <v>5.2484566152300287E-2</v>
      </c>
      <c r="N2037" s="13">
        <f t="shared" si="2411"/>
        <v>0.11379062264689442</v>
      </c>
      <c r="O2037" s="13">
        <f t="shared" si="2412"/>
        <v>4.0893787018969938E-2</v>
      </c>
      <c r="P2037" s="13">
        <f t="shared" si="2413"/>
        <v>8.8660911738795659E-2</v>
      </c>
      <c r="Q2037" s="13">
        <f t="shared" si="2414"/>
        <v>0.12335346132798726</v>
      </c>
      <c r="R2037" s="13">
        <f t="shared" si="2415"/>
        <v>1.5931367441431935E-2</v>
      </c>
      <c r="S2037" s="13">
        <f t="shared" si="2416"/>
        <v>3.7443184952430049E-2</v>
      </c>
      <c r="T2037" s="13">
        <f t="shared" si="2417"/>
        <v>9.6111877174741039E-2</v>
      </c>
      <c r="U2037" s="13">
        <f t="shared" si="2418"/>
        <v>3.4540444051999623E-2</v>
      </c>
      <c r="V2037" s="13">
        <f t="shared" si="2419"/>
        <v>7.0279854730235791E-3</v>
      </c>
      <c r="W2037" s="13">
        <f t="shared" si="2420"/>
        <v>8.9146633630860214E-2</v>
      </c>
      <c r="X2037" s="13">
        <f t="shared" si="2421"/>
        <v>6.9459342363236129E-2</v>
      </c>
      <c r="Y2037" s="13">
        <f t="shared" si="2422"/>
        <v>2.7059912668778004E-2</v>
      </c>
      <c r="Z2037" s="13">
        <f t="shared" si="2423"/>
        <v>4.1376858940484051E-3</v>
      </c>
      <c r="AA2037" s="13">
        <f t="shared" si="2424"/>
        <v>8.9708249246984503E-3</v>
      </c>
      <c r="AB2037" s="13">
        <f t="shared" si="2425"/>
        <v>9.7247231774342992E-3</v>
      </c>
      <c r="AC2037" s="13">
        <f t="shared" si="2426"/>
        <v>7.4201289708333167E-4</v>
      </c>
      <c r="AD2037" s="13">
        <f t="shared" si="2427"/>
        <v>4.8319209299997098E-2</v>
      </c>
      <c r="AE2037" s="13">
        <f t="shared" si="2428"/>
        <v>3.7648314521744622E-2</v>
      </c>
      <c r="AF2037" s="13">
        <f t="shared" si="2429"/>
        <v>1.4666998972686958E-2</v>
      </c>
      <c r="AG2037" s="13">
        <f t="shared" si="2430"/>
        <v>3.8093048183348282E-3</v>
      </c>
      <c r="AH2037" s="13">
        <f t="shared" si="2431"/>
        <v>8.0597810988667067E-4</v>
      </c>
      <c r="AI2037" s="13">
        <f t="shared" si="2432"/>
        <v>1.7474232462480167E-3</v>
      </c>
      <c r="AJ2037" s="13">
        <f t="shared" si="2433"/>
        <v>1.8942747725228615E-3</v>
      </c>
      <c r="AK2037" s="13">
        <f t="shared" si="2434"/>
        <v>1.3689783596203201E-3</v>
      </c>
      <c r="AL2037" s="13">
        <f t="shared" si="2435"/>
        <v>5.0138579624684621E-5</v>
      </c>
      <c r="AM2037" s="13">
        <f t="shared" si="2436"/>
        <v>2.0951960986387248E-2</v>
      </c>
      <c r="AN2037" s="13">
        <f t="shared" si="2437"/>
        <v>1.6324894974282557E-2</v>
      </c>
      <c r="AO2037" s="13">
        <f t="shared" si="2438"/>
        <v>6.3598389691185905E-3</v>
      </c>
      <c r="AP2037" s="13">
        <f t="shared" si="2439"/>
        <v>1.6517738409890135E-3</v>
      </c>
      <c r="AQ2037" s="13">
        <f t="shared" si="2440"/>
        <v>3.2174833769655812E-4</v>
      </c>
      <c r="AR2037" s="13">
        <f t="shared" si="2441"/>
        <v>1.2559691194556226E-4</v>
      </c>
      <c r="AS2037" s="13">
        <f t="shared" si="2442"/>
        <v>2.7230387636892616E-4</v>
      </c>
      <c r="AT2037" s="13">
        <f t="shared" si="2443"/>
        <v>2.9518799442171861E-4</v>
      </c>
      <c r="AU2037" s="13">
        <f t="shared" si="2444"/>
        <v>2.1333017904517308E-4</v>
      </c>
      <c r="AV2037" s="13">
        <f t="shared" si="2445"/>
        <v>1.1562910624278733E-4</v>
      </c>
      <c r="AW2037" s="13">
        <f t="shared" si="2446"/>
        <v>2.3527192577767773E-6</v>
      </c>
      <c r="AX2037" s="13">
        <f t="shared" si="2447"/>
        <v>7.570913575482144E-3</v>
      </c>
      <c r="AY2037" s="13">
        <f t="shared" si="2448"/>
        <v>5.8989403931888219E-3</v>
      </c>
      <c r="AZ2037" s="13">
        <f t="shared" si="2449"/>
        <v>2.2981042786622131E-3</v>
      </c>
      <c r="BA2037" s="13">
        <f t="shared" si="2450"/>
        <v>5.9686236550817113E-4</v>
      </c>
      <c r="BB2037" s="13">
        <f t="shared" si="2451"/>
        <v>1.1626257128573019E-4</v>
      </c>
      <c r="BC2037" s="13">
        <f t="shared" si="2452"/>
        <v>1.8117390223404137E-5</v>
      </c>
      <c r="BD2037" s="13">
        <f t="shared" si="2453"/>
        <v>1.6309980069309182E-5</v>
      </c>
      <c r="BE2037" s="13">
        <f t="shared" si="2454"/>
        <v>3.5361305684791094E-5</v>
      </c>
      <c r="BF2037" s="13">
        <f t="shared" si="2455"/>
        <v>3.8333030893341901E-5</v>
      </c>
      <c r="BG2037" s="13">
        <f t="shared" si="2456"/>
        <v>2.7702997745016381E-5</v>
      </c>
      <c r="BH2037" s="13">
        <f t="shared" si="2457"/>
        <v>1.5015563591796815E-5</v>
      </c>
      <c r="BI2037" s="13">
        <f t="shared" si="2458"/>
        <v>6.510982011536404E-6</v>
      </c>
      <c r="BJ2037" s="14">
        <f t="shared" si="2459"/>
        <v>0.68547509510808524</v>
      </c>
      <c r="BK2037" s="14">
        <f t="shared" si="2460"/>
        <v>0.19230774018644642</v>
      </c>
      <c r="BL2037" s="14">
        <f t="shared" si="2461"/>
        <v>0.11703908303083209</v>
      </c>
      <c r="BM2037" s="14">
        <f t="shared" si="2462"/>
        <v>0.55794830021910125</v>
      </c>
      <c r="BN2037" s="14">
        <f t="shared" si="2463"/>
        <v>0.43511471632637944</v>
      </c>
    </row>
    <row r="2038" spans="1:66" x14ac:dyDescent="0.25">
      <c r="A2038" t="s">
        <v>40</v>
      </c>
      <c r="B2038" t="s">
        <v>239</v>
      </c>
      <c r="C2038" t="s">
        <v>332</v>
      </c>
      <c r="D2038" s="7" t="s">
        <v>567</v>
      </c>
      <c r="E2038" s="10">
        <f>VLOOKUP(A2038,home!$A$2:$E$405,3,FALSE)</f>
        <v>1.5047999999999999</v>
      </c>
      <c r="F2038" s="10">
        <f>VLOOKUP(B2038,home!$B$2:$E$405,3,FALSE)</f>
        <v>0.99680000000000002</v>
      </c>
      <c r="G2038" s="10">
        <f>VLOOKUP(C2038,away!$B$2:$E$405,4,FALSE)</f>
        <v>0.53159999999999996</v>
      </c>
      <c r="H2038" s="10">
        <f>VLOOKUP(A2038,away!$A$2:$E$405,3,FALSE)</f>
        <v>1.2</v>
      </c>
      <c r="I2038" s="10">
        <f>VLOOKUP(C2038,away!$B$2:$E$405,3,FALSE)</f>
        <v>1.5832999999999999</v>
      </c>
      <c r="J2038" s="10">
        <f>VLOOKUP(B2038,home!$B$2:$E$405,4,FALSE)</f>
        <v>1</v>
      </c>
      <c r="K2038" s="12">
        <f t="shared" si="2408"/>
        <v>0.79739183462399987</v>
      </c>
      <c r="L2038" s="12">
        <f t="shared" si="2409"/>
        <v>1.8999599999999999</v>
      </c>
      <c r="M2038" s="13">
        <f t="shared" si="2410"/>
        <v>6.7383719908546635E-2</v>
      </c>
      <c r="N2038" s="13">
        <f t="shared" si="2411"/>
        <v>5.3731228041665746E-2</v>
      </c>
      <c r="O2038" s="13">
        <f t="shared" si="2412"/>
        <v>0.12802637247744228</v>
      </c>
      <c r="P2038" s="13">
        <f t="shared" si="2413"/>
        <v>0.10208718403004326</v>
      </c>
      <c r="Q2038" s="13">
        <f t="shared" si="2414"/>
        <v>2.1422421252372176E-2</v>
      </c>
      <c r="R2038" s="13">
        <f t="shared" si="2415"/>
        <v>0.12162249332612063</v>
      </c>
      <c r="S2038" s="13">
        <f t="shared" si="2416"/>
        <v>3.8665842273654542E-2</v>
      </c>
      <c r="T2038" s="13">
        <f t="shared" si="2417"/>
        <v>4.0701743482657038E-2</v>
      </c>
      <c r="U2038" s="13">
        <f t="shared" si="2418"/>
        <v>9.6980783084860508E-2</v>
      </c>
      <c r="V2038" s="13">
        <f t="shared" si="2419"/>
        <v>6.5088042057644159E-3</v>
      </c>
      <c r="W2038" s="13">
        <f t="shared" si="2420"/>
        <v>5.6940212615057403E-3</v>
      </c>
      <c r="X2038" s="13">
        <f t="shared" si="2421"/>
        <v>1.0818412636010445E-2</v>
      </c>
      <c r="Y2038" s="13">
        <f t="shared" si="2422"/>
        <v>1.0277275635957204E-2</v>
      </c>
      <c r="Z2038" s="13">
        <f t="shared" si="2423"/>
        <v>7.7025957473298698E-2</v>
      </c>
      <c r="AA2038" s="13">
        <f t="shared" si="2424"/>
        <v>6.1419869543303841E-2</v>
      </c>
      <c r="AB2038" s="13">
        <f t="shared" si="2425"/>
        <v>2.4487851228750888E-2</v>
      </c>
      <c r="AC2038" s="13">
        <f t="shared" si="2426"/>
        <v>6.1630751989427614E-4</v>
      </c>
      <c r="AD2038" s="13">
        <f t="shared" si="2427"/>
        <v>1.1350915150250306E-3</v>
      </c>
      <c r="AE2038" s="13">
        <f t="shared" si="2428"/>
        <v>2.1566284748869573E-3</v>
      </c>
      <c r="AF2038" s="13">
        <f t="shared" si="2429"/>
        <v>2.0487539185731121E-3</v>
      </c>
      <c r="AG2038" s="13">
        <f t="shared" si="2430"/>
        <v>1.2975168317107229E-3</v>
      </c>
      <c r="AH2038" s="13">
        <f t="shared" si="2431"/>
        <v>3.658655954024214E-2</v>
      </c>
      <c r="AI2038" s="13">
        <f t="shared" si="2432"/>
        <v>2.9173823834373881E-2</v>
      </c>
      <c r="AJ2038" s="13">
        <f t="shared" si="2433"/>
        <v>1.1631484455144381E-2</v>
      </c>
      <c r="AK2038" s="13">
        <f t="shared" si="2434"/>
        <v>3.0916169096960387E-3</v>
      </c>
      <c r="AL2038" s="13">
        <f t="shared" si="2435"/>
        <v>3.7348546080826543E-5</v>
      </c>
      <c r="AM2038" s="13">
        <f t="shared" si="2436"/>
        <v>1.8102254112638901E-4</v>
      </c>
      <c r="AN2038" s="13">
        <f t="shared" si="2437"/>
        <v>3.4393558723849402E-4</v>
      </c>
      <c r="AO2038" s="13">
        <f t="shared" si="2438"/>
        <v>3.2673192916482464E-4</v>
      </c>
      <c r="AP2038" s="13">
        <f t="shared" si="2439"/>
        <v>2.0692586537866668E-4</v>
      </c>
      <c r="AQ2038" s="13">
        <f t="shared" si="2440"/>
        <v>9.8287716796212856E-5</v>
      </c>
      <c r="AR2038" s="13">
        <f t="shared" si="2441"/>
        <v>1.3902599932815701E-2</v>
      </c>
      <c r="AS2038" s="13">
        <f t="shared" si="2442"/>
        <v>1.1085819666471408E-2</v>
      </c>
      <c r="AT2038" s="13">
        <f t="shared" si="2443"/>
        <v>4.4198710410792265E-3</v>
      </c>
      <c r="AU2038" s="13">
        <f t="shared" si="2444"/>
        <v>1.1747896927492181E-3</v>
      </c>
      <c r="AV2038" s="13">
        <f t="shared" si="2445"/>
        <v>2.3419192709966594E-4</v>
      </c>
      <c r="AW2038" s="13">
        <f t="shared" si="2446"/>
        <v>1.5717643759677332E-6</v>
      </c>
      <c r="AX2038" s="13">
        <f t="shared" si="2447"/>
        <v>2.4057649362844959E-5</v>
      </c>
      <c r="AY2038" s="13">
        <f t="shared" si="2448"/>
        <v>4.5708571483430914E-5</v>
      </c>
      <c r="AZ2038" s="13">
        <f t="shared" si="2449"/>
        <v>4.3422228737829701E-5</v>
      </c>
      <c r="BA2038" s="13">
        <f t="shared" si="2450"/>
        <v>2.7500165904242304E-5</v>
      </c>
      <c r="BB2038" s="13">
        <f t="shared" si="2451"/>
        <v>1.3062303802856047E-5</v>
      </c>
      <c r="BC2038" s="13">
        <f t="shared" si="2452"/>
        <v>4.9635709466548789E-6</v>
      </c>
      <c r="BD2038" s="13">
        <f t="shared" si="2453"/>
        <v>4.4023972947254183E-3</v>
      </c>
      <c r="BE2038" s="13">
        <f t="shared" si="2454"/>
        <v>3.5104356555848348E-3</v>
      </c>
      <c r="BF2038" s="13">
        <f t="shared" si="2455"/>
        <v>1.3995963638681473E-3</v>
      </c>
      <c r="BG2038" s="13">
        <f t="shared" si="2456"/>
        <v>3.7200890410596724E-4</v>
      </c>
      <c r="BH2038" s="13">
        <f t="shared" si="2457"/>
        <v>7.4159215635380191E-5</v>
      </c>
      <c r="BI2038" s="13">
        <f t="shared" si="2458"/>
        <v>1.1826790601954529E-5</v>
      </c>
      <c r="BJ2038" s="14">
        <f t="shared" si="2459"/>
        <v>0.1505987111803066</v>
      </c>
      <c r="BK2038" s="14">
        <f t="shared" si="2460"/>
        <v>0.21534491505546738</v>
      </c>
      <c r="BL2038" s="14">
        <f t="shared" si="2461"/>
        <v>0.55360855088467142</v>
      </c>
      <c r="BM2038" s="14">
        <f t="shared" si="2462"/>
        <v>0.50226057875044616</v>
      </c>
      <c r="BN2038" s="14">
        <f t="shared" si="2463"/>
        <v>0.49427341903619071</v>
      </c>
    </row>
    <row r="2039" spans="1:66" x14ac:dyDescent="0.25">
      <c r="A2039" t="s">
        <v>69</v>
      </c>
      <c r="B2039" t="s">
        <v>324</v>
      </c>
      <c r="C2039" t="s">
        <v>263</v>
      </c>
      <c r="D2039" s="7" t="s">
        <v>568</v>
      </c>
      <c r="E2039" s="10">
        <f>VLOOKUP(A2039,home!$A$2:$E$405,3,FALSE)</f>
        <v>1.3526</v>
      </c>
      <c r="F2039" s="10">
        <f>VLOOKUP(B2039,home!$B$2:$E$405,3,FALSE)</f>
        <v>0.93389999999999995</v>
      </c>
      <c r="G2039" s="10">
        <f>VLOOKUP(C2039,away!$B$2:$E$405,4,FALSE)</f>
        <v>1.323</v>
      </c>
      <c r="H2039" s="10">
        <f>VLOOKUP(A2039,away!$A$2:$E$405,3,FALSE)</f>
        <v>1.3421000000000001</v>
      </c>
      <c r="I2039" s="10">
        <f>VLOOKUP(C2039,away!$B$2:$E$405,3,FALSE)</f>
        <v>0.82350000000000001</v>
      </c>
      <c r="J2039" s="10">
        <f>VLOOKUP(B2039,home!$B$2:$E$405,4,FALSE)</f>
        <v>0.82350000000000001</v>
      </c>
      <c r="K2039" s="12">
        <f t="shared" si="2408"/>
        <v>1.67120452422</v>
      </c>
      <c r="L2039" s="12">
        <f t="shared" si="2409"/>
        <v>0.910148134725</v>
      </c>
      <c r="M2039" s="13">
        <f t="shared" si="2410"/>
        <v>7.5671576928585602E-2</v>
      </c>
      <c r="N2039" s="13">
        <f t="shared" si="2411"/>
        <v>0.126462681717914</v>
      </c>
      <c r="O2039" s="13">
        <f t="shared" si="2412"/>
        <v>6.8872344593251533E-2</v>
      </c>
      <c r="P2039" s="13">
        <f t="shared" si="2413"/>
        <v>0.11509977387788078</v>
      </c>
      <c r="Q2039" s="13">
        <f t="shared" si="2414"/>
        <v>0.10567250291598593</v>
      </c>
      <c r="R2039" s="13">
        <f t="shared" si="2415"/>
        <v>3.1342017982842654E-2</v>
      </c>
      <c r="S2039" s="13">
        <f t="shared" si="2416"/>
        <v>4.3767945919912378E-2</v>
      </c>
      <c r="T2039" s="13">
        <f t="shared" si="2417"/>
        <v>9.6177631420706719E-2</v>
      </c>
      <c r="U2039" s="13">
        <f t="shared" si="2418"/>
        <v>5.237892225111123E-2</v>
      </c>
      <c r="V2039" s="13">
        <f t="shared" si="2419"/>
        <v>7.3969952831467707E-3</v>
      </c>
      <c r="W2039" s="13">
        <f t="shared" si="2420"/>
        <v>5.8866788319615601E-2</v>
      </c>
      <c r="X2039" s="13">
        <f t="shared" si="2421"/>
        <v>5.3577497586349561E-2</v>
      </c>
      <c r="Y2039" s="13">
        <f t="shared" si="2422"/>
        <v>2.4381729745724615E-2</v>
      </c>
      <c r="Z2039" s="13">
        <f t="shared" si="2423"/>
        <v>9.5086264018672192E-3</v>
      </c>
      <c r="AA2039" s="13">
        <f t="shared" si="2424"/>
        <v>1.5890859461918233E-2</v>
      </c>
      <c r="AB2039" s="13">
        <f t="shared" si="2425"/>
        <v>1.3278438113250978E-2</v>
      </c>
      <c r="AC2039" s="13">
        <f t="shared" si="2426"/>
        <v>7.0319705811522728E-4</v>
      </c>
      <c r="AD2039" s="13">
        <f t="shared" si="2427"/>
        <v>2.4594610741510658E-2</v>
      </c>
      <c r="AE2039" s="13">
        <f t="shared" si="2428"/>
        <v>2.2384739090673376E-2</v>
      </c>
      <c r="AF2039" s="13">
        <f t="shared" si="2429"/>
        <v>1.0186714264841081E-2</v>
      </c>
      <c r="AG2039" s="13">
        <f t="shared" si="2430"/>
        <v>3.0904729957072206E-3</v>
      </c>
      <c r="AH2039" s="13">
        <f t="shared" si="2431"/>
        <v>2.1635646458640842E-3</v>
      </c>
      <c r="AI2039" s="13">
        <f t="shared" si="2432"/>
        <v>3.6157590246104982E-3</v>
      </c>
      <c r="AJ2039" s="13">
        <f t="shared" si="2433"/>
        <v>3.0213364202091812E-3</v>
      </c>
      <c r="AK2039" s="13">
        <f t="shared" si="2434"/>
        <v>1.6830903648814139E-3</v>
      </c>
      <c r="AL2039" s="13">
        <f t="shared" si="2435"/>
        <v>4.2783737654648336E-5</v>
      </c>
      <c r="AM2039" s="13">
        <f t="shared" si="2436"/>
        <v>8.2205249485284796E-3</v>
      </c>
      <c r="AN2039" s="13">
        <f t="shared" si="2437"/>
        <v>7.4818954483635231E-3</v>
      </c>
      <c r="AO2039" s="13">
        <f t="shared" si="2438"/>
        <v>3.4048165932677632E-3</v>
      </c>
      <c r="AP2039" s="13">
        <f t="shared" si="2439"/>
        <v>1.0329624904811283E-3</v>
      </c>
      <c r="AQ2039" s="13">
        <f t="shared" si="2440"/>
        <v>2.350372209880723E-4</v>
      </c>
      <c r="AR2039" s="13">
        <f t="shared" si="2441"/>
        <v>3.9383286535803034E-4</v>
      </c>
      <c r="AS2039" s="13">
        <f t="shared" si="2442"/>
        <v>6.5817526637286625E-4</v>
      </c>
      <c r="AT2039" s="13">
        <f t="shared" si="2443"/>
        <v>5.4997274144601908E-4</v>
      </c>
      <c r="AU2039" s="13">
        <f t="shared" si="2444"/>
        <v>3.0637231123408778E-4</v>
      </c>
      <c r="AV2039" s="13">
        <f t="shared" si="2445"/>
        <v>1.2800269815753634E-4</v>
      </c>
      <c r="AW2039" s="13">
        <f t="shared" si="2446"/>
        <v>1.8076648273939388E-6</v>
      </c>
      <c r="AX2039" s="13">
        <f t="shared" si="2447"/>
        <v>2.2896964142406972E-3</v>
      </c>
      <c r="AY2039" s="13">
        <f t="shared" si="2448"/>
        <v>2.0839629205076917E-3</v>
      </c>
      <c r="AZ2039" s="13">
        <f t="shared" si="2449"/>
        <v>9.4835748246806933E-4</v>
      </c>
      <c r="BA2039" s="13">
        <f t="shared" si="2450"/>
        <v>2.8771526457360344E-4</v>
      </c>
      <c r="BB2039" s="13">
        <f t="shared" si="2451"/>
        <v>6.5465877845893752E-5</v>
      </c>
      <c r="BC2039" s="13">
        <f t="shared" si="2452"/>
        <v>1.1916729321914983E-5</v>
      </c>
      <c r="BD2039" s="13">
        <f t="shared" si="2453"/>
        <v>5.9741041299835543E-5</v>
      </c>
      <c r="BE2039" s="13">
        <f t="shared" si="2454"/>
        <v>9.9839498501898998E-5</v>
      </c>
      <c r="BF2039" s="13">
        <f t="shared" si="2455"/>
        <v>8.3426110796114807E-5</v>
      </c>
      <c r="BG2039" s="13">
        <f t="shared" si="2456"/>
        <v>4.6474031266848678E-5</v>
      </c>
      <c r="BH2039" s="13">
        <f t="shared" si="2457"/>
        <v>1.941690282797481E-5</v>
      </c>
      <c r="BI2039" s="13">
        <f t="shared" si="2458"/>
        <v>6.4899231704903197E-6</v>
      </c>
      <c r="BJ2039" s="14">
        <f t="shared" si="2459"/>
        <v>0.55145772018961536</v>
      </c>
      <c r="BK2039" s="14">
        <f t="shared" si="2460"/>
        <v>0.24476623572580311</v>
      </c>
      <c r="BL2039" s="14">
        <f t="shared" si="2461"/>
        <v>0.1945980762483715</v>
      </c>
      <c r="BM2039" s="14">
        <f t="shared" si="2462"/>
        <v>0.47512760529351655</v>
      </c>
      <c r="BN2039" s="14">
        <f t="shared" si="2463"/>
        <v>0.52312089801646044</v>
      </c>
    </row>
    <row r="2040" spans="1:66" x14ac:dyDescent="0.25">
      <c r="A2040" t="s">
        <v>154</v>
      </c>
      <c r="B2040" t="s">
        <v>151</v>
      </c>
      <c r="C2040" t="s">
        <v>159</v>
      </c>
      <c r="D2040" s="7" t="s">
        <v>568</v>
      </c>
      <c r="E2040" s="10">
        <f>VLOOKUP(A2040,home!$A$2:$E$405,3,FALSE)</f>
        <v>1.3447</v>
      </c>
      <c r="F2040" s="10">
        <f>VLOOKUP(B2040,home!$B$2:$E$405,3,FALSE)</f>
        <v>0.8286</v>
      </c>
      <c r="G2040" s="10">
        <f>VLOOKUP(C2040,away!$B$2:$E$405,4,FALSE)</f>
        <v>1.0176000000000001</v>
      </c>
      <c r="H2040" s="10">
        <f>VLOOKUP(A2040,away!$A$2:$E$405,3,FALSE)</f>
        <v>1.05</v>
      </c>
      <c r="I2040" s="10">
        <f>VLOOKUP(C2040,away!$B$2:$E$405,3,FALSE)</f>
        <v>0.65159999999999996</v>
      </c>
      <c r="J2040" s="10">
        <f>VLOOKUP(B2040,home!$B$2:$E$405,4,FALSE)</f>
        <v>1.5057</v>
      </c>
      <c r="K2040" s="12">
        <f t="shared" si="2408"/>
        <v>1.1338286641920001</v>
      </c>
      <c r="L2040" s="12">
        <f t="shared" si="2409"/>
        <v>1.0301698260000001</v>
      </c>
      <c r="M2040" s="13">
        <f t="shared" si="2410"/>
        <v>0.11486491534981029</v>
      </c>
      <c r="N2040" s="13">
        <f t="shared" si="2411"/>
        <v>0.13023713353360256</v>
      </c>
      <c r="O2040" s="13">
        <f t="shared" si="2412"/>
        <v>0.11833036985941879</v>
      </c>
      <c r="P2040" s="13">
        <f t="shared" si="2413"/>
        <v>0.1341663651910501</v>
      </c>
      <c r="Q2040" s="13">
        <f t="shared" si="2414"/>
        <v>7.3833297571299902E-2</v>
      </c>
      <c r="R2040" s="13">
        <f t="shared" si="2415"/>
        <v>6.0950188264296552E-2</v>
      </c>
      <c r="S2040" s="13">
        <f t="shared" si="2416"/>
        <v>3.9177788739405452E-2</v>
      </c>
      <c r="T2040" s="13">
        <f t="shared" si="2417"/>
        <v>7.6060835312032241E-2</v>
      </c>
      <c r="U2040" s="13">
        <f t="shared" si="2418"/>
        <v>6.9107070541958276E-2</v>
      </c>
      <c r="V2040" s="13">
        <f t="shared" si="2419"/>
        <v>5.0845634102566761E-3</v>
      </c>
      <c r="W2040" s="13">
        <f t="shared" si="2420"/>
        <v>2.7904769719385797E-2</v>
      </c>
      <c r="X2040" s="13">
        <f t="shared" si="2421"/>
        <v>2.8746651766389734E-2</v>
      </c>
      <c r="Y2040" s="13">
        <f t="shared" si="2422"/>
        <v>1.4806966624132153E-2</v>
      </c>
      <c r="Z2040" s="13">
        <f t="shared" si="2423"/>
        <v>2.0929681612965878E-2</v>
      </c>
      <c r="AA2040" s="13">
        <f t="shared" si="2424"/>
        <v>2.3730672945192963E-2</v>
      </c>
      <c r="AB2040" s="13">
        <f t="shared" si="2425"/>
        <v>1.3453258602912693E-2</v>
      </c>
      <c r="AC2040" s="13">
        <f t="shared" si="2426"/>
        <v>3.7118459390974678E-4</v>
      </c>
      <c r="AD2040" s="13">
        <f t="shared" si="2427"/>
        <v>7.9098069438791416E-3</v>
      </c>
      <c r="AE2040" s="13">
        <f t="shared" si="2428"/>
        <v>8.1484444430695666E-3</v>
      </c>
      <c r="AF2040" s="13">
        <f t="shared" si="2429"/>
        <v>4.1971407970438218E-3</v>
      </c>
      <c r="AG2040" s="13">
        <f t="shared" si="2430"/>
        <v>1.4412559348627118E-3</v>
      </c>
      <c r="AH2040" s="13">
        <f t="shared" si="2431"/>
        <v>5.3902816163661138E-3</v>
      </c>
      <c r="AI2040" s="13">
        <f t="shared" si="2432"/>
        <v>6.1116558047030851E-3</v>
      </c>
      <c r="AJ2040" s="13">
        <f t="shared" si="2433"/>
        <v>3.464785268523893E-3</v>
      </c>
      <c r="AK2040" s="13">
        <f t="shared" si="2434"/>
        <v>1.3094909509075217E-3</v>
      </c>
      <c r="AL2040" s="13">
        <f t="shared" si="2435"/>
        <v>1.7342279886986913E-5</v>
      </c>
      <c r="AM2040" s="13">
        <f t="shared" si="2436"/>
        <v>1.7936731682390182E-3</v>
      </c>
      <c r="AN2040" s="13">
        <f t="shared" si="2437"/>
        <v>1.8477879756256582E-3</v>
      </c>
      <c r="AO2040" s="13">
        <f t="shared" si="2438"/>
        <v>9.5176770866758822E-4</v>
      </c>
      <c r="AP2040" s="13">
        <f t="shared" si="2439"/>
        <v>3.268274582768361E-4</v>
      </c>
      <c r="AQ2040" s="13">
        <f t="shared" si="2440"/>
        <v>8.4171946456267611E-5</v>
      </c>
      <c r="AR2040" s="13">
        <f t="shared" si="2441"/>
        <v>1.1105810949645762E-3</v>
      </c>
      <c r="AS2040" s="13">
        <f t="shared" si="2442"/>
        <v>1.2592086793805739E-3</v>
      </c>
      <c r="AT2040" s="13">
        <f t="shared" si="2443"/>
        <v>7.1386344744052465E-4</v>
      </c>
      <c r="AU2040" s="13">
        <f t="shared" si="2444"/>
        <v>2.6979961300899533E-4</v>
      </c>
      <c r="AV2040" s="13">
        <f t="shared" si="2445"/>
        <v>7.6476633704376928E-5</v>
      </c>
      <c r="AW2040" s="13">
        <f t="shared" si="2446"/>
        <v>5.6267801604582163E-7</v>
      </c>
      <c r="AX2040" s="13">
        <f t="shared" si="2447"/>
        <v>3.3895300872357993E-4</v>
      </c>
      <c r="AY2040" s="13">
        <f t="shared" si="2448"/>
        <v>3.4917916201894684E-4</v>
      </c>
      <c r="AZ2040" s="13">
        <f t="shared" si="2449"/>
        <v>1.7985691828994215E-4</v>
      </c>
      <c r="BA2040" s="13">
        <f t="shared" si="2450"/>
        <v>6.1761056739881979E-5</v>
      </c>
      <c r="BB2040" s="13">
        <f t="shared" si="2451"/>
        <v>1.5906094268825086E-5</v>
      </c>
      <c r="BC2040" s="13">
        <f t="shared" si="2452"/>
        <v>3.2771956730510282E-6</v>
      </c>
      <c r="BD2040" s="13">
        <f t="shared" si="2453"/>
        <v>1.9068118889309106E-4</v>
      </c>
      <c r="BE2040" s="13">
        <f t="shared" si="2454"/>
        <v>2.1619979768919585E-4</v>
      </c>
      <c r="BF2040" s="13">
        <f t="shared" si="2455"/>
        <v>1.2256676390626087E-4</v>
      </c>
      <c r="BG2040" s="13">
        <f t="shared" si="2456"/>
        <v>4.6323236731390658E-5</v>
      </c>
      <c r="BH2040" s="13">
        <f t="shared" si="2457"/>
        <v>1.3130653406050615E-5</v>
      </c>
      <c r="BI2040" s="13">
        <f t="shared" si="2458"/>
        <v>2.9775822422701E-6</v>
      </c>
      <c r="BJ2040" s="14">
        <f t="shared" si="2459"/>
        <v>0.37923946433867717</v>
      </c>
      <c r="BK2040" s="14">
        <f t="shared" si="2460"/>
        <v>0.29403133872633819</v>
      </c>
      <c r="BL2040" s="14">
        <f t="shared" si="2461"/>
        <v>0.30586958254564717</v>
      </c>
      <c r="BM2040" s="14">
        <f t="shared" si="2462"/>
        <v>0.36733918097014734</v>
      </c>
      <c r="BN2040" s="14">
        <f t="shared" si="2463"/>
        <v>0.6323822697694782</v>
      </c>
    </row>
    <row r="2041" spans="1:66" x14ac:dyDescent="0.25">
      <c r="A2041" t="s">
        <v>175</v>
      </c>
      <c r="B2041" t="s">
        <v>281</v>
      </c>
      <c r="C2041" t="s">
        <v>282</v>
      </c>
      <c r="D2041" s="7" t="s">
        <v>568</v>
      </c>
      <c r="E2041" s="10">
        <f>VLOOKUP(A2041,home!$A$2:$E$405,3,FALSE)</f>
        <v>1.1583000000000001</v>
      </c>
      <c r="F2041" s="10">
        <f>VLOOKUP(B2041,home!$B$2:$E$405,3,FALSE)</f>
        <v>0.53959999999999997</v>
      </c>
      <c r="G2041" s="10">
        <f>VLOOKUP(C2041,away!$B$2:$E$405,4,FALSE)</f>
        <v>0.67149999999999999</v>
      </c>
      <c r="H2041" s="10">
        <f>VLOOKUP(A2041,away!$A$2:$E$405,3,FALSE)</f>
        <v>1.0458000000000001</v>
      </c>
      <c r="I2041" s="10">
        <f>VLOOKUP(C2041,away!$B$2:$E$405,3,FALSE)</f>
        <v>1.1155999999999999</v>
      </c>
      <c r="J2041" s="10">
        <f>VLOOKUP(B2041,home!$B$2:$E$405,4,FALSE)</f>
        <v>1.2549999999999999</v>
      </c>
      <c r="K2041" s="12">
        <f t="shared" si="2408"/>
        <v>0.41970004362000002</v>
      </c>
      <c r="L2041" s="12">
        <f t="shared" si="2409"/>
        <v>1.4642015723999999</v>
      </c>
      <c r="M2041" s="13">
        <f t="shared" si="2410"/>
        <v>0.15199591765643264</v>
      </c>
      <c r="N2041" s="13">
        <f t="shared" si="2411"/>
        <v>6.3792693270466688E-2</v>
      </c>
      <c r="O2041" s="13">
        <f t="shared" si="2412"/>
        <v>0.22255266163092957</v>
      </c>
      <c r="P2041" s="13">
        <f t="shared" si="2413"/>
        <v>9.3405361794248215E-2</v>
      </c>
      <c r="Q2041" s="13">
        <f t="shared" si="2414"/>
        <v>1.3386898074126076E-2</v>
      </c>
      <c r="R2041" s="13">
        <f t="shared" si="2415"/>
        <v>0.16293097855090616</v>
      </c>
      <c r="S2041" s="13">
        <f t="shared" si="2416"/>
        <v>1.4349993319615281E-2</v>
      </c>
      <c r="T2041" s="13">
        <f t="shared" si="2417"/>
        <v>1.960111720969393E-2</v>
      </c>
      <c r="U2041" s="13">
        <f t="shared" si="2418"/>
        <v>6.8382138804864573E-2</v>
      </c>
      <c r="V2041" s="13">
        <f t="shared" si="2419"/>
        <v>9.7982625559240905E-4</v>
      </c>
      <c r="W2041" s="13">
        <f t="shared" si="2420"/>
        <v>1.8728272352157367E-3</v>
      </c>
      <c r="X2041" s="13">
        <f t="shared" si="2421"/>
        <v>2.7421965826364258E-3</v>
      </c>
      <c r="Y2041" s="13">
        <f t="shared" si="2422"/>
        <v>2.0075642740630811E-3</v>
      </c>
      <c r="Z2041" s="13">
        <f t="shared" si="2423"/>
        <v>7.9521264995635804E-2</v>
      </c>
      <c r="AA2041" s="13">
        <f t="shared" si="2424"/>
        <v>3.3375078387385917E-2</v>
      </c>
      <c r="AB2041" s="13">
        <f t="shared" si="2425"/>
        <v>7.0037609275033948E-3</v>
      </c>
      <c r="AC2041" s="13">
        <f t="shared" si="2426"/>
        <v>3.7633011510374973E-5</v>
      </c>
      <c r="AD2041" s="13">
        <f t="shared" si="2427"/>
        <v>1.9650641807819209E-4</v>
      </c>
      <c r="AE2041" s="13">
        <f t="shared" si="2428"/>
        <v>2.8772500633678062E-4</v>
      </c>
      <c r="AF2041" s="13">
        <f t="shared" si="2429"/>
        <v>2.1064370334855713E-4</v>
      </c>
      <c r="AG2041" s="13">
        <f t="shared" si="2430"/>
        <v>1.028082805530388E-4</v>
      </c>
      <c r="AH2041" s="13">
        <f t="shared" si="2431"/>
        <v>2.9108790311461782E-2</v>
      </c>
      <c r="AI2041" s="13">
        <f t="shared" si="2432"/>
        <v>1.221696056344594E-2</v>
      </c>
      <c r="AJ2041" s="13">
        <f t="shared" si="2433"/>
        <v>2.5637294406910408E-3</v>
      </c>
      <c r="AK2041" s="13">
        <f t="shared" si="2434"/>
        <v>3.5866578602930277E-4</v>
      </c>
      <c r="AL2041" s="13">
        <f t="shared" si="2435"/>
        <v>9.2505775411131062E-7</v>
      </c>
      <c r="AM2041" s="13">
        <f t="shared" si="2436"/>
        <v>1.6494750447805441E-5</v>
      </c>
      <c r="AN2041" s="13">
        <f t="shared" si="2437"/>
        <v>2.4151639542022327E-5</v>
      </c>
      <c r="AO2041" s="13">
        <f t="shared" si="2438"/>
        <v>1.7681434296733557E-5</v>
      </c>
      <c r="AP2041" s="13">
        <f t="shared" si="2439"/>
        <v>8.6297279665215188E-6</v>
      </c>
      <c r="AQ2041" s="13">
        <f t="shared" si="2440"/>
        <v>3.1589153144912687E-6</v>
      </c>
      <c r="AR2041" s="13">
        <f t="shared" si="2441"/>
        <v>8.5242273089408387E-3</v>
      </c>
      <c r="AS2041" s="13">
        <f t="shared" si="2442"/>
        <v>3.5776185733892643E-3</v>
      </c>
      <c r="AT2041" s="13">
        <f t="shared" si="2443"/>
        <v>7.5076333565359833E-4</v>
      </c>
      <c r="AU2041" s="13">
        <f t="shared" si="2444"/>
        <v>1.0503180157403733E-4</v>
      </c>
      <c r="AV2041" s="13">
        <f t="shared" si="2445"/>
        <v>1.102046292552766E-5</v>
      </c>
      <c r="AW2041" s="13">
        <f t="shared" si="2446"/>
        <v>1.5790876260873197E-8</v>
      </c>
      <c r="AX2041" s="13">
        <f t="shared" si="2447"/>
        <v>1.1538079137408263E-6</v>
      </c>
      <c r="AY2041" s="13">
        <f t="shared" si="2448"/>
        <v>1.6894073615468813E-6</v>
      </c>
      <c r="AZ2041" s="13">
        <f t="shared" si="2449"/>
        <v>1.2368164576005396E-6</v>
      </c>
      <c r="BA2041" s="13">
        <f t="shared" si="2450"/>
        <v>6.0364953399630253E-7</v>
      </c>
      <c r="BB2041" s="13">
        <f t="shared" si="2451"/>
        <v>2.2096614921397858E-7</v>
      </c>
      <c r="BC2041" s="13">
        <f t="shared" si="2452"/>
        <v>6.4707796625256045E-8</v>
      </c>
      <c r="BD2041" s="13">
        <f t="shared" si="2453"/>
        <v>2.0801978382076966E-3</v>
      </c>
      <c r="BE2041" s="13">
        <f t="shared" si="2454"/>
        <v>8.7305912343399971E-4</v>
      </c>
      <c r="BF2041" s="13">
        <f t="shared" si="2455"/>
        <v>1.8321147609404433E-4</v>
      </c>
      <c r="BG2041" s="13">
        <f t="shared" si="2456"/>
        <v>2.5631288169451672E-5</v>
      </c>
      <c r="BH2041" s="13">
        <f t="shared" si="2457"/>
        <v>2.6893631906889132E-6</v>
      </c>
      <c r="BI2041" s="13">
        <f t="shared" si="2458"/>
        <v>2.2574516968843192E-7</v>
      </c>
      <c r="BJ2041" s="14">
        <f t="shared" si="2459"/>
        <v>0.10427606587729879</v>
      </c>
      <c r="BK2041" s="14">
        <f t="shared" si="2460"/>
        <v>0.2607713465025146</v>
      </c>
      <c r="BL2041" s="14">
        <f t="shared" si="2461"/>
        <v>0.55462644071996647</v>
      </c>
      <c r="BM2041" s="14">
        <f t="shared" si="2462"/>
        <v>0.29112893350182112</v>
      </c>
      <c r="BN2041" s="14">
        <f t="shared" si="2463"/>
        <v>0.70806451097710932</v>
      </c>
    </row>
    <row r="2042" spans="1:66" x14ac:dyDescent="0.25">
      <c r="A2042" t="s">
        <v>24</v>
      </c>
      <c r="B2042" t="s">
        <v>193</v>
      </c>
      <c r="C2042" t="s">
        <v>287</v>
      </c>
      <c r="D2042" s="7" t="s">
        <v>568</v>
      </c>
      <c r="E2042" s="10">
        <f>VLOOKUP(A2042,home!$A$2:$E$405,3,FALSE)</f>
        <v>1.6263000000000001</v>
      </c>
      <c r="F2042" s="10">
        <f>VLOOKUP(B2042,home!$B$2:$E$405,3,FALSE)</f>
        <v>1.1313</v>
      </c>
      <c r="G2042" s="10">
        <f>VLOOKUP(C2042,away!$B$2:$E$405,4,FALSE)</f>
        <v>1.1003000000000001</v>
      </c>
      <c r="H2042" s="10">
        <f>VLOOKUP(A2042,away!$A$2:$E$405,3,FALSE)</f>
        <v>1.4262999999999999</v>
      </c>
      <c r="I2042" s="10">
        <f>VLOOKUP(C2042,away!$B$2:$E$405,3,FALSE)</f>
        <v>0.81179999999999997</v>
      </c>
      <c r="J2042" s="10">
        <f>VLOOKUP(B2042,home!$B$2:$E$405,4,FALSE)</f>
        <v>0.90910000000000002</v>
      </c>
      <c r="K2042" s="12">
        <f t="shared" si="2408"/>
        <v>2.0243684589569999</v>
      </c>
      <c r="L2042" s="12">
        <f t="shared" si="2409"/>
        <v>1.0526199260939999</v>
      </c>
      <c r="M2042" s="13">
        <f t="shared" si="2410"/>
        <v>4.609787686399746E-2</v>
      </c>
      <c r="N2042" s="13">
        <f t="shared" si="2411"/>
        <v>9.331908794836008E-2</v>
      </c>
      <c r="O2042" s="13">
        <f t="shared" si="2412"/>
        <v>4.8523543737671315E-2</v>
      </c>
      <c r="P2042" s="13">
        <f t="shared" si="2413"/>
        <v>9.8229531459362279E-2</v>
      </c>
      <c r="Q2042" s="13">
        <f t="shared" si="2414"/>
        <v>9.4456109130647239E-2</v>
      </c>
      <c r="R2042" s="13">
        <f t="shared" si="2415"/>
        <v>2.5538424511483269E-2</v>
      </c>
      <c r="S2042" s="13">
        <f t="shared" si="2416"/>
        <v>5.2329095758538953E-2</v>
      </c>
      <c r="T2042" s="13">
        <f t="shared" si="2417"/>
        <v>9.9426382612228706E-2</v>
      </c>
      <c r="U2042" s="13">
        <f t="shared" si="2418"/>
        <v>5.1699181072501064E-2</v>
      </c>
      <c r="V2042" s="13">
        <f t="shared" si="2419"/>
        <v>1.2389730787671381E-2</v>
      </c>
      <c r="W2042" s="13">
        <f t="shared" si="2420"/>
        <v>6.3737989359960848E-2</v>
      </c>
      <c r="X2042" s="13">
        <f t="shared" si="2421"/>
        <v>6.7091877649462145E-2</v>
      </c>
      <c r="Y2042" s="13">
        <f t="shared" si="2422"/>
        <v>3.5311123646442254E-2</v>
      </c>
      <c r="Z2042" s="13">
        <f t="shared" si="2423"/>
        <v>8.9607515072782397E-3</v>
      </c>
      <c r="AA2042" s="13">
        <f t="shared" si="2424"/>
        <v>1.8139862719885467E-2</v>
      </c>
      <c r="AB2042" s="13">
        <f t="shared" si="2425"/>
        <v>1.8360882969973041E-2</v>
      </c>
      <c r="AC2042" s="13">
        <f t="shared" si="2426"/>
        <v>1.6500725371951781E-3</v>
      </c>
      <c r="AD2042" s="13">
        <f t="shared" si="2427"/>
        <v>3.22572938244104E-2</v>
      </c>
      <c r="AE2042" s="13">
        <f t="shared" si="2428"/>
        <v>3.3954670241443316E-2</v>
      </c>
      <c r="AF2042" s="13">
        <f t="shared" si="2429"/>
        <v>1.7870681240047096E-2</v>
      </c>
      <c r="AG2042" s="13">
        <f t="shared" si="2430"/>
        <v>6.2703450553826031E-3</v>
      </c>
      <c r="AH2042" s="13">
        <f t="shared" si="2431"/>
        <v>2.3580663973344794E-3</v>
      </c>
      <c r="AI2042" s="13">
        <f t="shared" si="2432"/>
        <v>4.7735952388902854E-3</v>
      </c>
      <c r="AJ2042" s="13">
        <f t="shared" si="2433"/>
        <v>4.8317578187184003E-3</v>
      </c>
      <c r="AK2042" s="13">
        <f t="shared" si="2434"/>
        <v>3.2604193765108009E-3</v>
      </c>
      <c r="AL2042" s="13">
        <f t="shared" si="2435"/>
        <v>1.4064496087821599E-4</v>
      </c>
      <c r="AM2042" s="13">
        <f t="shared" si="2436"/>
        <v>1.3060129637888964E-2</v>
      </c>
      <c r="AN2042" s="13">
        <f t="shared" si="2437"/>
        <v>1.3747352694212742E-2</v>
      </c>
      <c r="AO2042" s="13">
        <f t="shared" si="2438"/>
        <v>7.235368688485181E-3</v>
      </c>
      <c r="AP2042" s="13">
        <f t="shared" si="2439"/>
        <v>2.5386977513787044E-3</v>
      </c>
      <c r="AQ2042" s="13">
        <f t="shared" si="2440"/>
        <v>6.6807095985781388E-4</v>
      </c>
      <c r="AR2042" s="13">
        <f t="shared" si="2441"/>
        <v>4.9642953537739308E-4</v>
      </c>
      <c r="AS2042" s="13">
        <f t="shared" si="2442"/>
        <v>1.0049562935126727E-3</v>
      </c>
      <c r="AT2042" s="13">
        <f t="shared" si="2443"/>
        <v>1.0172009116086941E-3</v>
      </c>
      <c r="AU2042" s="13">
        <f t="shared" si="2444"/>
        <v>6.8639648062764915E-4</v>
      </c>
      <c r="AV2042" s="13">
        <f t="shared" si="2445"/>
        <v>3.4737984643042562E-4</v>
      </c>
      <c r="AW2042" s="13">
        <f t="shared" si="2446"/>
        <v>8.3249728313876092E-6</v>
      </c>
      <c r="AX2042" s="13">
        <f t="shared" si="2447"/>
        <v>4.4064190848053233E-3</v>
      </c>
      <c r="AY2042" s="13">
        <f t="shared" si="2448"/>
        <v>4.6382845313869703E-3</v>
      </c>
      <c r="AZ2042" s="13">
        <f t="shared" si="2449"/>
        <v>2.4411753603157471E-3</v>
      </c>
      <c r="BA2042" s="13">
        <f t="shared" si="2450"/>
        <v>8.5654327578601856E-4</v>
      </c>
      <c r="BB2042" s="13">
        <f t="shared" si="2451"/>
        <v>2.2540362991354786E-4</v>
      </c>
      <c r="BC2042" s="13">
        <f t="shared" si="2452"/>
        <v>4.7452870452183625E-5</v>
      </c>
      <c r="BD2042" s="13">
        <f t="shared" si="2453"/>
        <v>8.7091936806638323E-5</v>
      </c>
      <c r="BE2042" s="13">
        <f t="shared" si="2454"/>
        <v>1.7630616990083484E-4</v>
      </c>
      <c r="BF2042" s="13">
        <f t="shared" si="2455"/>
        <v>1.7845432473338207E-4</v>
      </c>
      <c r="BG2042" s="13">
        <f t="shared" si="2456"/>
        <v>1.2041910211824287E-4</v>
      </c>
      <c r="BH2042" s="13">
        <f t="shared" si="2457"/>
        <v>6.0943158046023238E-5</v>
      </c>
      <c r="BI2042" s="13">
        <f t="shared" si="2458"/>
        <v>2.4674281387520189E-5</v>
      </c>
      <c r="BJ2042" s="14">
        <f t="shared" si="2459"/>
        <v>0.5935604591928676</v>
      </c>
      <c r="BK2042" s="14">
        <f t="shared" si="2460"/>
        <v>0.21547523689903045</v>
      </c>
      <c r="BL2042" s="14">
        <f t="shared" si="2461"/>
        <v>0.18168598588351764</v>
      </c>
      <c r="BM2042" s="14">
        <f t="shared" si="2462"/>
        <v>0.58888790027261706</v>
      </c>
      <c r="BN2042" s="14">
        <f t="shared" si="2463"/>
        <v>0.40616457365152164</v>
      </c>
    </row>
    <row r="2043" spans="1:66" x14ac:dyDescent="0.25">
      <c r="A2043" t="s">
        <v>340</v>
      </c>
      <c r="B2043" t="s">
        <v>341</v>
      </c>
      <c r="C2043" t="s">
        <v>356</v>
      </c>
      <c r="D2043" s="7" t="s">
        <v>568</v>
      </c>
      <c r="E2043" s="10">
        <f>VLOOKUP(A2043,home!$A$2:$E$405,3,FALSE)</f>
        <v>1.3684000000000001</v>
      </c>
      <c r="F2043" s="10">
        <f>VLOOKUP(B2043,home!$B$2:$E$405,3,FALSE)</f>
        <v>0.80769999999999997</v>
      </c>
      <c r="G2043" s="10">
        <f>VLOOKUP(C2043,away!$B$2:$E$405,4,FALSE)</f>
        <v>1.1153999999999999</v>
      </c>
      <c r="H2043" s="10">
        <f>VLOOKUP(A2043,away!$A$2:$E$405,3,FALSE)</f>
        <v>1.1395</v>
      </c>
      <c r="I2043" s="10">
        <f>VLOOKUP(C2043,away!$B$2:$E$405,3,FALSE)</f>
        <v>1.0623</v>
      </c>
      <c r="J2043" s="10">
        <f>VLOOKUP(B2043,home!$B$2:$E$405,4,FALSE)</f>
        <v>1.1547000000000001</v>
      </c>
      <c r="K2043" s="12">
        <f t="shared" si="2408"/>
        <v>1.2328033008720001</v>
      </c>
      <c r="L2043" s="12">
        <f t="shared" si="2409"/>
        <v>1.3977537844950001</v>
      </c>
      <c r="M2043" s="13">
        <f t="shared" si="2410"/>
        <v>7.2038319564663347E-2</v>
      </c>
      <c r="N2043" s="13">
        <f t="shared" si="2411"/>
        <v>8.8809078148588946E-2</v>
      </c>
      <c r="O2043" s="13">
        <f t="shared" si="2412"/>
        <v>0.1006918338001684</v>
      </c>
      <c r="P2043" s="13">
        <f t="shared" si="2413"/>
        <v>0.12413322507970243</v>
      </c>
      <c r="Q2043" s="13">
        <f t="shared" si="2414"/>
        <v>5.4742062344489945E-2</v>
      </c>
      <c r="R2043" s="13">
        <f t="shared" si="2415"/>
        <v>7.037119588096348E-2</v>
      </c>
      <c r="S2043" s="13">
        <f t="shared" si="2416"/>
        <v>5.3475211740803184E-2</v>
      </c>
      <c r="T2043" s="13">
        <f t="shared" si="2417"/>
        <v>7.6515924813072053E-2</v>
      </c>
      <c r="U2043" s="13">
        <f t="shared" si="2418"/>
        <v>8.6753842568361869E-2</v>
      </c>
      <c r="V2043" s="13">
        <f t="shared" si="2419"/>
        <v>1.023845601328794E-2</v>
      </c>
      <c r="W2043" s="13">
        <f t="shared" si="2420"/>
        <v>2.2495398384942689E-2</v>
      </c>
      <c r="X2043" s="13">
        <f t="shared" si="2421"/>
        <v>3.1443028226276357E-2</v>
      </c>
      <c r="Y2043" s="13">
        <f t="shared" si="2422"/>
        <v>2.1974805849630446E-2</v>
      </c>
      <c r="Z2043" s="13">
        <f t="shared" si="2423"/>
        <v>3.2787201787351887E-2</v>
      </c>
      <c r="AA2043" s="13">
        <f t="shared" si="2424"/>
        <v>4.0420170589803746E-2</v>
      </c>
      <c r="AB2043" s="13">
        <f t="shared" si="2425"/>
        <v>2.4915059862459701E-2</v>
      </c>
      <c r="AC2043" s="13">
        <f t="shared" si="2426"/>
        <v>1.1026532236996487E-3</v>
      </c>
      <c r="AD2043" s="13">
        <f t="shared" si="2427"/>
        <v>6.9331003458469971E-3</v>
      </c>
      <c r="AE2043" s="13">
        <f t="shared" si="2428"/>
        <v>9.6907672466912346E-3</v>
      </c>
      <c r="AF2043" s="13">
        <f t="shared" si="2429"/>
        <v>6.7726532968614339E-3</v>
      </c>
      <c r="AG2043" s="13">
        <f t="shared" si="2430"/>
        <v>3.1555005922535356E-3</v>
      </c>
      <c r="AH2043" s="13">
        <f t="shared" si="2431"/>
        <v>1.1457108845318087E-2</v>
      </c>
      <c r="AI2043" s="13">
        <f t="shared" si="2432"/>
        <v>1.4124361602957925E-2</v>
      </c>
      <c r="AJ2043" s="13">
        <f t="shared" si="2433"/>
        <v>8.7062798034181332E-3</v>
      </c>
      <c r="AK2043" s="13">
        <f t="shared" si="2434"/>
        <v>3.5777101599897029E-3</v>
      </c>
      <c r="AL2043" s="13">
        <f t="shared" si="2435"/>
        <v>7.6001717768835246E-5</v>
      </c>
      <c r="AM2043" s="13">
        <f t="shared" si="2436"/>
        <v>1.7094297983273959E-3</v>
      </c>
      <c r="AN2043" s="13">
        <f t="shared" si="2437"/>
        <v>2.3893619699406426E-3</v>
      </c>
      <c r="AO2043" s="13">
        <f t="shared" si="2438"/>
        <v>1.6698698680064812E-3</v>
      </c>
      <c r="AP2043" s="13">
        <f t="shared" si="2439"/>
        <v>7.7802230920674166E-4</v>
      </c>
      <c r="AQ2043" s="13">
        <f t="shared" si="2440"/>
        <v>2.7187090677881562E-4</v>
      </c>
      <c r="AR2043" s="13">
        <f t="shared" si="2441"/>
        <v>3.2028434495828934E-3</v>
      </c>
      <c r="AS2043" s="13">
        <f t="shared" si="2442"/>
        <v>3.9484759768220537E-3</v>
      </c>
      <c r="AT2043" s="13">
        <f t="shared" si="2443"/>
        <v>2.4338471088200119E-3</v>
      </c>
      <c r="AU2043" s="13">
        <f t="shared" si="2444"/>
        <v>1.0001515831903622E-3</v>
      </c>
      <c r="AV2043" s="13">
        <f t="shared" si="2445"/>
        <v>3.082475432823586E-4</v>
      </c>
      <c r="AW2043" s="13">
        <f t="shared" si="2446"/>
        <v>3.6378549003331984E-6</v>
      </c>
      <c r="AX2043" s="13">
        <f t="shared" si="2447"/>
        <v>3.5123178299782866E-4</v>
      </c>
      <c r="AY2043" s="13">
        <f t="shared" si="2448"/>
        <v>4.909355539201416E-4</v>
      </c>
      <c r="AZ2043" s="13">
        <f t="shared" si="2449"/>
        <v>3.4310351421751366E-4</v>
      </c>
      <c r="BA2043" s="13">
        <f t="shared" si="2450"/>
        <v>1.5985807849035457E-4</v>
      </c>
      <c r="BB2043" s="13">
        <f t="shared" si="2451"/>
        <v>5.5860558547997984E-5</v>
      </c>
      <c r="BC2043" s="13">
        <f t="shared" si="2452"/>
        <v>1.5615861422893712E-5</v>
      </c>
      <c r="BD2043" s="13">
        <f t="shared" si="2453"/>
        <v>7.4613109213325255E-4</v>
      </c>
      <c r="BE2043" s="13">
        <f t="shared" si="2454"/>
        <v>9.1983287326510409E-4</v>
      </c>
      <c r="BF2043" s="13">
        <f t="shared" si="2455"/>
        <v>5.669865012058983E-4</v>
      </c>
      <c r="BG2043" s="13">
        <f t="shared" si="2456"/>
        <v>2.3299427674549939E-4</v>
      </c>
      <c r="BH2043" s="13">
        <f t="shared" si="2457"/>
        <v>7.1809028364033944E-5</v>
      </c>
      <c r="BI2043" s="13">
        <f t="shared" si="2458"/>
        <v>1.7705281439918416E-5</v>
      </c>
      <c r="BJ2043" s="14">
        <f t="shared" si="2459"/>
        <v>0.33076747945051055</v>
      </c>
      <c r="BK2043" s="14">
        <f t="shared" si="2460"/>
        <v>0.26155480289384553</v>
      </c>
      <c r="BL2043" s="14">
        <f t="shared" si="2461"/>
        <v>0.37446658782829234</v>
      </c>
      <c r="BM2043" s="14">
        <f t="shared" si="2462"/>
        <v>0.48830305944240393</v>
      </c>
      <c r="BN2043" s="14">
        <f t="shared" si="2463"/>
        <v>0.5107857148185766</v>
      </c>
    </row>
    <row r="2044" spans="1:66" x14ac:dyDescent="0.25">
      <c r="A2044" t="s">
        <v>340</v>
      </c>
      <c r="B2044" t="s">
        <v>380</v>
      </c>
      <c r="C2044" t="s">
        <v>361</v>
      </c>
      <c r="D2044" s="7" t="s">
        <v>568</v>
      </c>
      <c r="E2044" s="10">
        <f>VLOOKUP(A2044,home!$A$2:$E$405,3,FALSE)</f>
        <v>1.3684000000000001</v>
      </c>
      <c r="F2044" s="10">
        <f>VLOOKUP(B2044,home!$B$2:$E$405,3,FALSE)</f>
        <v>1.6627000000000001</v>
      </c>
      <c r="G2044" s="10">
        <f>VLOOKUP(C2044,away!$B$2:$E$405,4,FALSE)</f>
        <v>1.0769</v>
      </c>
      <c r="H2044" s="10">
        <f>VLOOKUP(A2044,away!$A$2:$E$405,3,FALSE)</f>
        <v>1.1395</v>
      </c>
      <c r="I2044" s="10">
        <f>VLOOKUP(C2044,away!$B$2:$E$405,3,FALSE)</f>
        <v>0.87760000000000005</v>
      </c>
      <c r="J2044" s="10">
        <f>VLOOKUP(B2044,home!$B$2:$E$405,4,FALSE)</f>
        <v>0.66469999999999996</v>
      </c>
      <c r="K2044" s="12">
        <f t="shared" si="2408"/>
        <v>2.4502045344920003</v>
      </c>
      <c r="L2044" s="12">
        <f t="shared" si="2409"/>
        <v>0.66471675044</v>
      </c>
      <c r="M2044" s="13">
        <f t="shared" si="2410"/>
        <v>4.4382000542186106E-2</v>
      </c>
      <c r="N2044" s="13">
        <f t="shared" si="2411"/>
        <v>0.1087449789782908</v>
      </c>
      <c r="O2044" s="13">
        <f t="shared" si="2412"/>
        <v>2.9501459178428266E-2</v>
      </c>
      <c r="P2044" s="13">
        <f t="shared" si="2413"/>
        <v>7.2284609053115567E-2</v>
      </c>
      <c r="Q2044" s="13">
        <f t="shared" si="2414"/>
        <v>0.1332237202979227</v>
      </c>
      <c r="R2044" s="13">
        <f t="shared" si="2415"/>
        <v>9.805057039161574E-3</v>
      </c>
      <c r="S2044" s="13">
        <f t="shared" si="2416"/>
        <v>2.9432341051161128E-2</v>
      </c>
      <c r="T2044" s="13">
        <f t="shared" si="2417"/>
        <v>8.8556038437962642E-2</v>
      </c>
      <c r="U2044" s="13">
        <f t="shared" si="2418"/>
        <v>2.4024395218306391E-2</v>
      </c>
      <c r="V2044" s="13">
        <f t="shared" si="2419"/>
        <v>5.3262464773276346E-3</v>
      </c>
      <c r="W2044" s="13">
        <f t="shared" si="2420"/>
        <v>0.10880845452528803</v>
      </c>
      <c r="X2044" s="13">
        <f t="shared" si="2421"/>
        <v>7.232680231244798E-2</v>
      </c>
      <c r="Y2044" s="13">
        <f t="shared" si="2422"/>
        <v>2.4038418501423346E-2</v>
      </c>
      <c r="Z2044" s="13">
        <f t="shared" si="2423"/>
        <v>2.1725285509834433E-3</v>
      </c>
      <c r="AA2044" s="13">
        <f t="shared" si="2424"/>
        <v>5.3231393069329671E-3</v>
      </c>
      <c r="AB2044" s="13">
        <f t="shared" si="2425"/>
        <v>6.5213900337898808E-3</v>
      </c>
      <c r="AC2044" s="13">
        <f t="shared" si="2426"/>
        <v>5.4217593792359219E-4</v>
      </c>
      <c r="AD2044" s="13">
        <f t="shared" si="2427"/>
        <v>6.6650742167231852E-2</v>
      </c>
      <c r="AE2044" s="13">
        <f t="shared" si="2428"/>
        <v>4.430386474781664E-2</v>
      </c>
      <c r="AF2044" s="13">
        <f t="shared" si="2429"/>
        <v>1.4724760503550972E-2</v>
      </c>
      <c r="AG2044" s="13">
        <f t="shared" si="2430"/>
        <v>3.262598317642554E-3</v>
      </c>
      <c r="AH2044" s="13">
        <f t="shared" si="2431"/>
        <v>3.6102902966195899E-4</v>
      </c>
      <c r="AI2044" s="13">
        <f t="shared" si="2432"/>
        <v>8.8459496556097866E-4</v>
      </c>
      <c r="AJ2044" s="13">
        <f t="shared" si="2433"/>
        <v>1.0837192979031524E-3</v>
      </c>
      <c r="AK2044" s="13">
        <f t="shared" si="2434"/>
        <v>8.8511131261293028E-4</v>
      </c>
      <c r="AL2044" s="13">
        <f t="shared" si="2435"/>
        <v>3.5321504422551854E-5</v>
      </c>
      <c r="AM2044" s="13">
        <f t="shared" si="2436"/>
        <v>3.2661590137081725E-2</v>
      </c>
      <c r="AN2044" s="13">
        <f t="shared" si="2437"/>
        <v>2.1710706060124117E-2</v>
      </c>
      <c r="AO2044" s="13">
        <f t="shared" si="2438"/>
        <v>7.2157349910218589E-3</v>
      </c>
      <c r="AP2044" s="13">
        <f t="shared" si="2439"/>
        <v>1.5988066384227512E-3</v>
      </c>
      <c r="AQ2044" s="13">
        <f t="shared" si="2440"/>
        <v>2.6568838831856771E-4</v>
      </c>
      <c r="AR2044" s="13">
        <f t="shared" si="2441"/>
        <v>4.7996408682280765E-5</v>
      </c>
      <c r="AS2044" s="13">
        <f t="shared" si="2442"/>
        <v>1.1760101819265553E-4</v>
      </c>
      <c r="AT2044" s="13">
        <f t="shared" si="2443"/>
        <v>1.4407327401826041E-4</v>
      </c>
      <c r="AU2044" s="13">
        <f t="shared" si="2444"/>
        <v>1.1766966309955006E-4</v>
      </c>
      <c r="AV2044" s="13">
        <f t="shared" si="2445"/>
        <v>7.2078685524665906E-5</v>
      </c>
      <c r="AW2044" s="13">
        <f t="shared" si="2446"/>
        <v>1.5979958761818184E-6</v>
      </c>
      <c r="AX2044" s="13">
        <f t="shared" si="2447"/>
        <v>1.333792937626615E-2</v>
      </c>
      <c r="AY2044" s="13">
        <f t="shared" si="2448"/>
        <v>8.8659450725898509E-3</v>
      </c>
      <c r="AZ2044" s="13">
        <f t="shared" si="2449"/>
        <v>2.9466710991157279E-3</v>
      </c>
      <c r="BA2044" s="13">
        <f t="shared" si="2450"/>
        <v>6.5290054587322335E-4</v>
      </c>
      <c r="BB2044" s="13">
        <f t="shared" si="2451"/>
        <v>1.0849848230333776E-4</v>
      </c>
      <c r="BC2044" s="13">
        <f t="shared" si="2452"/>
        <v>1.442415171686931E-5</v>
      </c>
      <c r="BD2044" s="13">
        <f t="shared" si="2453"/>
        <v>5.3173361353459768E-6</v>
      </c>
      <c r="BE2044" s="13">
        <f t="shared" si="2454"/>
        <v>1.3028561110242879E-5</v>
      </c>
      <c r="BF2044" s="13">
        <f t="shared" si="2455"/>
        <v>1.5961319755111618E-5</v>
      </c>
      <c r="BG2044" s="13">
        <f t="shared" si="2456"/>
        <v>1.3036166013483742E-5</v>
      </c>
      <c r="BH2044" s="13">
        <f t="shared" si="2457"/>
        <v>7.9853182696570931E-6</v>
      </c>
      <c r="BI2044" s="13">
        <f t="shared" si="2458"/>
        <v>3.9131326067351244E-6</v>
      </c>
      <c r="BJ2044" s="14">
        <f t="shared" si="2459"/>
        <v>0.75401927373241151</v>
      </c>
      <c r="BK2044" s="14">
        <f t="shared" si="2460"/>
        <v>0.16086863963872644</v>
      </c>
      <c r="BL2044" s="14">
        <f t="shared" si="2461"/>
        <v>7.8948556265766079E-2</v>
      </c>
      <c r="BM2044" s="14">
        <f t="shared" si="2462"/>
        <v>0.58920282602206864</v>
      </c>
      <c r="BN2044" s="14">
        <f t="shared" si="2463"/>
        <v>0.39794182508910503</v>
      </c>
    </row>
    <row r="2045" spans="1:66" x14ac:dyDescent="0.25">
      <c r="A2045" t="s">
        <v>40</v>
      </c>
      <c r="B2045" t="s">
        <v>339</v>
      </c>
      <c r="C2045" t="s">
        <v>237</v>
      </c>
      <c r="D2045" s="7" t="s">
        <v>568</v>
      </c>
      <c r="E2045" s="10">
        <f>VLOOKUP(A2045,home!$A$2:$E$405,3,FALSE)</f>
        <v>1.5047999999999999</v>
      </c>
      <c r="F2045" s="10">
        <f>VLOOKUP(B2045,home!$B$2:$E$405,3,FALSE)</f>
        <v>1.3955</v>
      </c>
      <c r="G2045" s="10">
        <f>VLOOKUP(C2045,away!$B$2:$E$405,4,FALSE)</f>
        <v>0.89710000000000001</v>
      </c>
      <c r="H2045" s="10">
        <f>VLOOKUP(A2045,away!$A$2:$E$405,3,FALSE)</f>
        <v>1.2</v>
      </c>
      <c r="I2045" s="10">
        <f>VLOOKUP(C2045,away!$B$2:$E$405,3,FALSE)</f>
        <v>0.625</v>
      </c>
      <c r="J2045" s="10">
        <f>VLOOKUP(B2045,home!$B$2:$E$405,4,FALSE)</f>
        <v>0.875</v>
      </c>
      <c r="K2045" s="12">
        <f t="shared" si="2408"/>
        <v>1.8838637096399997</v>
      </c>
      <c r="L2045" s="12">
        <f t="shared" si="2409"/>
        <v>0.65625</v>
      </c>
      <c r="M2045" s="13">
        <f t="shared" si="2410"/>
        <v>7.8857432430593968E-2</v>
      </c>
      <c r="N2045" s="13">
        <f t="shared" si="2411"/>
        <v>0.14855665519138439</v>
      </c>
      <c r="O2045" s="13">
        <f t="shared" si="2412"/>
        <v>5.1750190032577296E-2</v>
      </c>
      <c r="P2045" s="13">
        <f t="shared" si="2413"/>
        <v>9.7490304969346006E-2</v>
      </c>
      <c r="Q2045" s="13">
        <f t="shared" si="2414"/>
        <v>0.13993024577027585</v>
      </c>
      <c r="R2045" s="13">
        <f t="shared" si="2415"/>
        <v>1.6980531104439426E-2</v>
      </c>
      <c r="S2045" s="13">
        <f t="shared" si="2416"/>
        <v>3.0131464055025224E-2</v>
      </c>
      <c r="T2045" s="13">
        <f t="shared" si="2417"/>
        <v>9.1829223786743533E-2</v>
      </c>
      <c r="U2045" s="13">
        <f t="shared" si="2418"/>
        <v>3.1989006318066657E-2</v>
      </c>
      <c r="V2045" s="13">
        <f t="shared" si="2419"/>
        <v>4.1390104329280114E-3</v>
      </c>
      <c r="W2045" s="13">
        <f t="shared" si="2420"/>
        <v>8.7869837295876288E-2</v>
      </c>
      <c r="X2045" s="13">
        <f t="shared" si="2421"/>
        <v>5.7664580725418815E-2</v>
      </c>
      <c r="Y2045" s="13">
        <f t="shared" si="2422"/>
        <v>1.8921190550528051E-2</v>
      </c>
      <c r="Z2045" s="13">
        <f t="shared" si="2423"/>
        <v>3.7144911790961245E-3</v>
      </c>
      <c r="AA2045" s="13">
        <f t="shared" si="2424"/>
        <v>6.9975951320770825E-3</v>
      </c>
      <c r="AB2045" s="13">
        <f t="shared" si="2425"/>
        <v>6.5912577620367684E-3</v>
      </c>
      <c r="AC2045" s="13">
        <f t="shared" si="2426"/>
        <v>3.1981242679043502E-4</v>
      </c>
      <c r="AD2045" s="13">
        <f t="shared" si="2427"/>
        <v>4.1383699413418136E-2</v>
      </c>
      <c r="AE2045" s="13">
        <f t="shared" si="2428"/>
        <v>2.7158052740055654E-2</v>
      </c>
      <c r="AF2045" s="13">
        <f t="shared" si="2429"/>
        <v>8.911236055330762E-3</v>
      </c>
      <c r="AG2045" s="13">
        <f t="shared" si="2430"/>
        <v>1.9493328871036041E-3</v>
      </c>
      <c r="AH2045" s="13">
        <f t="shared" si="2431"/>
        <v>6.0940870907045782E-4</v>
      </c>
      <c r="AI2045" s="13">
        <f t="shared" si="2432"/>
        <v>1.1480429513563962E-3</v>
      </c>
      <c r="AJ2045" s="13">
        <f t="shared" si="2433"/>
        <v>1.0813782265841571E-3</v>
      </c>
      <c r="AK2045" s="13">
        <f t="shared" si="2434"/>
        <v>6.7905639915225165E-4</v>
      </c>
      <c r="AL2045" s="13">
        <f t="shared" si="2435"/>
        <v>1.5815179398963001E-5</v>
      </c>
      <c r="AM2045" s="13">
        <f t="shared" si="2436"/>
        <v>1.5592249899117717E-2</v>
      </c>
      <c r="AN2045" s="13">
        <f t="shared" si="2437"/>
        <v>1.0232413996296002E-2</v>
      </c>
      <c r="AO2045" s="13">
        <f t="shared" si="2438"/>
        <v>3.3575108425346256E-3</v>
      </c>
      <c r="AP2045" s="13">
        <f t="shared" si="2439"/>
        <v>7.3445549680444943E-4</v>
      </c>
      <c r="AQ2045" s="13">
        <f t="shared" si="2440"/>
        <v>1.2049660494447996E-4</v>
      </c>
      <c r="AR2045" s="13">
        <f t="shared" si="2441"/>
        <v>7.9984893065497624E-5</v>
      </c>
      <c r="AS2045" s="13">
        <f t="shared" si="2442"/>
        <v>1.5068063736552704E-4</v>
      </c>
      <c r="AT2045" s="13">
        <f t="shared" si="2443"/>
        <v>1.4193089223917067E-4</v>
      </c>
      <c r="AU2045" s="13">
        <f t="shared" si="2444"/>
        <v>8.9126152388733075E-5</v>
      </c>
      <c r="AV2045" s="13">
        <f t="shared" si="2445"/>
        <v>4.1975381016244614E-5</v>
      </c>
      <c r="AW2045" s="13">
        <f t="shared" si="2446"/>
        <v>5.431132753074679E-7</v>
      </c>
      <c r="AX2045" s="13">
        <f t="shared" si="2447"/>
        <v>4.8956122894309685E-3</v>
      </c>
      <c r="AY2045" s="13">
        <f t="shared" si="2448"/>
        <v>3.2127455649390729E-3</v>
      </c>
      <c r="AZ2045" s="13">
        <f t="shared" si="2449"/>
        <v>1.0541821384956334E-3</v>
      </c>
      <c r="BA2045" s="13">
        <f t="shared" si="2450"/>
        <v>2.306023427959198E-4</v>
      </c>
      <c r="BB2045" s="13">
        <f t="shared" si="2451"/>
        <v>3.7833196864955586E-5</v>
      </c>
      <c r="BC2045" s="13">
        <f t="shared" si="2452"/>
        <v>4.9656070885254228E-6</v>
      </c>
      <c r="BD2045" s="13">
        <f t="shared" si="2453"/>
        <v>8.7483476790387979E-6</v>
      </c>
      <c r="BE2045" s="13">
        <f t="shared" si="2454"/>
        <v>1.6480694711854515E-5</v>
      </c>
      <c r="BF2045" s="13">
        <f t="shared" si="2455"/>
        <v>1.5523691338659287E-5</v>
      </c>
      <c r="BG2045" s="13">
        <f t="shared" si="2456"/>
        <v>9.7481729175176752E-6</v>
      </c>
      <c r="BH2045" s="13">
        <f t="shared" si="2457"/>
        <v>4.5910572986517528E-6</v>
      </c>
      <c r="BI2045" s="13">
        <f t="shared" si="2458"/>
        <v>1.7297852467615775E-6</v>
      </c>
      <c r="BJ2045" s="14">
        <f t="shared" si="2459"/>
        <v>0.66364712239544743</v>
      </c>
      <c r="BK2045" s="14">
        <f t="shared" si="2460"/>
        <v>0.2141665850590217</v>
      </c>
      <c r="BL2045" s="14">
        <f t="shared" si="2461"/>
        <v>0.11838698634062816</v>
      </c>
      <c r="BM2045" s="14">
        <f t="shared" si="2462"/>
        <v>0.46313762302391259</v>
      </c>
      <c r="BN2045" s="14">
        <f t="shared" si="2463"/>
        <v>0.53356535949861694</v>
      </c>
    </row>
    <row r="2046" spans="1:66" s="15" customFormat="1" x14ac:dyDescent="0.25">
      <c r="A2046" s="15" t="s">
        <v>40</v>
      </c>
      <c r="B2046" s="15" t="s">
        <v>317</v>
      </c>
      <c r="C2046" s="15" t="s">
        <v>236</v>
      </c>
      <c r="D2046" s="24" t="s">
        <v>568</v>
      </c>
      <c r="E2046" s="15">
        <f>VLOOKUP(A2046,home!$A$2:$E$405,3,FALSE)</f>
        <v>1.5047999999999999</v>
      </c>
      <c r="F2046" s="15">
        <f>VLOOKUP(B2046,home!$B$2:$E$405,3,FALSE)</f>
        <v>1.1629</v>
      </c>
      <c r="G2046" s="15">
        <f>VLOOKUP(C2046,away!$B$2:$E$405,4,FALSE)</f>
        <v>0.89710000000000001</v>
      </c>
      <c r="H2046" s="15">
        <f>VLOOKUP(A2046,away!$A$2:$E$405,3,FALSE)</f>
        <v>1.2</v>
      </c>
      <c r="I2046" s="15">
        <f>VLOOKUP(C2046,away!$B$2:$E$405,3,FALSE)</f>
        <v>0.91669999999999996</v>
      </c>
      <c r="J2046" s="15">
        <f>VLOOKUP(B2046,home!$B$2:$E$405,4,FALSE)</f>
        <v>0.95830000000000004</v>
      </c>
      <c r="K2046" s="20">
        <f t="shared" si="2408"/>
        <v>1.5698639254319999</v>
      </c>
      <c r="L2046" s="20">
        <f t="shared" si="2409"/>
        <v>1.0541683319999999</v>
      </c>
      <c r="M2046" s="21">
        <f t="shared" si="2410"/>
        <v>7.2509894002540237E-2</v>
      </c>
      <c r="N2046" s="21">
        <f t="shared" si="2411"/>
        <v>0.11383066683148606</v>
      </c>
      <c r="O2046" s="21">
        <f t="shared" si="2412"/>
        <v>7.643763401415464E-2</v>
      </c>
      <c r="P2046" s="21">
        <f t="shared" si="2413"/>
        <v>0.11999668418419537</v>
      </c>
      <c r="Q2046" s="21">
        <f t="shared" si="2414"/>
        <v>8.9349328733309433E-2</v>
      </c>
      <c r="R2046" s="21">
        <f t="shared" si="2415"/>
        <v>4.0289066575363928E-2</v>
      </c>
      <c r="S2046" s="21">
        <f t="shared" si="2416"/>
        <v>4.9645653235602147E-2</v>
      </c>
      <c r="T2046" s="21">
        <f t="shared" si="2417"/>
        <v>9.4189232836112469E-2</v>
      </c>
      <c r="U2046" s="21">
        <f t="shared" si="2418"/>
        <v>6.3248352205991995E-2</v>
      </c>
      <c r="V2046" s="21">
        <f t="shared" si="2419"/>
        <v>9.1287370033819489E-3</v>
      </c>
      <c r="W2046" s="21">
        <f t="shared" si="2420"/>
        <v>4.67554293133291E-2</v>
      </c>
      <c r="X2046" s="21">
        <f t="shared" si="2421"/>
        <v>4.9288092931176038E-2</v>
      </c>
      <c r="Y2046" s="21">
        <f t="shared" si="2422"/>
        <v>2.5978973356359413E-2</v>
      </c>
      <c r="Z2046" s="21">
        <f t="shared" si="2423"/>
        <v>1.4157152703196115E-2</v>
      </c>
      <c r="AA2046" s="21">
        <f t="shared" si="2424"/>
        <v>2.2224803315579706E-2</v>
      </c>
      <c r="AB2046" s="21">
        <f t="shared" si="2425"/>
        <v>1.7444958487475043E-2</v>
      </c>
      <c r="AC2046" s="21">
        <f t="shared" si="2426"/>
        <v>9.4419715600900121E-4</v>
      </c>
      <c r="AD2046" s="21">
        <f t="shared" si="2427"/>
        <v>1.8349915449270313E-2</v>
      </c>
      <c r="AE2046" s="21">
        <f t="shared" si="2428"/>
        <v>1.9343899761498314E-2</v>
      </c>
      <c r="AF2046" s="21">
        <f t="shared" si="2429"/>
        <v>1.0195863272976937E-2</v>
      </c>
      <c r="AG2046" s="21">
        <f t="shared" si="2430"/>
        <v>3.5827187265913864E-3</v>
      </c>
      <c r="AH2046" s="21">
        <f t="shared" si="2431"/>
        <v>3.7310055127493841E-3</v>
      </c>
      <c r="AI2046" s="21">
        <f t="shared" si="2432"/>
        <v>5.8571709600531803E-3</v>
      </c>
      <c r="AJ2046" s="21">
        <f t="shared" si="2433"/>
        <v>4.5974806976377004E-3</v>
      </c>
      <c r="AK2046" s="21">
        <f t="shared" si="2434"/>
        <v>2.4058063650304563E-3</v>
      </c>
      <c r="AL2046" s="21">
        <f t="shared" si="2435"/>
        <v>6.2502106503290825E-5</v>
      </c>
      <c r="AM2046" s="21">
        <f t="shared" si="2436"/>
        <v>5.7613740597073516E-3</v>
      </c>
      <c r="AN2046" s="21">
        <f t="shared" si="2437"/>
        <v>6.0734580825497668E-3</v>
      </c>
      <c r="AO2046" s="21">
        <f t="shared" si="2438"/>
        <v>3.2012235881767027E-3</v>
      </c>
      <c r="AP2046" s="21">
        <f t="shared" si="2439"/>
        <v>1.1248761767690967E-3</v>
      </c>
      <c r="AQ2046" s="21">
        <f t="shared" si="2440"/>
        <v>2.9645221074280385E-4</v>
      </c>
      <c r="AR2046" s="21">
        <f t="shared" si="2441"/>
        <v>7.8662157161156477E-4</v>
      </c>
      <c r="AS2046" s="21">
        <f t="shared" si="2442"/>
        <v>1.2348888282396203E-3</v>
      </c>
      <c r="AT2046" s="21">
        <f t="shared" si="2443"/>
        <v>9.6930371168618646E-4</v>
      </c>
      <c r="AU2046" s="21">
        <f t="shared" si="2444"/>
        <v>5.0722497658782799E-4</v>
      </c>
      <c r="AV2046" s="21">
        <f t="shared" si="2445"/>
        <v>1.9906854820583056E-4</v>
      </c>
      <c r="AW2046" s="21">
        <f t="shared" si="2446"/>
        <v>2.8731885635495253E-6</v>
      </c>
      <c r="AX2046" s="21">
        <f t="shared" si="2447"/>
        <v>1.5074288828757138E-3</v>
      </c>
      <c r="AY2046" s="21">
        <f t="shared" si="2448"/>
        <v>1.5890837910697145E-3</v>
      </c>
      <c r="AZ2046" s="21">
        <f t="shared" si="2449"/>
        <v>8.3758090472009863E-4</v>
      </c>
      <c r="BA2046" s="21">
        <f t="shared" si="2450"/>
        <v>2.9431708841461243E-4</v>
      </c>
      <c r="BB2046" s="21">
        <f t="shared" si="2451"/>
        <v>7.7564938543282105E-5</v>
      </c>
      <c r="BC2046" s="21">
        <f t="shared" si="2452"/>
        <v>1.6353300377170847E-5</v>
      </c>
      <c r="BD2046" s="21">
        <f t="shared" si="2453"/>
        <v>1.382052583434969E-4</v>
      </c>
      <c r="BE2046" s="21">
        <f t="shared" si="2454"/>
        <v>2.169634493784657E-4</v>
      </c>
      <c r="BF2046" s="21">
        <f t="shared" si="2455"/>
        <v>1.7030154615827259E-4</v>
      </c>
      <c r="BG2046" s="21">
        <f t="shared" si="2456"/>
        <v>8.9116751253054901E-5</v>
      </c>
      <c r="BH2046" s="21">
        <f t="shared" si="2457"/>
        <v>3.4975293235966978E-5</v>
      </c>
      <c r="BI2046" s="21">
        <f t="shared" si="2458"/>
        <v>1.0981290226510066E-5</v>
      </c>
      <c r="BJ2046" s="22">
        <f t="shared" si="2459"/>
        <v>0.49164383423605573</v>
      </c>
      <c r="BK2046" s="22">
        <f t="shared" si="2460"/>
        <v>0.25387675147930172</v>
      </c>
      <c r="BL2046" s="22">
        <f t="shared" si="2461"/>
        <v>0.24059392935896284</v>
      </c>
      <c r="BM2046" s="22">
        <f t="shared" si="2462"/>
        <v>0.48627218283396079</v>
      </c>
      <c r="BN2046" s="22">
        <f t="shared" si="2463"/>
        <v>0.51241327434104966</v>
      </c>
    </row>
    <row r="2047" spans="1:66" x14ac:dyDescent="0.25">
      <c r="A2047" t="s">
        <v>80</v>
      </c>
      <c r="B2047" t="s">
        <v>87</v>
      </c>
      <c r="C2047" t="s">
        <v>93</v>
      </c>
      <c r="D2047" t="s">
        <v>569</v>
      </c>
      <c r="E2047" s="10">
        <f>VLOOKUP(A2047,home!$A$2:$E$405,3,FALSE)</f>
        <v>1.2518</v>
      </c>
      <c r="F2047" s="10">
        <f>VLOOKUP(B2047,home!$B$2:$E$405,3,FALSE)</f>
        <v>0.62519999999999998</v>
      </c>
      <c r="G2047" s="10">
        <f>VLOOKUP(C2047,away!$B$2:$E$405,4,FALSE)</f>
        <v>0.72940000000000005</v>
      </c>
      <c r="H2047" s="10">
        <f>VLOOKUP(A2047,away!$A$2:$E$405,3,FALSE)</f>
        <v>1.0562</v>
      </c>
      <c r="I2047" s="10">
        <f>VLOOKUP(C2047,away!$B$2:$E$405,3,FALSE)</f>
        <v>0.65859999999999996</v>
      </c>
      <c r="J2047" s="10">
        <f>VLOOKUP(B2047,home!$B$2:$E$405,4,FALSE)</f>
        <v>1.2349000000000001</v>
      </c>
      <c r="K2047" s="12">
        <f t="shared" ref="K2047:K2092" si="2464">E2047*F2047*G2047</f>
        <v>0.57084693758399996</v>
      </c>
      <c r="L2047" s="12">
        <f t="shared" ref="L2047:L2092" si="2465">H2047*I2047*J2047</f>
        <v>0.85901288886800009</v>
      </c>
      <c r="M2047" s="13">
        <f t="shared" ref="M2047:M2092" si="2466">_xlfn.POISSON.DIST(0,K2047,FALSE) * _xlfn.POISSON.DIST(0,L2047,FALSE)</f>
        <v>0.23934246937560882</v>
      </c>
      <c r="N2047" s="13">
        <f t="shared" ref="N2047:N2092" si="2467">_xlfn.POISSON.DIST(1,K2047,FALSE) * _xlfn.POISSON.DIST(0,L2047,FALSE)</f>
        <v>0.13662791567685856</v>
      </c>
      <c r="O2047" s="13">
        <f t="shared" ref="O2047:O2092" si="2468">_xlfn.POISSON.DIST(0,K2047,FALSE) * _xlfn.POISSON.DIST(1,L2047,FALSE)</f>
        <v>0.20559826604714257</v>
      </c>
      <c r="P2047" s="13">
        <f t="shared" ref="P2047:P2092" si="2469">_xlfn.POISSON.DIST(1,K2047,FALSE) * _xlfn.POISSON.DIST(1,L2047,FALSE)</f>
        <v>0.11736514054559179</v>
      </c>
      <c r="Q2047" s="13">
        <f t="shared" ref="Q2047:Q2092" si="2470">_xlfn.POISSON.DIST(2,K2047,FALSE) * _xlfn.POISSON.DIST(0,L2047,FALSE)</f>
        <v>3.8996813626309842E-2</v>
      </c>
      <c r="R2047" s="13">
        <f t="shared" ref="R2047:R2092" si="2471">_xlfn.POISSON.DIST(0,K2047,FALSE) * _xlfn.POISSON.DIST(2,L2047,FALSE)</f>
        <v>8.8305780231703795E-2</v>
      </c>
      <c r="S2047" s="13">
        <f t="shared" ref="S2047:S2092" si="2472">_xlfn.POISSON.DIST(2,K2047,FALSE) * _xlfn.POISSON.DIST(2,L2047,FALSE)</f>
        <v>1.4387935675625513E-2</v>
      </c>
      <c r="T2047" s="13">
        <f t="shared" ref="T2047:T2092" si="2473">_xlfn.POISSON.DIST(2,K2047,FALSE) * _xlfn.POISSON.DIST(1,L2047,FALSE)</f>
        <v>3.3498765529783404E-2</v>
      </c>
      <c r="U2047" s="13">
        <f t="shared" ref="U2047:U2092" si="2474">_xlfn.POISSON.DIST(1,K2047,FALSE) * _xlfn.POISSON.DIST(2,L2047,FALSE)</f>
        <v>5.0409084216233822E-2</v>
      </c>
      <c r="V2047" s="13">
        <f t="shared" ref="V2047:V2092" si="2475">_xlfn.POISSON.DIST(3,K2047,FALSE) * _xlfn.POISSON.DIST(3,L2047,FALSE)</f>
        <v>7.8392647858016725E-4</v>
      </c>
      <c r="W2047" s="13">
        <f t="shared" ref="W2047:W2092" si="2476">_xlfn.POISSON.DIST(3,K2047,FALSE) * _xlfn.POISSON.DIST(0,L2047,FALSE)</f>
        <v>7.420403878037659E-3</v>
      </c>
      <c r="X2047" s="13">
        <f t="shared" ref="X2047:X2092" si="2477">_xlfn.POISSON.DIST(3,K2047,FALSE) * _xlfn.POISSON.DIST(1,L2047,FALSE)</f>
        <v>6.3742225718404402E-3</v>
      </c>
      <c r="Y2047" s="13">
        <f t="shared" ref="Y2047:Y2092" si="2478">_xlfn.POISSON.DIST(3,K2047,FALSE) * _xlfn.POISSON.DIST(2,L2047,FALSE)</f>
        <v>2.7377696728621346E-3</v>
      </c>
      <c r="Z2047" s="13">
        <f t="shared" ref="Z2047:Z2092" si="2479">_xlfn.POISSON.DIST(0,K2047,FALSE) * _xlfn.POISSON.DIST(3,L2047,FALSE)</f>
        <v>2.5285267793526203E-2</v>
      </c>
      <c r="AA2047" s="13">
        <f t="shared" ref="AA2047:AA2092" si="2480">_xlfn.POISSON.DIST(1,K2047,FALSE) * _xlfn.POISSON.DIST(3,L2047,FALSE)</f>
        <v>1.4434017685925773E-2</v>
      </c>
      <c r="AB2047" s="13">
        <f t="shared" ref="AB2047:AB2092" si="2481">_xlfn.POISSON.DIST(2,K2047,FALSE) * _xlfn.POISSON.DIST(3,L2047,FALSE)</f>
        <v>4.1198073965220102E-3</v>
      </c>
      <c r="AC2047" s="13">
        <f t="shared" ref="AC2047:AC2092" si="2482">_xlfn.POISSON.DIST(4,K2047,FALSE) * _xlfn.POISSON.DIST(4,L2047,FALSE)</f>
        <v>2.4025625700694285E-5</v>
      </c>
      <c r="AD2047" s="13">
        <f t="shared" ref="AD2047:AD2092" si="2483">_xlfn.POISSON.DIST(4,K2047,FALSE) * _xlfn.POISSON.DIST(0,L2047,FALSE)</f>
        <v>1.0589787073535587E-3</v>
      </c>
      <c r="AE2047" s="13">
        <f t="shared" ref="AE2047:AE2092" si="2484">_xlfn.POISSON.DIST(4,K2047,FALSE) * _xlfn.POISSON.DIST(1,L2047,FALSE)</f>
        <v>9.0967635865348093E-4</v>
      </c>
      <c r="AF2047" s="13">
        <f t="shared" ref="AF2047:AF2092" si="2485">_xlfn.POISSON.DIST(4,K2047,FALSE) * _xlfn.POISSON.DIST(2,L2047,FALSE)</f>
        <v>3.9071185839092477E-4</v>
      </c>
      <c r="AG2047" s="13">
        <f t="shared" ref="AG2047:AG2092" si="2486">_xlfn.POISSON.DIST(4,K2047,FALSE) * _xlfn.POISSON.DIST(3,L2047,FALSE)</f>
        <v>1.1187550739712441E-4</v>
      </c>
      <c r="AH2047" s="13">
        <f t="shared" ref="AH2047:AH2092" si="2487">_xlfn.POISSON.DIST(0,K2047,FALSE) * _xlfn.POISSON.DIST(4,L2047,FALSE)</f>
        <v>5.4300927332794858E-3</v>
      </c>
      <c r="AI2047" s="13">
        <f t="shared" ref="AI2047:AI2092" si="2488">_xlfn.POISSON.DIST(1,K2047,FALSE) * _xlfn.POISSON.DIST(4,L2047,FALSE)</f>
        <v>3.0997518075897255E-3</v>
      </c>
      <c r="AJ2047" s="13">
        <f t="shared" ref="AJ2047:AJ2092" si="2489">_xlfn.POISSON.DIST(2,K2047,FALSE) * _xlfn.POISSON.DIST(4,L2047,FALSE)</f>
        <v>8.8474191331653154E-4</v>
      </c>
      <c r="AK2047" s="13">
        <f t="shared" ref="AK2047:AK2092" si="2490">_xlfn.POISSON.DIST(3,K2047,FALSE) * _xlfn.POISSON.DIST(4,L2047,FALSE)</f>
        <v>1.6835073725631695E-4</v>
      </c>
      <c r="AL2047" s="13">
        <f t="shared" ref="AL2047:AL2092" si="2491">_xlfn.POISSON.DIST(5,K2047,FALSE) * _xlfn.POISSON.DIST(5,L2047,FALSE)</f>
        <v>4.7125291961997776E-7</v>
      </c>
      <c r="AM2047" s="13">
        <f t="shared" ref="AM2047:AM2092" si="2492">_xlfn.POISSON.DIST(5,K2047,FALSE) * _xlfn.POISSON.DIST(0,L2047,FALSE)</f>
        <v>1.2090295041188839E-4</v>
      </c>
      <c r="AN2047" s="13">
        <f t="shared" ref="AN2047:AN2092" si="2493">_xlfn.POISSON.DIST(5,K2047,FALSE) * _xlfn.POISSON.DIST(1,L2047,FALSE)</f>
        <v>1.0385719270598082E-4</v>
      </c>
      <c r="AO2047" s="13">
        <f t="shared" ref="AO2047:AO2092" si="2494">_xlfn.POISSON.DIST(5,K2047,FALSE) * _xlfn.POISSON.DIST(2,L2047,FALSE)</f>
        <v>4.4607333568042581E-5</v>
      </c>
      <c r="AP2047" s="13">
        <f t="shared" ref="AP2047:AP2092" si="2495">_xlfn.POISSON.DIST(5,K2047,FALSE) * _xlfn.POISSON.DIST(3,L2047,FALSE)</f>
        <v>1.2772758157660923E-5</v>
      </c>
      <c r="AQ2047" s="13">
        <f t="shared" ref="AQ2047:AQ2092" si="2496">_xlfn.POISSON.DIST(5,K2047,FALSE) * _xlfn.POISSON.DIST(4,L2047,FALSE)</f>
        <v>2.7429909709561557E-6</v>
      </c>
      <c r="AR2047" s="13">
        <f t="shared" ref="AR2047:AR2092" si="2497">_xlfn.POISSON.DIST(0,K2047,FALSE) * _xlfn.POISSON.DIST(5,L2047,FALSE)</f>
        <v>9.3290392912710957E-4</v>
      </c>
      <c r="AS2047" s="13">
        <f t="shared" ref="AS2047:AS2092" si="2498">_xlfn.POISSON.DIST(1,K2047,FALSE) * _xlfn.POISSON.DIST(5,L2047,FALSE)</f>
        <v>5.325453510022913E-4</v>
      </c>
      <c r="AT2047" s="13">
        <f t="shared" ref="AT2047:AT2092" si="2499">_xlfn.POISSON.DIST(2,K2047,FALSE) * _xlfn.POISSON.DIST(5,L2047,FALSE)</f>
        <v>1.5200094137212715E-4</v>
      </c>
      <c r="AU2047" s="13">
        <f t="shared" ref="AU2047:AU2092" si="2500">_xlfn.POISSON.DIST(3,K2047,FALSE) * _xlfn.POISSON.DIST(5,L2047,FALSE)</f>
        <v>2.8923090630721306E-5</v>
      </c>
      <c r="AV2047" s="13">
        <f t="shared" ref="AV2047:AV2092" si="2501">_xlfn.POISSON.DIST(4,K2047,FALSE) * _xlfn.POISSON.DIST(5,L2047,FALSE)</f>
        <v>4.1276644280029354E-6</v>
      </c>
      <c r="AW2047" s="13">
        <f t="shared" ref="AW2047:AW2092" si="2502">_xlfn.POISSON.DIST(6,K2047,FALSE) * _xlfn.POISSON.DIST(6,L2047,FALSE)</f>
        <v>6.4190522206767264E-9</v>
      </c>
      <c r="AX2047" s="13">
        <f t="shared" ref="AX2047:AX2092" si="2503">_xlfn.POISSON.DIST(6,K2047,FALSE) * _xlfn.POISSON.DIST(0,L2047,FALSE)</f>
        <v>1.1502846497916109E-5</v>
      </c>
      <c r="AY2047" s="13">
        <f t="shared" ref="AY2047:AY2092" si="2504">_xlfn.POISSON.DIST(6,K2047,FALSE) * _xlfn.POISSON.DIST(1,L2047,FALSE)</f>
        <v>9.8810934003800738E-6</v>
      </c>
      <c r="AZ2047" s="13">
        <f t="shared" ref="AZ2047:AZ2092" si="2505">_xlfn.POISSON.DIST(6,K2047,FALSE) * _xlfn.POISSON.DIST(2,L2047,FALSE)</f>
        <v>4.2439932935175088E-6</v>
      </c>
      <c r="BA2047" s="13">
        <f t="shared" ref="BA2047:BA2092" si="2506">_xlfn.POISSON.DIST(6,K2047,FALSE) * _xlfn.POISSON.DIST(3,L2047,FALSE)</f>
        <v>1.2152149798002977E-6</v>
      </c>
      <c r="BB2047" s="13">
        <f t="shared" ref="BB2047:BB2092" si="2507">_xlfn.POISSON.DIST(6,K2047,FALSE) * _xlfn.POISSON.DIST(4,L2047,FALSE)</f>
        <v>2.609713325984805E-7</v>
      </c>
      <c r="BC2047" s="13">
        <f t="shared" ref="BC2047:BC2092" si="2508">_xlfn.POISSON.DIST(6,K2047,FALSE) * _xlfn.POISSON.DIST(5,L2047,FALSE)</f>
        <v>4.4835547665430503E-8</v>
      </c>
      <c r="BD2047" s="13">
        <f t="shared" ref="BD2047:BD2092" si="2509">_xlfn.POISSON.DIST(0,K2047,FALSE) * _xlfn.POISSON.DIST(6,L2047,FALSE)</f>
        <v>1.3356274986596435E-4</v>
      </c>
      <c r="BE2047" s="13">
        <f t="shared" ref="BE2047:BE2092" si="2510">_xlfn.POISSON.DIST(1,K2047,FALSE) * _xlfn.POISSON.DIST(6,L2047,FALSE)</f>
        <v>7.624388673628353E-5</v>
      </c>
      <c r="BF2047" s="13">
        <f t="shared" ref="BF2047:BF2092" si="2511">_xlfn.POISSON.DIST(2,K2047,FALSE) * _xlfn.POISSON.DIST(6,L2047,FALSE)</f>
        <v>2.1761794626454403E-5</v>
      </c>
      <c r="BG2047" s="13">
        <f t="shared" ref="BG2047:BG2092" si="2512">_xlfn.POISSON.DIST(3,K2047,FALSE) * _xlfn.POISSON.DIST(6,L2047,FALSE)</f>
        <v>4.1408846062811479E-6</v>
      </c>
      <c r="BH2047" s="13">
        <f t="shared" ref="BH2047:BH2092" si="2513">_xlfn.POISSON.DIST(4,K2047,FALSE) * _xlfn.POISSON.DIST(6,L2047,FALSE)</f>
        <v>5.9095282409608023E-7</v>
      </c>
      <c r="BI2047" s="13">
        <f t="shared" ref="BI2047:BI2092" si="2514">_xlfn.POISSON.DIST(5,K2047,FALSE) * _xlfn.POISSON.DIST(6,L2047,FALSE)</f>
        <v>6.7468721978372725E-8</v>
      </c>
      <c r="BJ2047" s="14">
        <f t="shared" ref="BJ2047:BJ2092" si="2515">SUM(N2047,Q2047,T2047,W2047,X2047,Y2047,AD2047,AE2047,AF2047,AG2047,AM2047,AN2047,AO2047,AP2047,AQ2047,AX2047,AY2047,AZ2047,BA2047,BB2047,BC2047)</f>
        <v>0.22843916556835359</v>
      </c>
      <c r="BK2047" s="14">
        <f t="shared" ref="BK2047:BK2092" si="2516">SUM(M2047,P2047,S2047,V2047,AC2047,AL2047,AY2047)</f>
        <v>0.371913850047427</v>
      </c>
      <c r="BL2047" s="14">
        <f t="shared" ref="BL2047:BL2092" si="2517">SUM(O2047,R2047,U2047,AA2047,AB2047,AH2047,AI2047,AJ2047,AK2047,AR2047,AS2047,AT2047,AU2047,AV2047,BD2047,BE2047,BF2047,BG2047,BH2047,BI2047)</f>
        <v>0.37433676148291128</v>
      </c>
      <c r="BM2047" s="14">
        <f t="shared" ref="BM2047:BM2092" si="2518">SUM(S2047:BI2047)</f>
        <v>0.17372878471465458</v>
      </c>
      <c r="BN2047" s="14">
        <f t="shared" ref="BN2047:BN2092" si="2519">SUM(M2047:R2047)</f>
        <v>0.82623638550321532</v>
      </c>
    </row>
    <row r="2048" spans="1:66" x14ac:dyDescent="0.25">
      <c r="A2048" t="s">
        <v>80</v>
      </c>
      <c r="B2048" t="s">
        <v>91</v>
      </c>
      <c r="C2048" t="s">
        <v>86</v>
      </c>
      <c r="D2048" t="s">
        <v>569</v>
      </c>
      <c r="E2048" s="10">
        <f>VLOOKUP(A2048,home!$A$2:$E$405,3,FALSE)</f>
        <v>1.2518</v>
      </c>
      <c r="F2048" s="10">
        <f>VLOOKUP(B2048,home!$B$2:$E$405,3,FALSE)</f>
        <v>0.69469999999999998</v>
      </c>
      <c r="G2048" s="10">
        <f>VLOOKUP(C2048,away!$B$2:$E$405,4,FALSE)</f>
        <v>1.0072000000000001</v>
      </c>
      <c r="H2048" s="10">
        <f>VLOOKUP(A2048,away!$A$2:$E$405,3,FALSE)</f>
        <v>1.0562</v>
      </c>
      <c r="I2048" s="10">
        <f>VLOOKUP(C2048,away!$B$2:$E$405,3,FALSE)</f>
        <v>0.65859999999999996</v>
      </c>
      <c r="J2048" s="10">
        <f>VLOOKUP(B2048,home!$B$2:$E$405,4,FALSE)</f>
        <v>1.0703</v>
      </c>
      <c r="K2048" s="12">
        <f t="shared" si="2464"/>
        <v>0.87588676331199999</v>
      </c>
      <c r="L2048" s="12">
        <f t="shared" si="2465"/>
        <v>0.74451493639599997</v>
      </c>
      <c r="M2048" s="13">
        <f t="shared" si="2466"/>
        <v>0.19781921919857129</v>
      </c>
      <c r="N2048" s="13">
        <f t="shared" si="2467"/>
        <v>0.17326723562474367</v>
      </c>
      <c r="O2048" s="13">
        <f t="shared" si="2468"/>
        <v>0.14727936339953068</v>
      </c>
      <c r="P2048" s="13">
        <f t="shared" si="2469"/>
        <v>0.12900004491066677</v>
      </c>
      <c r="Q2048" s="13">
        <f t="shared" si="2470"/>
        <v>7.5881239099687164E-2</v>
      </c>
      <c r="R2048" s="13">
        <f t="shared" si="2471"/>
        <v>5.482584293692247E-2</v>
      </c>
      <c r="S2048" s="13">
        <f t="shared" si="2472"/>
        <v>2.1030579908226404E-2</v>
      </c>
      <c r="T2048" s="13">
        <f t="shared" si="2473"/>
        <v>5.6494715901953256E-2</v>
      </c>
      <c r="U2048" s="13">
        <f t="shared" si="2474"/>
        <v>4.8021230115873101E-2</v>
      </c>
      <c r="V2048" s="13">
        <f t="shared" si="2475"/>
        <v>1.5238075359072128E-3</v>
      </c>
      <c r="W2048" s="13">
        <f t="shared" si="2476"/>
        <v>2.2154457637042997E-2</v>
      </c>
      <c r="X2048" s="13">
        <f t="shared" si="2477"/>
        <v>1.6494324618530939E-2</v>
      </c>
      <c r="Y2048" s="13">
        <f t="shared" si="2478"/>
        <v>6.1401355221302693E-3</v>
      </c>
      <c r="Z2048" s="13">
        <f t="shared" si="2479"/>
        <v>1.3606219655679975E-2</v>
      </c>
      <c r="AA2048" s="13">
        <f t="shared" si="2480"/>
        <v>1.1917507695125649E-2</v>
      </c>
      <c r="AB2048" s="13">
        <f t="shared" si="2481"/>
        <v>5.2191936209147272E-3</v>
      </c>
      <c r="AC2048" s="13">
        <f t="shared" si="2482"/>
        <v>6.2105707348487051E-5</v>
      </c>
      <c r="AD2048" s="13">
        <f t="shared" si="2483"/>
        <v>4.8511990481606019E-3</v>
      </c>
      <c r="AE2048" s="13">
        <f t="shared" si="2484"/>
        <v>3.6117901507856259E-3</v>
      </c>
      <c r="AF2048" s="13">
        <f t="shared" si="2485"/>
        <v>1.3445158571939297E-3</v>
      </c>
      <c r="AG2048" s="13">
        <f t="shared" si="2486"/>
        <v>3.3367071263405067E-4</v>
      </c>
      <c r="AH2048" s="13">
        <f t="shared" si="2487"/>
        <v>2.5325084403846447E-3</v>
      </c>
      <c r="AI2048" s="13">
        <f t="shared" si="2488"/>
        <v>2.2181906209088275E-3</v>
      </c>
      <c r="AJ2048" s="13">
        <f t="shared" si="2489"/>
        <v>9.7144190167843404E-4</v>
      </c>
      <c r="AK2048" s="13">
        <f t="shared" si="2490"/>
        <v>2.8362436766892597E-4</v>
      </c>
      <c r="AL2048" s="13">
        <f t="shared" si="2491"/>
        <v>1.6199920451857539E-6</v>
      </c>
      <c r="AM2048" s="13">
        <f t="shared" si="2492"/>
        <v>8.4982020649512931E-4</v>
      </c>
      <c r="AN2048" s="13">
        <f t="shared" si="2493"/>
        <v>6.3270383698675679E-4</v>
      </c>
      <c r="AO2048" s="13">
        <f t="shared" si="2494"/>
        <v>2.3552872847585016E-4</v>
      </c>
      <c r="AP2048" s="13">
        <f t="shared" si="2495"/>
        <v>5.8451552100209449E-5</v>
      </c>
      <c r="AQ2048" s="13">
        <f t="shared" si="2496"/>
        <v>1.0879513398533727E-5</v>
      </c>
      <c r="AR2048" s="13">
        <f t="shared" si="2497"/>
        <v>3.770980720830615E-4</v>
      </c>
      <c r="AS2048" s="13">
        <f t="shared" si="2498"/>
        <v>3.3029520980802797E-4</v>
      </c>
      <c r="AT2048" s="13">
        <f t="shared" si="2499"/>
        <v>1.4465060112810575E-4</v>
      </c>
      <c r="AU2048" s="13">
        <f t="shared" si="2500"/>
        <v>4.2232515611077236E-5</v>
      </c>
      <c r="AV2048" s="13">
        <f t="shared" si="2501"/>
        <v>9.2477253512774869E-6</v>
      </c>
      <c r="AW2048" s="13">
        <f t="shared" si="2502"/>
        <v>2.9344840909476972E-8</v>
      </c>
      <c r="AX2048" s="13">
        <f t="shared" si="2503"/>
        <v>1.2405771167735898E-4</v>
      </c>
      <c r="AY2048" s="13">
        <f t="shared" si="2504"/>
        <v>9.2362819318902214E-5</v>
      </c>
      <c r="AZ2048" s="13">
        <f t="shared" si="2505"/>
        <v>3.4382749275283857E-5</v>
      </c>
      <c r="BA2048" s="13">
        <f t="shared" si="2506"/>
        <v>8.5328234632691938E-6</v>
      </c>
      <c r="BB2048" s="13">
        <f t="shared" si="2507"/>
        <v>1.5882036295085396E-6</v>
      </c>
      <c r="BC2048" s="13">
        <f t="shared" si="2508"/>
        <v>2.3648826484148941E-7</v>
      </c>
      <c r="BD2048" s="13">
        <f t="shared" si="2509"/>
        <v>4.6792524525329111E-5</v>
      </c>
      <c r="BE2048" s="13">
        <f t="shared" si="2510"/>
        <v>4.0984952853687892E-5</v>
      </c>
      <c r="BF2048" s="13">
        <f t="shared" si="2511"/>
        <v>1.7949088849755797E-5</v>
      </c>
      <c r="BG2048" s="13">
        <f t="shared" si="2512"/>
        <v>5.2404564456707056E-6</v>
      </c>
      <c r="BH2048" s="13">
        <f t="shared" si="2513"/>
        <v>1.1475116086190055E-6</v>
      </c>
      <c r="BI2048" s="13">
        <f t="shared" si="2514"/>
        <v>2.0101804574724954E-7</v>
      </c>
      <c r="BJ2048" s="14">
        <f t="shared" si="2515"/>
        <v>0.36262182880594818</v>
      </c>
      <c r="BK2048" s="14">
        <f t="shared" si="2516"/>
        <v>0.34952974007208421</v>
      </c>
      <c r="BL2048" s="14">
        <f t="shared" si="2517"/>
        <v>0.27428474277531795</v>
      </c>
      <c r="BM2048" s="14">
        <f t="shared" si="2518"/>
        <v>0.22187725266443017</v>
      </c>
      <c r="BN2048" s="14">
        <f t="shared" si="2519"/>
        <v>0.77807294517012204</v>
      </c>
    </row>
    <row r="2049" spans="1:66" x14ac:dyDescent="0.25">
      <c r="A2049" t="s">
        <v>80</v>
      </c>
      <c r="B2049" t="s">
        <v>410</v>
      </c>
      <c r="C2049" t="s">
        <v>83</v>
      </c>
      <c r="D2049" t="s">
        <v>569</v>
      </c>
      <c r="E2049" s="10">
        <f>VLOOKUP(A2049,home!$A$2:$E$405,3,FALSE)</f>
        <v>1.2518</v>
      </c>
      <c r="F2049" s="10">
        <f>VLOOKUP(B2049,home!$B$2:$E$405,3,FALSE)</f>
        <v>1.1113999999999999</v>
      </c>
      <c r="G2049" s="10">
        <f>VLOOKUP(C2049,away!$B$2:$E$405,4,FALSE)</f>
        <v>0.90300000000000002</v>
      </c>
      <c r="H2049" s="10">
        <f>VLOOKUP(A2049,away!$A$2:$E$405,3,FALSE)</f>
        <v>1.0562</v>
      </c>
      <c r="I2049" s="10">
        <f>VLOOKUP(C2049,away!$B$2:$E$405,3,FALSE)</f>
        <v>1.1526000000000001</v>
      </c>
      <c r="J2049" s="10">
        <f>VLOOKUP(B2049,home!$B$2:$E$405,4,FALSE)</f>
        <v>1.1113999999999999</v>
      </c>
      <c r="K2049" s="12">
        <f t="shared" si="2464"/>
        <v>1.25629921956</v>
      </c>
      <c r="L2049" s="12">
        <f t="shared" si="2465"/>
        <v>1.3529918197680002</v>
      </c>
      <c r="M2049" s="13">
        <f t="shared" si="2466"/>
        <v>7.3586695347145209E-2</v>
      </c>
      <c r="N2049" s="13">
        <f t="shared" si="2467"/>
        <v>9.2446907934617989E-2</v>
      </c>
      <c r="O2049" s="13">
        <f t="shared" si="2468"/>
        <v>9.9562196848447429E-2</v>
      </c>
      <c r="P2049" s="13">
        <f t="shared" si="2469"/>
        <v>0.12507991019838358</v>
      </c>
      <c r="Q2049" s="13">
        <f t="shared" si="2470"/>
        <v>5.8070489144497896E-2</v>
      </c>
      <c r="R2049" s="13">
        <f t="shared" si="2471"/>
        <v>6.7353418947040375E-2</v>
      </c>
      <c r="S2049" s="13">
        <f t="shared" si="2472"/>
        <v>5.3151537317413504E-2</v>
      </c>
      <c r="T2049" s="13">
        <f t="shared" si="2473"/>
        <v>7.8568896782432104E-2</v>
      </c>
      <c r="U2049" s="13">
        <f t="shared" si="2474"/>
        <v>8.461604765786454E-2</v>
      </c>
      <c r="V2049" s="13">
        <f t="shared" si="2475"/>
        <v>1.0038332613744141E-2</v>
      </c>
      <c r="W2049" s="13">
        <f t="shared" si="2476"/>
        <v>2.431797006390005E-2</v>
      </c>
      <c r="X2049" s="13">
        <f t="shared" si="2477"/>
        <v>3.2902014569819886E-2</v>
      </c>
      <c r="Y2049" s="13">
        <f t="shared" si="2478"/>
        <v>2.2258078283426935E-2</v>
      </c>
      <c r="Z2049" s="13">
        <f t="shared" si="2479"/>
        <v>3.0376208289584233E-2</v>
      </c>
      <c r="AA2049" s="13">
        <f t="shared" si="2480"/>
        <v>3.8161606767396668E-2</v>
      </c>
      <c r="AB2049" s="13">
        <f t="shared" si="2481"/>
        <v>2.3971198399518032E-2</v>
      </c>
      <c r="AC2049" s="13">
        <f t="shared" si="2482"/>
        <v>1.0664238759001883E-3</v>
      </c>
      <c r="AD2049" s="13">
        <f t="shared" si="2483"/>
        <v>7.6376617031402722E-3</v>
      </c>
      <c r="AE2049" s="13">
        <f t="shared" si="2484"/>
        <v>1.0333693806504122E-2</v>
      </c>
      <c r="AF2049" s="13">
        <f t="shared" si="2485"/>
        <v>6.9907015940936634E-3</v>
      </c>
      <c r="AG2049" s="13">
        <f t="shared" si="2486"/>
        <v>3.1527873570826163E-3</v>
      </c>
      <c r="AH2049" s="13">
        <f t="shared" si="2487"/>
        <v>1.0274690332844096E-2</v>
      </c>
      <c r="AI2049" s="13">
        <f t="shared" si="2488"/>
        <v>1.2908085446372713E-2</v>
      </c>
      <c r="AJ2049" s="13">
        <f t="shared" si="2489"/>
        <v>8.1082088361459186E-3</v>
      </c>
      <c r="AK2049" s="13">
        <f t="shared" si="2490"/>
        <v>3.3954454776265377E-3</v>
      </c>
      <c r="AL2049" s="13">
        <f t="shared" si="2491"/>
        <v>7.2506695402884257E-5</v>
      </c>
      <c r="AM2049" s="13">
        <f t="shared" si="2492"/>
        <v>1.9190376873836838E-3</v>
      </c>
      <c r="AN2049" s="13">
        <f t="shared" si="2493"/>
        <v>2.5964422928566253E-3</v>
      </c>
      <c r="AO2049" s="13">
        <f t="shared" si="2494"/>
        <v>1.7564825913673424E-3</v>
      </c>
      <c r="AP2049" s="13">
        <f t="shared" si="2495"/>
        <v>7.9216885922830471E-4</v>
      </c>
      <c r="AQ2049" s="13">
        <f t="shared" si="2496"/>
        <v>2.6794949660271117E-4</v>
      </c>
      <c r="AR2049" s="13">
        <f t="shared" si="2497"/>
        <v>2.7803143941974788E-3</v>
      </c>
      <c r="AS2049" s="13">
        <f t="shared" si="2498"/>
        <v>3.4929068035617263E-3</v>
      </c>
      <c r="AT2049" s="13">
        <f t="shared" si="2499"/>
        <v>2.1940680456552062E-3</v>
      </c>
      <c r="AU2049" s="13">
        <f t="shared" si="2500"/>
        <v>9.1880199113938998E-4</v>
      </c>
      <c r="AV2049" s="13">
        <f t="shared" si="2501"/>
        <v>2.8857255609964752E-4</v>
      </c>
      <c r="AW2049" s="13">
        <f t="shared" si="2502"/>
        <v>3.4234490755694865E-6</v>
      </c>
      <c r="AX2049" s="13">
        <f t="shared" si="2503"/>
        <v>4.0181425816105808E-4</v>
      </c>
      <c r="AY2049" s="13">
        <f t="shared" si="2504"/>
        <v>5.43651404358059E-4</v>
      </c>
      <c r="AZ2049" s="13">
        <f t="shared" si="2505"/>
        <v>3.6777795145091964E-4</v>
      </c>
      <c r="BA2049" s="13">
        <f t="shared" si="2506"/>
        <v>1.658668532680424E-4</v>
      </c>
      <c r="BB2049" s="13">
        <f t="shared" si="2507"/>
        <v>5.6104123910580137E-5</v>
      </c>
      <c r="BC2049" s="13">
        <f t="shared" si="2508"/>
        <v>1.5181684141253017E-5</v>
      </c>
      <c r="BD2049" s="13">
        <f t="shared" si="2509"/>
        <v>6.2695710528873566E-4</v>
      </c>
      <c r="BE2049" s="13">
        <f t="shared" si="2510"/>
        <v>7.8764572207183528E-4</v>
      </c>
      <c r="BF2049" s="13">
        <f t="shared" si="2511"/>
        <v>4.947593529643098E-4</v>
      </c>
      <c r="BG2049" s="13">
        <f t="shared" si="2512"/>
        <v>2.071885963330243E-4</v>
      </c>
      <c r="BH2049" s="13">
        <f t="shared" si="2513"/>
        <v>6.5072717968727605E-5</v>
      </c>
      <c r="BI2049" s="13">
        <f t="shared" si="2514"/>
        <v>1.6350160959752086E-5</v>
      </c>
      <c r="BJ2049" s="14">
        <f t="shared" si="2515"/>
        <v>0.34556167844224411</v>
      </c>
      <c r="BK2049" s="14">
        <f t="shared" si="2516"/>
        <v>0.26353905745234757</v>
      </c>
      <c r="BL2049" s="14">
        <f t="shared" si="2517"/>
        <v>0.36022353615949626</v>
      </c>
      <c r="BM2049" s="14">
        <f t="shared" si="2518"/>
        <v>0.48306063396825721</v>
      </c>
      <c r="BN2049" s="14">
        <f t="shared" si="2519"/>
        <v>0.51609961842013241</v>
      </c>
    </row>
    <row r="2050" spans="1:66" x14ac:dyDescent="0.25">
      <c r="A2050" t="s">
        <v>80</v>
      </c>
      <c r="B2050" t="s">
        <v>258</v>
      </c>
      <c r="C2050" t="s">
        <v>94</v>
      </c>
      <c r="D2050" t="s">
        <v>569</v>
      </c>
      <c r="E2050" s="10">
        <f>VLOOKUP(A2050,home!$A$2:$E$405,3,FALSE)</f>
        <v>1.2518</v>
      </c>
      <c r="F2050" s="10">
        <f>VLOOKUP(B2050,home!$B$2:$E$405,3,FALSE)</f>
        <v>0.46689999999999998</v>
      </c>
      <c r="G2050" s="10">
        <f>VLOOKUP(C2050,away!$B$2:$E$405,4,FALSE)</f>
        <v>0.97250000000000003</v>
      </c>
      <c r="H2050" s="10">
        <f>VLOOKUP(A2050,away!$A$2:$E$405,3,FALSE)</f>
        <v>1.0562</v>
      </c>
      <c r="I2050" s="10">
        <f>VLOOKUP(C2050,away!$B$2:$E$405,3,FALSE)</f>
        <v>0.94679999999999997</v>
      </c>
      <c r="J2050" s="10">
        <f>VLOOKUP(B2050,home!$B$2:$E$405,4,FALSE)</f>
        <v>1.0588</v>
      </c>
      <c r="K2050" s="12">
        <f t="shared" si="2464"/>
        <v>0.56839262094999998</v>
      </c>
      <c r="L2050" s="12">
        <f t="shared" si="2465"/>
        <v>1.0588107574079999</v>
      </c>
      <c r="M2050" s="13">
        <f t="shared" si="2466"/>
        <v>0.1964782819206416</v>
      </c>
      <c r="N2050" s="13">
        <f t="shared" si="2467"/>
        <v>0.11167680562062647</v>
      </c>
      <c r="O2050" s="13">
        <f t="shared" si="2468"/>
        <v>0.20803331849461701</v>
      </c>
      <c r="P2050" s="13">
        <f t="shared" si="2469"/>
        <v>0.11824460314408146</v>
      </c>
      <c r="Q2050" s="13">
        <f t="shared" si="2470"/>
        <v>3.1738136123015778E-2</v>
      </c>
      <c r="R2050" s="13">
        <f t="shared" si="2471"/>
        <v>0.11013395776069256</v>
      </c>
      <c r="S2050" s="13">
        <f t="shared" si="2472"/>
        <v>1.7790498313636292E-2</v>
      </c>
      <c r="T2050" s="13">
        <f t="shared" si="2473"/>
        <v>3.3604679947128534E-2</v>
      </c>
      <c r="U2050" s="13">
        <f t="shared" si="2474"/>
        <v>6.2599328907196633E-2</v>
      </c>
      <c r="V2050" s="13">
        <f t="shared" si="2475"/>
        <v>1.1896312928429754E-3</v>
      </c>
      <c r="W2050" s="13">
        <f t="shared" si="2476"/>
        <v>6.013240791676271E-3</v>
      </c>
      <c r="X2050" s="13">
        <f t="shared" si="2477"/>
        <v>6.3668840371114317E-3</v>
      </c>
      <c r="Y2050" s="13">
        <f t="shared" si="2478"/>
        <v>3.3706626548314299E-3</v>
      </c>
      <c r="Z2050" s="13">
        <f t="shared" si="2479"/>
        <v>3.8870339744313191E-2</v>
      </c>
      <c r="AA2050" s="13">
        <f t="shared" si="2480"/>
        <v>2.2093614284487126E-2</v>
      </c>
      <c r="AB2050" s="13">
        <f t="shared" si="2481"/>
        <v>6.2789236647089975E-3</v>
      </c>
      <c r="AC2050" s="13">
        <f t="shared" si="2482"/>
        <v>4.4746510509624152E-5</v>
      </c>
      <c r="AD2050" s="13">
        <f t="shared" si="2483"/>
        <v>8.5447042349608192E-4</v>
      </c>
      <c r="AE2050" s="13">
        <f t="shared" si="2484"/>
        <v>9.0472247628462074E-4</v>
      </c>
      <c r="AF2050" s="13">
        <f t="shared" si="2485"/>
        <v>4.7896494517948027E-4</v>
      </c>
      <c r="AG2050" s="13">
        <f t="shared" si="2486"/>
        <v>1.690444121257889E-4</v>
      </c>
      <c r="AH2050" s="13">
        <f t="shared" si="2487"/>
        <v>1.0289083466345631E-2</v>
      </c>
      <c r="AI2050" s="13">
        <f t="shared" si="2488"/>
        <v>5.848239118609504E-3</v>
      </c>
      <c r="AJ2050" s="13">
        <f t="shared" si="2489"/>
        <v>1.6620479802843867E-3</v>
      </c>
      <c r="AK2050" s="13">
        <f t="shared" si="2490"/>
        <v>3.1489860255283221E-4</v>
      </c>
      <c r="AL2050" s="13">
        <f t="shared" si="2491"/>
        <v>1.0771741946379711E-6</v>
      </c>
      <c r="AM2050" s="13">
        <f t="shared" si="2492"/>
        <v>9.7134936707038915E-5</v>
      </c>
      <c r="AN2050" s="13">
        <f t="shared" si="2493"/>
        <v>1.0284751590555799E-4</v>
      </c>
      <c r="AO2050" s="13">
        <f t="shared" si="2494"/>
        <v>5.4448028106747586E-5</v>
      </c>
      <c r="AP2050" s="13">
        <f t="shared" si="2495"/>
        <v>1.9216719293025827E-5</v>
      </c>
      <c r="AQ2050" s="13">
        <f t="shared" si="2496"/>
        <v>5.0867172773864002E-6</v>
      </c>
      <c r="AR2050" s="13">
        <f t="shared" si="2497"/>
        <v>2.1788384516071104E-3</v>
      </c>
      <c r="AS2050" s="13">
        <f t="shared" si="2498"/>
        <v>1.2384356981356051E-3</v>
      </c>
      <c r="AT2050" s="13">
        <f t="shared" si="2499"/>
        <v>3.5195885617066971E-4</v>
      </c>
      <c r="AU2050" s="13">
        <f t="shared" si="2500"/>
        <v>6.6683605575137018E-5</v>
      </c>
      <c r="AV2050" s="13">
        <f t="shared" si="2501"/>
        <v>9.4756173368120392E-6</v>
      </c>
      <c r="AW2050" s="13">
        <f t="shared" si="2502"/>
        <v>1.8007367011215816E-8</v>
      </c>
      <c r="AX2050" s="13">
        <f t="shared" si="2503"/>
        <v>9.2017968767876998E-6</v>
      </c>
      <c r="AY2050" s="13">
        <f t="shared" si="2504"/>
        <v>9.7429615206261495E-6</v>
      </c>
      <c r="AZ2050" s="13">
        <f t="shared" si="2505"/>
        <v>5.1579762335255866E-6</v>
      </c>
      <c r="BA2050" s="13">
        <f t="shared" si="2506"/>
        <v>1.8204402408372298E-6</v>
      </c>
      <c r="BB2050" s="13">
        <f t="shared" si="2507"/>
        <v>4.8187542755421716E-7</v>
      </c>
      <c r="BC2050" s="13">
        <f t="shared" si="2508"/>
        <v>1.0204297728499693E-7</v>
      </c>
      <c r="BD2050" s="13">
        <f t="shared" si="2509"/>
        <v>3.8449626520263287E-4</v>
      </c>
      <c r="BE2050" s="13">
        <f t="shared" si="2510"/>
        <v>2.1854483992401078E-4</v>
      </c>
      <c r="BF2050" s="13">
        <f t="shared" si="2511"/>
        <v>6.2109637179753334E-5</v>
      </c>
      <c r="BG2050" s="13">
        <f t="shared" si="2512"/>
        <v>1.1767553154284522E-5</v>
      </c>
      <c r="BH2050" s="13">
        <f t="shared" si="2513"/>
        <v>1.6721475948830544E-6</v>
      </c>
      <c r="BI2050" s="13">
        <f t="shared" si="2514"/>
        <v>1.9008727081416368E-7</v>
      </c>
      <c r="BJ2050" s="14">
        <f t="shared" si="2515"/>
        <v>0.19548285244204233</v>
      </c>
      <c r="BK2050" s="14">
        <f t="shared" si="2516"/>
        <v>0.33375858131742719</v>
      </c>
      <c r="BL2050" s="14">
        <f t="shared" si="2517"/>
        <v>0.43177758503864638</v>
      </c>
      <c r="BM2050" s="14">
        <f t="shared" si="2518"/>
        <v>0.22357453052460063</v>
      </c>
      <c r="BN2050" s="14">
        <f t="shared" si="2519"/>
        <v>0.77630510306367495</v>
      </c>
    </row>
    <row r="2051" spans="1:66" x14ac:dyDescent="0.25">
      <c r="A2051" t="s">
        <v>80</v>
      </c>
      <c r="B2051" t="s">
        <v>84</v>
      </c>
      <c r="C2051" t="s">
        <v>85</v>
      </c>
      <c r="D2051" t="s">
        <v>569</v>
      </c>
      <c r="E2051" s="10">
        <f>VLOOKUP(A2051,home!$A$2:$E$405,3,FALSE)</f>
        <v>1.2518</v>
      </c>
      <c r="F2051" s="10">
        <f>VLOOKUP(B2051,home!$B$2:$E$405,3,FALSE)</f>
        <v>1.0072000000000001</v>
      </c>
      <c r="G2051" s="10">
        <f>VLOOKUP(C2051,away!$B$2:$E$405,4,FALSE)</f>
        <v>0.7641</v>
      </c>
      <c r="H2051" s="10">
        <f>VLOOKUP(A2051,away!$A$2:$E$405,3,FALSE)</f>
        <v>1.0562</v>
      </c>
      <c r="I2051" s="10">
        <f>VLOOKUP(C2051,away!$B$2:$E$405,3,FALSE)</f>
        <v>1.3584000000000001</v>
      </c>
      <c r="J2051" s="10">
        <f>VLOOKUP(B2051,home!$B$2:$E$405,4,FALSE)</f>
        <v>1.1526000000000001</v>
      </c>
      <c r="K2051" s="12">
        <f t="shared" si="2464"/>
        <v>0.9633871827360001</v>
      </c>
      <c r="L2051" s="12">
        <f t="shared" si="2465"/>
        <v>1.6536837214080002</v>
      </c>
      <c r="M2051" s="13">
        <f t="shared" si="2466"/>
        <v>7.3016422006213416E-2</v>
      </c>
      <c r="N2051" s="13">
        <f t="shared" si="2467"/>
        <v>7.0343085090028817E-2</v>
      </c>
      <c r="O2051" s="13">
        <f t="shared" si="2468"/>
        <v>0.12074606846713198</v>
      </c>
      <c r="P2051" s="13">
        <f t="shared" si="2469"/>
        <v>0.11632521472699847</v>
      </c>
      <c r="Q2051" s="13">
        <f t="shared" si="2470"/>
        <v>3.3883813284920801E-2</v>
      </c>
      <c r="R2051" s="13">
        <f t="shared" si="2471"/>
        <v>9.9837903924056032E-2</v>
      </c>
      <c r="S2051" s="13">
        <f t="shared" si="2472"/>
        <v>4.6330521304271871E-2</v>
      </c>
      <c r="T2051" s="13">
        <f t="shared" si="2473"/>
        <v>5.6033110448501657E-2</v>
      </c>
      <c r="U2051" s="13">
        <f t="shared" si="2474"/>
        <v>9.6182556991663795E-2</v>
      </c>
      <c r="V2051" s="13">
        <f t="shared" si="2475"/>
        <v>8.2012111355725583E-3</v>
      </c>
      <c r="W2051" s="13">
        <f t="shared" si="2476"/>
        <v>1.0881077140304169E-2</v>
      </c>
      <c r="X2051" s="13">
        <f t="shared" si="2477"/>
        <v>1.7993860138305718E-2</v>
      </c>
      <c r="Y2051" s="13">
        <f t="shared" si="2478"/>
        <v>1.487807679800424E-2</v>
      </c>
      <c r="Z2051" s="13">
        <f t="shared" si="2479"/>
        <v>5.5033438832902452E-2</v>
      </c>
      <c r="AA2051" s="13">
        <f t="shared" si="2480"/>
        <v>5.3018509593503883E-2</v>
      </c>
      <c r="AB2051" s="13">
        <f t="shared" si="2481"/>
        <v>2.5538676295073646E-2</v>
      </c>
      <c r="AC2051" s="13">
        <f t="shared" si="2482"/>
        <v>8.1660366612950686E-4</v>
      </c>
      <c r="AD2051" s="13">
        <f t="shared" si="2483"/>
        <v>2.6206725628326812E-3</v>
      </c>
      <c r="AE2051" s="13">
        <f t="shared" si="2484"/>
        <v>4.3337635562969894E-3</v>
      </c>
      <c r="AF2051" s="13">
        <f t="shared" si="2485"/>
        <v>3.5833371227397878E-3</v>
      </c>
      <c r="AG2051" s="13">
        <f t="shared" si="2486"/>
        <v>1.9752354227305893E-3</v>
      </c>
      <c r="AH2051" s="13">
        <f t="shared" si="2487"/>
        <v>2.2751975482768434E-2</v>
      </c>
      <c r="AI2051" s="13">
        <f t="shared" si="2488"/>
        <v>2.1918961562022828E-2</v>
      </c>
      <c r="AJ2051" s="13">
        <f t="shared" si="2489"/>
        <v>1.0558223313867923E-2</v>
      </c>
      <c r="AK2051" s="13">
        <f t="shared" si="2490"/>
        <v>3.3905523376815917E-3</v>
      </c>
      <c r="AL2051" s="13">
        <f t="shared" si="2491"/>
        <v>5.2038483507880251E-5</v>
      </c>
      <c r="AM2051" s="13">
        <f t="shared" si="2492"/>
        <v>5.0494447143618199E-4</v>
      </c>
      <c r="AN2051" s="13">
        <f t="shared" si="2493"/>
        <v>8.3501845262898115E-4</v>
      </c>
      <c r="AO2051" s="13">
        <f t="shared" si="2494"/>
        <v>6.9042821109392184E-4</v>
      </c>
      <c r="AP2051" s="13">
        <f t="shared" si="2495"/>
        <v>3.80583297828955E-4</v>
      </c>
      <c r="AQ2051" s="13">
        <f t="shared" si="2496"/>
        <v>1.5734110106487901E-4</v>
      </c>
      <c r="AR2051" s="13">
        <f t="shared" si="2497"/>
        <v>7.5249142971456134E-3</v>
      </c>
      <c r="AS2051" s="13">
        <f t="shared" si="2498"/>
        <v>7.2494059850569609E-3</v>
      </c>
      <c r="AT2051" s="13">
        <f t="shared" si="2499"/>
        <v>3.4919924042267616E-3</v>
      </c>
      <c r="AU2051" s="13">
        <f t="shared" si="2500"/>
        <v>1.1213802414811772E-3</v>
      </c>
      <c r="AV2051" s="13">
        <f t="shared" si="2501"/>
        <v>2.7008083790409167E-4</v>
      </c>
      <c r="AW2051" s="13">
        <f t="shared" si="2502"/>
        <v>2.3029019445966452E-6</v>
      </c>
      <c r="AX2051" s="13">
        <f t="shared" si="2503"/>
        <v>8.1076171962503652E-5</v>
      </c>
      <c r="AY2051" s="13">
        <f t="shared" si="2504"/>
        <v>1.3407434576846798E-4</v>
      </c>
      <c r="AZ2051" s="13">
        <f t="shared" si="2505"/>
        <v>1.1085828152787157E-4</v>
      </c>
      <c r="BA2051" s="13">
        <f t="shared" si="2506"/>
        <v>6.1108178515302148E-5</v>
      </c>
      <c r="BB2051" s="13">
        <f t="shared" si="2507"/>
        <v>2.5263400013912329E-5</v>
      </c>
      <c r="BC2051" s="13">
        <f t="shared" si="2508"/>
        <v>8.3555346700850892E-6</v>
      </c>
      <c r="BD2051" s="13">
        <f t="shared" si="2509"/>
        <v>2.0739713796966699E-3</v>
      </c>
      <c r="BE2051" s="13">
        <f t="shared" si="2510"/>
        <v>1.9980374445610701E-3</v>
      </c>
      <c r="BF2051" s="13">
        <f t="shared" si="2511"/>
        <v>9.6244183235836298E-4</v>
      </c>
      <c r="BG2051" s="13">
        <f t="shared" si="2512"/>
        <v>3.0906804180766574E-4</v>
      </c>
      <c r="BH2051" s="13">
        <f t="shared" si="2513"/>
        <v>7.443804751770484E-5</v>
      </c>
      <c r="BI2051" s="13">
        <f t="shared" si="2514"/>
        <v>1.4342532177290036E-5</v>
      </c>
      <c r="BJ2051" s="14">
        <f t="shared" si="2515"/>
        <v>0.2195150830111765</v>
      </c>
      <c r="BK2051" s="14">
        <f t="shared" si="2516"/>
        <v>0.2448760856684622</v>
      </c>
      <c r="BL2051" s="14">
        <f t="shared" si="2517"/>
        <v>0.47903350101170361</v>
      </c>
      <c r="BM2051" s="14">
        <f t="shared" si="2518"/>
        <v>0.4841738295810713</v>
      </c>
      <c r="BN2051" s="14">
        <f t="shared" si="2519"/>
        <v>0.51415250749934949</v>
      </c>
    </row>
    <row r="2052" spans="1:66" x14ac:dyDescent="0.25">
      <c r="A2052" t="s">
        <v>99</v>
      </c>
      <c r="B2052" t="s">
        <v>130</v>
      </c>
      <c r="C2052" t="s">
        <v>416</v>
      </c>
      <c r="D2052" t="s">
        <v>569</v>
      </c>
      <c r="E2052" s="10">
        <f>VLOOKUP(A2052,home!$A$2:$E$405,3,FALSE)</f>
        <v>1.3478000000000001</v>
      </c>
      <c r="F2052" s="10">
        <f>VLOOKUP(B2052,home!$B$2:$E$405,3,FALSE)</f>
        <v>1.0345</v>
      </c>
      <c r="G2052" s="10">
        <f>VLOOKUP(C2052,away!$B$2:$E$405,4,FALSE)</f>
        <v>1.5282</v>
      </c>
      <c r="H2052" s="10">
        <f>VLOOKUP(A2052,away!$A$2:$E$405,3,FALSE)</f>
        <v>1.2736000000000001</v>
      </c>
      <c r="I2052" s="10">
        <f>VLOOKUP(C2052,away!$B$2:$E$405,3,FALSE)</f>
        <v>0.74099999999999999</v>
      </c>
      <c r="J2052" s="10">
        <f>VLOOKUP(B2052,home!$B$2:$E$405,4,FALSE)</f>
        <v>0.79079999999999995</v>
      </c>
      <c r="K2052" s="12">
        <f t="shared" si="2464"/>
        <v>2.13076788462</v>
      </c>
      <c r="L2052" s="12">
        <f t="shared" si="2465"/>
        <v>0.74630769407999997</v>
      </c>
      <c r="M2052" s="13">
        <f t="shared" si="2466"/>
        <v>5.6299164803379549E-2</v>
      </c>
      <c r="N2052" s="13">
        <f t="shared" si="2467"/>
        <v>0.11996045229396979</v>
      </c>
      <c r="O2052" s="13">
        <f t="shared" si="2468"/>
        <v>4.2016499863040083E-2</v>
      </c>
      <c r="P2052" s="13">
        <f t="shared" si="2469"/>
        <v>8.9527408532306424E-2</v>
      </c>
      <c r="Q2052" s="13">
        <f t="shared" si="2470"/>
        <v>0.12780393958624026</v>
      </c>
      <c r="R2052" s="13">
        <f t="shared" si="2471"/>
        <v>1.567861856304904E-2</v>
      </c>
      <c r="S2052" s="13">
        <f t="shared" si="2472"/>
        <v>3.5591810759994437E-2</v>
      </c>
      <c r="T2052" s="13">
        <f t="shared" si="2473"/>
        <v>9.5381063446946579E-2</v>
      </c>
      <c r="U2052" s="13">
        <f t="shared" si="2474"/>
        <v>3.340749690935186E-2</v>
      </c>
      <c r="V2052" s="13">
        <f t="shared" si="2475"/>
        <v>6.2887109790921132E-3</v>
      </c>
      <c r="W2052" s="13">
        <f t="shared" si="2476"/>
        <v>9.0773509999425142E-2</v>
      </c>
      <c r="X2052" s="13">
        <f t="shared" si="2477"/>
        <v>6.7744968931218785E-2</v>
      </c>
      <c r="Y2052" s="13">
        <f t="shared" si="2478"/>
        <v>2.5279295774289567E-2</v>
      </c>
      <c r="Z2052" s="13">
        <f t="shared" si="2479"/>
        <v>3.9003578887163381E-3</v>
      </c>
      <c r="AA2052" s="13">
        <f t="shared" si="2480"/>
        <v>8.31075732780104E-3</v>
      </c>
      <c r="AB2052" s="13">
        <f t="shared" si="2481"/>
        <v>8.8541474054743951E-3</v>
      </c>
      <c r="AC2052" s="13">
        <f t="shared" si="2482"/>
        <v>6.2502259018079544E-4</v>
      </c>
      <c r="AD2052" s="13">
        <f t="shared" si="2483"/>
        <v>4.8354319970251872E-2</v>
      </c>
      <c r="AE2052" s="13">
        <f t="shared" si="2484"/>
        <v>3.6087201035805164E-2</v>
      </c>
      <c r="AF2052" s="13">
        <f t="shared" si="2485"/>
        <v>1.3466077895416569E-2</v>
      </c>
      <c r="AG2052" s="13">
        <f t="shared" si="2486"/>
        <v>3.349945847476667E-3</v>
      </c>
      <c r="AH2052" s="13">
        <f t="shared" si="2487"/>
        <v>7.2771677550365662E-4</v>
      </c>
      <c r="AI2052" s="13">
        <f t="shared" si="2488"/>
        <v>1.5505955343424137E-3</v>
      </c>
      <c r="AJ2052" s="13">
        <f t="shared" si="2489"/>
        <v>1.6519795833060021E-3</v>
      </c>
      <c r="AK2052" s="13">
        <f t="shared" si="2490"/>
        <v>1.173328347385453E-3</v>
      </c>
      <c r="AL2052" s="13">
        <f t="shared" si="2491"/>
        <v>3.9756648588632329E-5</v>
      </c>
      <c r="AM2052" s="13">
        <f t="shared" si="2492"/>
        <v>2.060636641505045E-2</v>
      </c>
      <c r="AN2052" s="13">
        <f t="shared" si="2493"/>
        <v>1.5378689802583854E-2</v>
      </c>
      <c r="AO2052" s="13">
        <f t="shared" si="2494"/>
        <v>5.7386172622689831E-3</v>
      </c>
      <c r="AP2052" s="13">
        <f t="shared" si="2495"/>
        <v>1.4275914054038827E-3</v>
      </c>
      <c r="AQ2052" s="13">
        <f t="shared" si="2496"/>
        <v>2.6635561246384946E-4</v>
      </c>
      <c r="AR2052" s="13">
        <f t="shared" si="2497"/>
        <v>1.0862012573389342E-4</v>
      </c>
      <c r="AS2052" s="13">
        <f t="shared" si="2498"/>
        <v>2.3144427553716649E-4</v>
      </c>
      <c r="AT2052" s="13">
        <f t="shared" si="2499"/>
        <v>2.4657701469686839E-4</v>
      </c>
      <c r="AU2052" s="13">
        <f t="shared" si="2500"/>
        <v>1.7513279466718697E-4</v>
      </c>
      <c r="AV2052" s="13">
        <f t="shared" si="2501"/>
        <v>9.329183360514769E-5</v>
      </c>
      <c r="AW2052" s="13">
        <f t="shared" si="2502"/>
        <v>1.7561488663584767E-6</v>
      </c>
      <c r="AX2052" s="13">
        <f t="shared" si="2503"/>
        <v>7.3178972959835999E-3</v>
      </c>
      <c r="AY2052" s="13">
        <f t="shared" si="2504"/>
        <v>5.4614030564797871E-3</v>
      </c>
      <c r="AZ2052" s="13">
        <f t="shared" si="2505"/>
        <v>2.0379435607614468E-3</v>
      </c>
      <c r="BA2052" s="13">
        <f t="shared" si="2506"/>
        <v>5.0697765316568672E-4</v>
      </c>
      <c r="BB2052" s="13">
        <f t="shared" si="2507"/>
        <v>9.4590330821043385E-5</v>
      </c>
      <c r="BC2052" s="13">
        <f t="shared" si="2508"/>
        <v>1.411869833546345E-5</v>
      </c>
      <c r="BD2052" s="13">
        <f t="shared" si="2509"/>
        <v>1.3510672594523607E-5</v>
      </c>
      <c r="BE2052" s="13">
        <f t="shared" si="2510"/>
        <v>2.878810726402647E-5</v>
      </c>
      <c r="BF2052" s="13">
        <f t="shared" si="2511"/>
        <v>3.0670387208591677E-5</v>
      </c>
      <c r="BG2052" s="13">
        <f t="shared" si="2512"/>
        <v>2.1783825357642398E-5</v>
      </c>
      <c r="BH2052" s="13">
        <f t="shared" si="2513"/>
        <v>1.1604068869058801E-5</v>
      </c>
      <c r="BI2052" s="13">
        <f t="shared" si="2514"/>
        <v>4.9451154554218454E-6</v>
      </c>
      <c r="BJ2052" s="14">
        <f t="shared" si="2515"/>
        <v>0.68705132587435835</v>
      </c>
      <c r="BK2052" s="14">
        <f t="shared" si="2516"/>
        <v>0.19383327737002173</v>
      </c>
      <c r="BL2052" s="14">
        <f t="shared" si="2517"/>
        <v>0.11433750853024348</v>
      </c>
      <c r="BM2052" s="14">
        <f t="shared" si="2518"/>
        <v>0.54237673911374118</v>
      </c>
      <c r="BN2052" s="14">
        <f t="shared" si="2519"/>
        <v>0.45128608364198514</v>
      </c>
    </row>
    <row r="2053" spans="1:66" x14ac:dyDescent="0.25">
      <c r="A2053" t="s">
        <v>99</v>
      </c>
      <c r="B2053" t="s">
        <v>105</v>
      </c>
      <c r="C2053" t="s">
        <v>102</v>
      </c>
      <c r="D2053" t="s">
        <v>569</v>
      </c>
      <c r="E2053" s="10">
        <f>VLOOKUP(A2053,home!$A$2:$E$405,3,FALSE)</f>
        <v>1.3478000000000001</v>
      </c>
      <c r="F2053" s="10">
        <f>VLOOKUP(B2053,home!$B$2:$E$405,3,FALSE)</f>
        <v>1.1613</v>
      </c>
      <c r="G2053" s="10">
        <f>VLOOKUP(C2053,away!$B$2:$E$405,4,FALSE)</f>
        <v>1</v>
      </c>
      <c r="H2053" s="10">
        <f>VLOOKUP(A2053,away!$A$2:$E$405,3,FALSE)</f>
        <v>1.2736000000000001</v>
      </c>
      <c r="I2053" s="10">
        <f>VLOOKUP(C2053,away!$B$2:$E$405,3,FALSE)</f>
        <v>0.751</v>
      </c>
      <c r="J2053" s="10">
        <f>VLOOKUP(B2053,home!$B$2:$E$405,4,FALSE)</f>
        <v>1.2630999999999999</v>
      </c>
      <c r="K2053" s="12">
        <f t="shared" si="2464"/>
        <v>1.5652001400000002</v>
      </c>
      <c r="L2053" s="12">
        <f t="shared" si="2465"/>
        <v>1.2081218041599999</v>
      </c>
      <c r="M2053" s="13">
        <f t="shared" si="2466"/>
        <v>6.2454190426330436E-2</v>
      </c>
      <c r="N2053" s="13">
        <f t="shared" si="2467"/>
        <v>9.7753307598879069E-2</v>
      </c>
      <c r="O2053" s="13">
        <f t="shared" si="2468"/>
        <v>7.5452269215210505E-2</v>
      </c>
      <c r="P2053" s="13">
        <f t="shared" si="2469"/>
        <v>0.11809790233896518</v>
      </c>
      <c r="Q2053" s="13">
        <f t="shared" si="2470"/>
        <v>7.6501745369614307E-2</v>
      </c>
      <c r="R2053" s="13">
        <f t="shared" si="2471"/>
        <v>4.5577765806123084E-2</v>
      </c>
      <c r="S2053" s="13">
        <f t="shared" si="2472"/>
        <v>5.5829378467868666E-2</v>
      </c>
      <c r="T2053" s="13">
        <f t="shared" si="2473"/>
        <v>9.2423426637327347E-2</v>
      </c>
      <c r="U2053" s="13">
        <f t="shared" si="2474"/>
        <v>7.1338325420631066E-2</v>
      </c>
      <c r="V2053" s="13">
        <f t="shared" si="2475"/>
        <v>1.1730077572654056E-2</v>
      </c>
      <c r="W2053" s="13">
        <f t="shared" si="2476"/>
        <v>3.9913514187588227E-2</v>
      </c>
      <c r="X2053" s="13">
        <f t="shared" si="2477"/>
        <v>4.8220386770674833E-2</v>
      </c>
      <c r="Y2053" s="13">
        <f t="shared" si="2478"/>
        <v>2.9128050331340343E-2</v>
      </c>
      <c r="Z2053" s="13">
        <f t="shared" si="2479"/>
        <v>1.8354497551758452E-2</v>
      </c>
      <c r="AA2053" s="13">
        <f t="shared" si="2480"/>
        <v>2.8728462137641988E-2</v>
      </c>
      <c r="AB2053" s="13">
        <f t="shared" si="2481"/>
        <v>2.2482896479910974E-2</v>
      </c>
      <c r="AC2053" s="13">
        <f t="shared" si="2482"/>
        <v>1.386313658606554E-3</v>
      </c>
      <c r="AD2053" s="13">
        <f t="shared" si="2483"/>
        <v>1.5618159498576277E-2</v>
      </c>
      <c r="AE2053" s="13">
        <f t="shared" si="2484"/>
        <v>1.8868639031078608E-2</v>
      </c>
      <c r="AF2053" s="13">
        <f t="shared" si="2485"/>
        <v>1.1397807114135244E-2</v>
      </c>
      <c r="AG2053" s="13">
        <f t="shared" si="2486"/>
        <v>4.589979764732249E-3</v>
      </c>
      <c r="AH2053" s="13">
        <f t="shared" si="2487"/>
        <v>5.543617174170179E-3</v>
      </c>
      <c r="AI2053" s="13">
        <f t="shared" si="2488"/>
        <v>8.6768703771175695E-3</v>
      </c>
      <c r="AJ2053" s="13">
        <f t="shared" si="2489"/>
        <v>6.7905193645131376E-3</v>
      </c>
      <c r="AK2053" s="13">
        <f t="shared" si="2490"/>
        <v>3.5428406200028917E-3</v>
      </c>
      <c r="AL2053" s="13">
        <f t="shared" si="2491"/>
        <v>1.0485812653894632E-4</v>
      </c>
      <c r="AM2053" s="13">
        <f t="shared" si="2492"/>
        <v>4.8891090867427814E-3</v>
      </c>
      <c r="AN2053" s="13">
        <f t="shared" si="2493"/>
        <v>5.9066392906107377E-3</v>
      </c>
      <c r="AO2053" s="13">
        <f t="shared" si="2494"/>
        <v>3.5679698581474939E-3</v>
      </c>
      <c r="AP2053" s="13">
        <f t="shared" si="2495"/>
        <v>1.436847394071216E-3</v>
      </c>
      <c r="AQ2053" s="13">
        <f t="shared" si="2496"/>
        <v>4.3397166650697787E-4</v>
      </c>
      <c r="AR2053" s="13">
        <f t="shared" si="2497"/>
        <v>1.3394729564061665E-3</v>
      </c>
      <c r="AS2053" s="13">
        <f t="shared" si="2498"/>
        <v>2.0965432588931458E-3</v>
      </c>
      <c r="AT2053" s="13">
        <f t="shared" si="2499"/>
        <v>1.6407549011678046E-3</v>
      </c>
      <c r="AU2053" s="13">
        <f t="shared" si="2500"/>
        <v>8.5603660033784477E-4</v>
      </c>
      <c r="AV2053" s="13">
        <f t="shared" si="2501"/>
        <v>3.349671516734798E-4</v>
      </c>
      <c r="AW2053" s="13">
        <f t="shared" si="2502"/>
        <v>5.5078257728272496E-6</v>
      </c>
      <c r="AX2053" s="13">
        <f t="shared" si="2503"/>
        <v>1.2754057045075127E-3</v>
      </c>
      <c r="AY2053" s="13">
        <f t="shared" si="2504"/>
        <v>1.5408454407655717E-3</v>
      </c>
      <c r="AZ2053" s="13">
        <f t="shared" si="2505"/>
        <v>9.3076448691470663E-4</v>
      </c>
      <c r="BA2053" s="13">
        <f t="shared" si="2506"/>
        <v>3.7482562372648389E-4</v>
      </c>
      <c r="BB2053" s="13">
        <f t="shared" si="2507"/>
        <v>1.1320875219545922E-4</v>
      </c>
      <c r="BC2053" s="13">
        <f t="shared" si="2508"/>
        <v>2.735399238981609E-5</v>
      </c>
      <c r="BD2053" s="13">
        <f t="shared" si="2509"/>
        <v>2.697077474528243E-4</v>
      </c>
      <c r="BE2053" s="13">
        <f t="shared" si="2510"/>
        <v>4.2214660407224522E-4</v>
      </c>
      <c r="BF2053" s="13">
        <f t="shared" si="2511"/>
        <v>3.3037196189720147E-4</v>
      </c>
      <c r="BG2053" s="13">
        <f t="shared" si="2512"/>
        <v>1.7236608033785816E-4</v>
      </c>
      <c r="BH2053" s="13">
        <f t="shared" si="2513"/>
        <v>6.744685326901674E-5</v>
      </c>
      <c r="BI2053" s="13">
        <f t="shared" si="2514"/>
        <v>2.1113564835844881E-5</v>
      </c>
      <c r="BJ2053" s="14">
        <f t="shared" si="2515"/>
        <v>0.45491195760052516</v>
      </c>
      <c r="BK2053" s="14">
        <f t="shared" si="2516"/>
        <v>0.25114356603172944</v>
      </c>
      <c r="BL2053" s="14">
        <f t="shared" si="2517"/>
        <v>0.27568449427566494</v>
      </c>
      <c r="BM2053" s="14">
        <f t="shared" si="2518"/>
        <v>0.52272199708956246</v>
      </c>
      <c r="BN2053" s="14">
        <f t="shared" si="2519"/>
        <v>0.4758371807551226</v>
      </c>
    </row>
    <row r="2054" spans="1:66" x14ac:dyDescent="0.25">
      <c r="A2054" t="s">
        <v>99</v>
      </c>
      <c r="B2054" t="s">
        <v>126</v>
      </c>
      <c r="C2054" t="s">
        <v>138</v>
      </c>
      <c r="D2054" t="s">
        <v>569</v>
      </c>
      <c r="E2054" s="10">
        <f>VLOOKUP(A2054,home!$A$2:$E$405,3,FALSE)</f>
        <v>1.3478000000000001</v>
      </c>
      <c r="F2054" s="10">
        <f>VLOOKUP(B2054,home!$B$2:$E$405,3,FALSE)</f>
        <v>1.2758</v>
      </c>
      <c r="G2054" s="10">
        <f>VLOOKUP(C2054,away!$B$2:$E$405,4,FALSE)</f>
        <v>1.0689</v>
      </c>
      <c r="H2054" s="10">
        <f>VLOOKUP(A2054,away!$A$2:$E$405,3,FALSE)</f>
        <v>1.2736000000000001</v>
      </c>
      <c r="I2054" s="10">
        <f>VLOOKUP(C2054,away!$B$2:$E$405,3,FALSE)</f>
        <v>1.2257</v>
      </c>
      <c r="J2054" s="10">
        <f>VLOOKUP(B2054,home!$B$2:$E$405,4,FALSE)</f>
        <v>0.83030000000000004</v>
      </c>
      <c r="K2054" s="12">
        <f t="shared" si="2464"/>
        <v>1.8379983912360003</v>
      </c>
      <c r="L2054" s="12">
        <f t="shared" si="2465"/>
        <v>1.2961410770560002</v>
      </c>
      <c r="M2054" s="13">
        <f t="shared" si="2466"/>
        <v>4.3537202857490166E-2</v>
      </c>
      <c r="N2054" s="13">
        <f t="shared" si="2467"/>
        <v>8.0021308810982322E-2</v>
      </c>
      <c r="O2054" s="13">
        <f t="shared" si="2468"/>
        <v>5.6430357003712871E-2</v>
      </c>
      <c r="P2054" s="13">
        <f t="shared" si="2469"/>
        <v>0.10371890538969743</v>
      </c>
      <c r="Q2054" s="13">
        <f t="shared" si="2470"/>
        <v>7.353951842959236E-2</v>
      </c>
      <c r="R2054" s="13">
        <f t="shared" si="2471"/>
        <v>3.6570851852723511E-2</v>
      </c>
      <c r="S2054" s="13">
        <f t="shared" si="2472"/>
        <v>6.17725222865705E-2</v>
      </c>
      <c r="T2054" s="13">
        <f t="shared" si="2473"/>
        <v>9.5317590623511417E-2</v>
      </c>
      <c r="U2054" s="13">
        <f t="shared" si="2474"/>
        <v>6.7217166871435918E-2</v>
      </c>
      <c r="V2054" s="13">
        <f t="shared" si="2475"/>
        <v>1.635122243918271E-2</v>
      </c>
      <c r="W2054" s="13">
        <f t="shared" si="2476"/>
        <v>4.5055172188620311E-2</v>
      </c>
      <c r="X2054" s="13">
        <f t="shared" si="2477"/>
        <v>5.8397859407501876E-2</v>
      </c>
      <c r="Y2054" s="13">
        <f t="shared" si="2478"/>
        <v>3.7845932195102183E-2</v>
      </c>
      <c r="Z2054" s="13">
        <f t="shared" si="2479"/>
        <v>1.5800327769748167E-2</v>
      </c>
      <c r="AA2054" s="13">
        <f t="shared" si="2480"/>
        <v>2.9040977021798628E-2</v>
      </c>
      <c r="AB2054" s="13">
        <f t="shared" si="2481"/>
        <v>2.6688634522993773E-2</v>
      </c>
      <c r="AC2054" s="13">
        <f t="shared" si="2482"/>
        <v>2.4346001549622395E-3</v>
      </c>
      <c r="AD2054" s="13">
        <f t="shared" si="2483"/>
        <v>2.0702833499886282E-2</v>
      </c>
      <c r="AE2054" s="13">
        <f t="shared" si="2484"/>
        <v>2.6833792910653645E-2</v>
      </c>
      <c r="AF2054" s="13">
        <f t="shared" si="2485"/>
        <v>1.7390190622356142E-2</v>
      </c>
      <c r="AG2054" s="13">
        <f t="shared" si="2486"/>
        <v>7.5133801344899522E-3</v>
      </c>
      <c r="AH2054" s="13">
        <f t="shared" si="2487"/>
        <v>5.1198634633298021E-3</v>
      </c>
      <c r="AI2054" s="13">
        <f t="shared" si="2488"/>
        <v>9.4103008089481532E-3</v>
      </c>
      <c r="AJ2054" s="13">
        <f t="shared" si="2489"/>
        <v>8.648058873946771E-3</v>
      </c>
      <c r="AK2054" s="13">
        <f t="shared" si="2490"/>
        <v>5.2983727658761264E-3</v>
      </c>
      <c r="AL2054" s="13">
        <f t="shared" si="2491"/>
        <v>2.3199842577009144E-4</v>
      </c>
      <c r="AM2054" s="13">
        <f t="shared" si="2492"/>
        <v>7.6103549333635494E-3</v>
      </c>
      <c r="AN2054" s="13">
        <f t="shared" si="2493"/>
        <v>9.8640936401082745E-3</v>
      </c>
      <c r="AO2054" s="13">
        <f t="shared" si="2494"/>
        <v>6.392628477435592E-3</v>
      </c>
      <c r="AP2054" s="13">
        <f t="shared" si="2495"/>
        <v>2.7619161199874103E-3</v>
      </c>
      <c r="AQ2054" s="13">
        <f t="shared" si="2496"/>
        <v>8.9495823362470243E-4</v>
      </c>
      <c r="AR2054" s="13">
        <f t="shared" si="2497"/>
        <v>1.3272130687479906E-3</v>
      </c>
      <c r="AS2054" s="13">
        <f t="shared" si="2498"/>
        <v>2.4394154851862014E-3</v>
      </c>
      <c r="AT2054" s="13">
        <f t="shared" si="2499"/>
        <v>2.2418208686642133E-3</v>
      </c>
      <c r="AU2054" s="13">
        <f t="shared" si="2500"/>
        <v>1.3734877166813721E-3</v>
      </c>
      <c r="AV2054" s="13">
        <f t="shared" si="2501"/>
        <v>6.3111705341069237E-4</v>
      </c>
      <c r="AW2054" s="13">
        <f t="shared" si="2502"/>
        <v>1.5352529429301307E-5</v>
      </c>
      <c r="AX2054" s="13">
        <f t="shared" si="2503"/>
        <v>2.3313033540428587E-3</v>
      </c>
      <c r="AY2054" s="13">
        <f t="shared" si="2504"/>
        <v>3.0216980402533763E-3</v>
      </c>
      <c r="AZ2054" s="13">
        <f t="shared" si="2505"/>
        <v>1.9582734762160084E-3</v>
      </c>
      <c r="BA2054" s="13">
        <f t="shared" si="2506"/>
        <v>8.4606623087760536E-4</v>
      </c>
      <c r="BB2054" s="13">
        <f t="shared" si="2507"/>
        <v>2.7415529893760237E-4</v>
      </c>
      <c r="BC2054" s="13">
        <f t="shared" si="2508"/>
        <v>7.1068788889118721E-5</v>
      </c>
      <c r="BD2054" s="13">
        <f t="shared" si="2509"/>
        <v>2.8670922940163664E-4</v>
      </c>
      <c r="BE2054" s="13">
        <f t="shared" si="2510"/>
        <v>5.2697110239272146E-4</v>
      </c>
      <c r="BF2054" s="13">
        <f t="shared" si="2511"/>
        <v>4.8428601921284193E-4</v>
      </c>
      <c r="BG2054" s="13">
        <f t="shared" si="2512"/>
        <v>2.9670564140376335E-4</v>
      </c>
      <c r="BH2054" s="13">
        <f t="shared" si="2513"/>
        <v>1.3633612289269068E-4</v>
      </c>
      <c r="BI2054" s="13">
        <f t="shared" si="2514"/>
        <v>5.0117114908823804E-5</v>
      </c>
      <c r="BJ2054" s="14">
        <f t="shared" si="2515"/>
        <v>0.49864409541643251</v>
      </c>
      <c r="BK2054" s="14">
        <f t="shared" si="2516"/>
        <v>0.23106814959392652</v>
      </c>
      <c r="BL2054" s="14">
        <f t="shared" si="2517"/>
        <v>0.25421876260766857</v>
      </c>
      <c r="BM2054" s="14">
        <f t="shared" si="2518"/>
        <v>0.60290684553275298</v>
      </c>
      <c r="BN2054" s="14">
        <f t="shared" si="2519"/>
        <v>0.39381814434419865</v>
      </c>
    </row>
    <row r="2055" spans="1:66" x14ac:dyDescent="0.25">
      <c r="A2055" t="s">
        <v>99</v>
      </c>
      <c r="B2055" t="s">
        <v>117</v>
      </c>
      <c r="C2055" t="s">
        <v>101</v>
      </c>
      <c r="D2055" t="s">
        <v>569</v>
      </c>
      <c r="E2055" s="10">
        <f>VLOOKUP(A2055,home!$A$2:$E$405,3,FALSE)</f>
        <v>1.3478000000000001</v>
      </c>
      <c r="F2055" s="10">
        <f>VLOOKUP(B2055,home!$B$2:$E$405,3,FALSE)</f>
        <v>1.0323</v>
      </c>
      <c r="G2055" s="10">
        <f>VLOOKUP(C2055,away!$B$2:$E$405,4,FALSE)</f>
        <v>0.5484</v>
      </c>
      <c r="H2055" s="10">
        <f>VLOOKUP(A2055,away!$A$2:$E$405,3,FALSE)</f>
        <v>1.2736000000000001</v>
      </c>
      <c r="I2055" s="10">
        <f>VLOOKUP(C2055,away!$B$2:$E$405,3,FALSE)</f>
        <v>1.2971999999999999</v>
      </c>
      <c r="J2055" s="10">
        <f>VLOOKUP(B2055,home!$B$2:$E$405,4,FALSE)</f>
        <v>1.0241</v>
      </c>
      <c r="K2055" s="12">
        <f t="shared" si="2464"/>
        <v>0.76300753269600008</v>
      </c>
      <c r="L2055" s="12">
        <f t="shared" si="2465"/>
        <v>1.6919298654719999</v>
      </c>
      <c r="M2055" s="13">
        <f t="shared" si="2466"/>
        <v>8.5868570802754812E-2</v>
      </c>
      <c r="N2055" s="13">
        <f t="shared" si="2467"/>
        <v>6.551836634434173E-2</v>
      </c>
      <c r="O2055" s="13">
        <f t="shared" si="2468"/>
        <v>0.14528359944657787</v>
      </c>
      <c r="P2055" s="13">
        <f t="shared" si="2469"/>
        <v>0.11085248075492732</v>
      </c>
      <c r="Q2055" s="13">
        <f t="shared" si="2470"/>
        <v>2.4995503525334421E-2</v>
      </c>
      <c r="R2055" s="13">
        <f t="shared" si="2471"/>
        <v>0.1229048304334682</v>
      </c>
      <c r="S2055" s="13">
        <f t="shared" si="2472"/>
        <v>3.5776397506802643E-2</v>
      </c>
      <c r="T2055" s="13">
        <f t="shared" si="2473"/>
        <v>4.2290638917023969E-2</v>
      </c>
      <c r="U2055" s="13">
        <f t="shared" si="2474"/>
        <v>9.3777311425460821E-2</v>
      </c>
      <c r="V2055" s="13">
        <f t="shared" si="2475"/>
        <v>5.1317475054255789E-3</v>
      </c>
      <c r="W2055" s="13">
        <f t="shared" si="2476"/>
        <v>6.3572524911198625E-3</v>
      </c>
      <c r="X2055" s="13">
        <f t="shared" si="2477"/>
        <v>1.0756025352071966E-2</v>
      </c>
      <c r="Y2055" s="13">
        <f t="shared" si="2478"/>
        <v>9.0992202634722717E-3</v>
      </c>
      <c r="Z2055" s="13">
        <f t="shared" si="2479"/>
        <v>6.9315451073718934E-2</v>
      </c>
      <c r="AA2055" s="13">
        <f t="shared" si="2480"/>
        <v>5.2888211301468591E-2</v>
      </c>
      <c r="AB2055" s="13">
        <f t="shared" si="2481"/>
        <v>2.017705180691913E-2</v>
      </c>
      <c r="AC2055" s="13">
        <f t="shared" si="2482"/>
        <v>4.1405351826212419E-4</v>
      </c>
      <c r="AD2055" s="13">
        <f t="shared" si="2483"/>
        <v>1.2126578844937163E-3</v>
      </c>
      <c r="AE2055" s="13">
        <f t="shared" si="2484"/>
        <v>2.0517320913750136E-3</v>
      </c>
      <c r="AF2055" s="13">
        <f t="shared" si="2485"/>
        <v>1.7356934006723559E-3</v>
      </c>
      <c r="AG2055" s="13">
        <f t="shared" si="2486"/>
        <v>9.7889050063340566E-4</v>
      </c>
      <c r="AH2055" s="13">
        <f t="shared" si="2487"/>
        <v>2.931922045257207E-2</v>
      </c>
      <c r="AI2055" s="13">
        <f t="shared" si="2488"/>
        <v>2.2370786058087115E-2</v>
      </c>
      <c r="AJ2055" s="13">
        <f t="shared" si="2489"/>
        <v>8.5345391373255648E-3</v>
      </c>
      <c r="AK2055" s="13">
        <f t="shared" si="2490"/>
        <v>2.1706392166227426E-3</v>
      </c>
      <c r="AL2055" s="13">
        <f t="shared" si="2491"/>
        <v>2.1380982231598796E-5</v>
      </c>
      <c r="AM2055" s="13">
        <f t="shared" si="2492"/>
        <v>1.8505342009038039E-4</v>
      </c>
      <c r="AN2055" s="13">
        <f t="shared" si="2493"/>
        <v>3.1309740815865079E-4</v>
      </c>
      <c r="AO2055" s="13">
        <f t="shared" si="2494"/>
        <v>2.6486942783274898E-4</v>
      </c>
      <c r="AP2055" s="13">
        <f t="shared" si="2495"/>
        <v>1.4938016513356951E-4</v>
      </c>
      <c r="AQ2055" s="13">
        <f t="shared" si="2496"/>
        <v>6.3185190674656347E-5</v>
      </c>
      <c r="AR2055" s="13">
        <f t="shared" si="2497"/>
        <v>9.9212129432128347E-3</v>
      </c>
      <c r="AS2055" s="13">
        <f t="shared" si="2498"/>
        <v>7.5699602091524451E-3</v>
      </c>
      <c r="AT2055" s="13">
        <f t="shared" si="2499"/>
        <v>2.8879683308961524E-3</v>
      </c>
      <c r="AU2055" s="13">
        <f t="shared" si="2500"/>
        <v>7.3451386355375282E-4</v>
      </c>
      <c r="AV2055" s="13">
        <f t="shared" si="2501"/>
        <v>1.4010990269028883E-4</v>
      </c>
      <c r="AW2055" s="13">
        <f t="shared" si="2502"/>
        <v>7.6671919112099564E-7</v>
      </c>
      <c r="AX2055" s="13">
        <f t="shared" si="2503"/>
        <v>2.3532858913352911E-5</v>
      </c>
      <c r="AY2055" s="13">
        <f t="shared" si="2504"/>
        <v>3.9815946815440745E-5</v>
      </c>
      <c r="AZ2055" s="13">
        <f t="shared" si="2505"/>
        <v>3.3682894769544482E-5</v>
      </c>
      <c r="BA2055" s="13">
        <f t="shared" si="2506"/>
        <v>1.8996365205380974E-5</v>
      </c>
      <c r="BB2055" s="13">
        <f t="shared" si="2507"/>
        <v>8.0351294065993026E-6</v>
      </c>
      <c r="BC2055" s="13">
        <f t="shared" si="2508"/>
        <v>2.7189750831915341E-6</v>
      </c>
      <c r="BD2055" s="13">
        <f t="shared" si="2509"/>
        <v>2.7976660800548602E-3</v>
      </c>
      <c r="BE2055" s="13">
        <f t="shared" si="2510"/>
        <v>2.1346402930499486E-3</v>
      </c>
      <c r="BF2055" s="13">
        <f t="shared" si="2511"/>
        <v>8.14373311596754E-4</v>
      </c>
      <c r="BG2055" s="13">
        <f t="shared" si="2512"/>
        <v>2.0712432372497005E-4</v>
      </c>
      <c r="BH2055" s="13">
        <f t="shared" si="2513"/>
        <v>3.9509354801679238E-5</v>
      </c>
      <c r="BI2055" s="13">
        <f t="shared" si="2514"/>
        <v>6.0291870651280305E-6</v>
      </c>
      <c r="BJ2055" s="14">
        <f t="shared" si="2515"/>
        <v>0.1660983485526222</v>
      </c>
      <c r="BK2055" s="14">
        <f t="shared" si="2516"/>
        <v>0.2381044470172195</v>
      </c>
      <c r="BL2055" s="14">
        <f t="shared" si="2517"/>
        <v>0.52467929707830085</v>
      </c>
      <c r="BM2055" s="14">
        <f t="shared" si="2518"/>
        <v>0.44273514318683305</v>
      </c>
      <c r="BN2055" s="14">
        <f t="shared" si="2519"/>
        <v>0.55542335130740439</v>
      </c>
    </row>
    <row r="2056" spans="1:66" x14ac:dyDescent="0.25">
      <c r="A2056" t="s">
        <v>99</v>
      </c>
      <c r="B2056" t="s">
        <v>108</v>
      </c>
      <c r="C2056" t="s">
        <v>106</v>
      </c>
      <c r="D2056" t="s">
        <v>569</v>
      </c>
      <c r="E2056" s="10">
        <f>VLOOKUP(A2056,home!$A$2:$E$405,3,FALSE)</f>
        <v>1.3478000000000001</v>
      </c>
      <c r="F2056" s="10">
        <f>VLOOKUP(B2056,home!$B$2:$E$405,3,FALSE)</f>
        <v>0.8387</v>
      </c>
      <c r="G2056" s="10">
        <f>VLOOKUP(C2056,away!$B$2:$E$405,4,FALSE)</f>
        <v>1</v>
      </c>
      <c r="H2056" s="10">
        <f>VLOOKUP(A2056,away!$A$2:$E$405,3,FALSE)</f>
        <v>1.2736000000000001</v>
      </c>
      <c r="I2056" s="10">
        <f>VLOOKUP(C2056,away!$B$2:$E$405,3,FALSE)</f>
        <v>0.99</v>
      </c>
      <c r="J2056" s="10">
        <f>VLOOKUP(B2056,home!$B$2:$E$405,4,FALSE)</f>
        <v>0.58030000000000004</v>
      </c>
      <c r="K2056" s="12">
        <f t="shared" si="2464"/>
        <v>1.13039986</v>
      </c>
      <c r="L2056" s="12">
        <f t="shared" si="2465"/>
        <v>0.73167937920000004</v>
      </c>
      <c r="M2056" s="13">
        <f t="shared" si="2466"/>
        <v>0.15534928600419834</v>
      </c>
      <c r="N2056" s="13">
        <f t="shared" si="2467"/>
        <v>0.17560681115024579</v>
      </c>
      <c r="O2056" s="13">
        <f t="shared" si="2468"/>
        <v>0.11366586914271509</v>
      </c>
      <c r="P2056" s="13">
        <f t="shared" si="2469"/>
        <v>0.12848788256570348</v>
      </c>
      <c r="Q2056" s="13">
        <f t="shared" si="2470"/>
        <v>9.9252957369642167E-2</v>
      </c>
      <c r="R2056" s="13">
        <f t="shared" si="2471"/>
        <v>4.1583486285285111E-2</v>
      </c>
      <c r="S2056" s="13">
        <f t="shared" si="2472"/>
        <v>2.6567769300484344E-2</v>
      </c>
      <c r="T2056" s="13">
        <f t="shared" si="2473"/>
        <v>7.262134223198384E-2</v>
      </c>
      <c r="U2056" s="13">
        <f t="shared" si="2474"/>
        <v>4.7005967075198211E-2</v>
      </c>
      <c r="V2056" s="13">
        <f t="shared" si="2475"/>
        <v>2.441549269546677E-3</v>
      </c>
      <c r="W2056" s="13">
        <f t="shared" si="2476"/>
        <v>3.7398509705076501E-2</v>
      </c>
      <c r="X2056" s="13">
        <f t="shared" si="2477"/>
        <v>2.7363718364015546E-2</v>
      </c>
      <c r="Y2056" s="13">
        <f t="shared" si="2478"/>
        <v>1.0010734232593268E-2</v>
      </c>
      <c r="Z2056" s="13">
        <f t="shared" si="2479"/>
        <v>1.0141926476729709E-2</v>
      </c>
      <c r="AA2056" s="13">
        <f t="shared" si="2480"/>
        <v>1.1464432269425557E-2</v>
      </c>
      <c r="AB2056" s="13">
        <f t="shared" si="2481"/>
        <v>6.4796963161690684E-3</v>
      </c>
      <c r="AC2056" s="13">
        <f t="shared" si="2482"/>
        <v>1.2621135245168368E-4</v>
      </c>
      <c r="AD2056" s="13">
        <f t="shared" si="2483"/>
        <v>1.0568817533706783E-2</v>
      </c>
      <c r="AE2056" s="13">
        <f t="shared" si="2484"/>
        <v>7.7329858519406547E-3</v>
      </c>
      <c r="AF2056" s="13">
        <f t="shared" si="2485"/>
        <v>2.8290331437551609E-3</v>
      </c>
      <c r="AG2056" s="13">
        <f t="shared" si="2486"/>
        <v>6.8998173811966683E-4</v>
      </c>
      <c r="AH2056" s="13">
        <f t="shared" si="2487"/>
        <v>1.855159617096409E-3</v>
      </c>
      <c r="AI2056" s="13">
        <f t="shared" si="2488"/>
        <v>2.0970721714434347E-3</v>
      </c>
      <c r="AJ2056" s="13">
        <f t="shared" si="2489"/>
        <v>1.1852650445047775E-3</v>
      </c>
      <c r="AK2056" s="13">
        <f t="shared" si="2490"/>
        <v>4.4660781345703151E-4</v>
      </c>
      <c r="AL2056" s="13">
        <f t="shared" si="2491"/>
        <v>4.1755272520099707E-6</v>
      </c>
      <c r="AM2056" s="13">
        <f t="shared" si="2492"/>
        <v>2.389397972093536E-3</v>
      </c>
      <c r="AN2056" s="13">
        <f t="shared" si="2493"/>
        <v>1.7482732248831371E-3</v>
      </c>
      <c r="AO2056" s="13">
        <f t="shared" si="2494"/>
        <v>6.3958773392723794E-4</v>
      </c>
      <c r="AP2056" s="13">
        <f t="shared" si="2495"/>
        <v>1.5599105203460543E-4</v>
      </c>
      <c r="AQ2056" s="13">
        <f t="shared" si="2496"/>
        <v>2.8533859028358747E-5</v>
      </c>
      <c r="AR2056" s="13">
        <f t="shared" si="2497"/>
        <v>2.7147640739080218E-4</v>
      </c>
      <c r="AS2056" s="13">
        <f t="shared" si="2498"/>
        <v>3.0687689290786579E-4</v>
      </c>
      <c r="AT2056" s="13">
        <f t="shared" si="2499"/>
        <v>1.7344679839014331E-4</v>
      </c>
      <c r="AU2056" s="13">
        <f t="shared" si="2500"/>
        <v>6.5354745539222085E-5</v>
      </c>
      <c r="AV2056" s="13">
        <f t="shared" si="2501"/>
        <v>1.8469248801968074E-5</v>
      </c>
      <c r="AW2056" s="13">
        <f t="shared" si="2502"/>
        <v>9.5931609808988859E-8</v>
      </c>
      <c r="AX2056" s="13">
        <f t="shared" si="2503"/>
        <v>4.5016252218980311E-4</v>
      </c>
      <c r="AY2056" s="13">
        <f t="shared" si="2504"/>
        <v>3.2937463477494133E-4</v>
      </c>
      <c r="AZ2056" s="13">
        <f t="shared" si="2505"/>
        <v>1.2049831414817791E-4</v>
      </c>
      <c r="BA2056" s="13">
        <f t="shared" si="2506"/>
        <v>2.9388710563528468E-5</v>
      </c>
      <c r="BB2056" s="13">
        <f t="shared" si="2507"/>
        <v>5.3757783751527474E-6</v>
      </c>
      <c r="BC2056" s="13">
        <f t="shared" si="2508"/>
        <v>7.8666923684970981E-7</v>
      </c>
      <c r="BD2056" s="13">
        <f t="shared" si="2509"/>
        <v>3.3105614871191393E-5</v>
      </c>
      <c r="BE2056" s="13">
        <f t="shared" si="2510"/>
        <v>3.7422582415608669E-5</v>
      </c>
      <c r="BF2056" s="13">
        <f t="shared" si="2511"/>
        <v>2.115124096172126E-5</v>
      </c>
      <c r="BG2056" s="13">
        <f t="shared" si="2512"/>
        <v>7.9697866073186603E-6</v>
      </c>
      <c r="BH2056" s="13">
        <f t="shared" si="2513"/>
        <v>2.2522614162857231E-6</v>
      </c>
      <c r="BI2056" s="13">
        <f t="shared" si="2514"/>
        <v>5.0919119793055598E-7</v>
      </c>
      <c r="BJ2056" s="14">
        <f t="shared" si="2515"/>
        <v>0.44997226179233479</v>
      </c>
      <c r="BK2056" s="14">
        <f t="shared" si="2516"/>
        <v>0.31330624865441142</v>
      </c>
      <c r="BL2056" s="14">
        <f t="shared" si="2517"/>
        <v>0.2267215905057948</v>
      </c>
      <c r="BM2056" s="14">
        <f t="shared" si="2518"/>
        <v>0.28586645620831563</v>
      </c>
      <c r="BN2056" s="14">
        <f t="shared" si="2519"/>
        <v>0.71394629251778996</v>
      </c>
    </row>
    <row r="2057" spans="1:66" x14ac:dyDescent="0.25">
      <c r="A2057" t="s">
        <v>99</v>
      </c>
      <c r="B2057" t="s">
        <v>103</v>
      </c>
      <c r="C2057" t="s">
        <v>121</v>
      </c>
      <c r="D2057" t="s">
        <v>569</v>
      </c>
      <c r="E2057" s="10">
        <f>VLOOKUP(A2057,home!$A$2:$E$405,3,FALSE)</f>
        <v>1.3478000000000001</v>
      </c>
      <c r="F2057" s="10">
        <f>VLOOKUP(B2057,home!$B$2:$E$405,3,FALSE)</f>
        <v>1</v>
      </c>
      <c r="G2057" s="10">
        <f>VLOOKUP(C2057,away!$B$2:$E$405,4,FALSE)</f>
        <v>1.1291</v>
      </c>
      <c r="H2057" s="10">
        <f>VLOOKUP(A2057,away!$A$2:$E$405,3,FALSE)</f>
        <v>1.2736000000000001</v>
      </c>
      <c r="I2057" s="10">
        <f>VLOOKUP(C2057,away!$B$2:$E$405,3,FALSE)</f>
        <v>0.99</v>
      </c>
      <c r="J2057" s="10">
        <f>VLOOKUP(B2057,home!$B$2:$E$405,4,FALSE)</f>
        <v>1.0241</v>
      </c>
      <c r="K2057" s="12">
        <f t="shared" si="2464"/>
        <v>1.5218009800000001</v>
      </c>
      <c r="L2057" s="12">
        <f t="shared" si="2465"/>
        <v>1.2912508223999999</v>
      </c>
      <c r="M2057" s="13">
        <f t="shared" si="2466"/>
        <v>6.0021538726650114E-2</v>
      </c>
      <c r="N2057" s="13">
        <f t="shared" si="2467"/>
        <v>9.1340836455324093E-2</v>
      </c>
      <c r="O2057" s="13">
        <f t="shared" si="2468"/>
        <v>7.7502861242500401E-2</v>
      </c>
      <c r="P2057" s="13">
        <f t="shared" si="2469"/>
        <v>0.11794393019164112</v>
      </c>
      <c r="Q2057" s="13">
        <f t="shared" si="2470"/>
        <v>6.9501287215865987E-2</v>
      </c>
      <c r="R2057" s="13">
        <f t="shared" si="2471"/>
        <v>5.0037816658865863E-2</v>
      </c>
      <c r="S2057" s="13">
        <f t="shared" si="2472"/>
        <v>5.7940744956585938E-2</v>
      </c>
      <c r="T2057" s="13">
        <f t="shared" si="2473"/>
        <v>8.9743594275345548E-2</v>
      </c>
      <c r="U2057" s="13">
        <f t="shared" si="2474"/>
        <v>7.6147598428522395E-2</v>
      </c>
      <c r="V2057" s="13">
        <f t="shared" si="2475"/>
        <v>1.2650568304105964E-2</v>
      </c>
      <c r="W2057" s="13">
        <f t="shared" si="2476"/>
        <v>3.5255708998788771E-2</v>
      </c>
      <c r="X2057" s="13">
        <f t="shared" si="2477"/>
        <v>4.5523963238981072E-2</v>
      </c>
      <c r="Y2057" s="13">
        <f t="shared" si="2478"/>
        <v>2.939142748562084E-2</v>
      </c>
      <c r="Z2057" s="13">
        <f t="shared" si="2479"/>
        <v>2.1537123970620329E-2</v>
      </c>
      <c r="AA2057" s="13">
        <f t="shared" si="2480"/>
        <v>3.2775216364871511E-2</v>
      </c>
      <c r="AB2057" s="13">
        <f t="shared" si="2481"/>
        <v>2.4938678191886759E-2</v>
      </c>
      <c r="AC2057" s="13">
        <f t="shared" si="2482"/>
        <v>1.5536690834218551E-3</v>
      </c>
      <c r="AD2057" s="13">
        <f t="shared" si="2483"/>
        <v>1.3413043126237896E-2</v>
      </c>
      <c r="AE2057" s="13">
        <f t="shared" si="2484"/>
        <v>1.7319602967641349E-2</v>
      </c>
      <c r="AF2057" s="13">
        <f t="shared" si="2485"/>
        <v>1.1181975787804187E-2</v>
      </c>
      <c r="AG2057" s="13">
        <f t="shared" si="2486"/>
        <v>4.8129118106863501E-3</v>
      </c>
      <c r="AH2057" s="13">
        <f t="shared" si="2487"/>
        <v>6.9524572597985616E-3</v>
      </c>
      <c r="AI2057" s="13">
        <f t="shared" si="2488"/>
        <v>1.0580256271369565E-2</v>
      </c>
      <c r="AJ2057" s="13">
        <f t="shared" si="2489"/>
        <v>8.0505221812106776E-3</v>
      </c>
      <c r="AK2057" s="13">
        <f t="shared" si="2490"/>
        <v>4.0837641816260477E-3</v>
      </c>
      <c r="AL2057" s="13">
        <f t="shared" si="2491"/>
        <v>1.2212005343652108E-4</v>
      </c>
      <c r="AM2057" s="13">
        <f t="shared" si="2492"/>
        <v>4.0823964348582183E-3</v>
      </c>
      <c r="AN2057" s="13">
        <f t="shared" si="2493"/>
        <v>5.2713977538735015E-3</v>
      </c>
      <c r="AO2057" s="13">
        <f t="shared" si="2494"/>
        <v>3.4033483424433359E-3</v>
      </c>
      <c r="AP2057" s="13">
        <f t="shared" si="2495"/>
        <v>1.464858782031212E-3</v>
      </c>
      <c r="AQ2057" s="13">
        <f t="shared" si="2496"/>
        <v>4.7287502674941604E-4</v>
      </c>
      <c r="AR2057" s="13">
        <f t="shared" si="2497"/>
        <v>1.7954732308831482E-3</v>
      </c>
      <c r="AS2057" s="13">
        <f t="shared" si="2498"/>
        <v>2.7323529223217415E-3</v>
      </c>
      <c r="AT2057" s="13">
        <f t="shared" si="2499"/>
        <v>2.0790486774475456E-3</v>
      </c>
      <c r="AU2057" s="13">
        <f t="shared" si="2500"/>
        <v>1.0546327716024595E-3</v>
      </c>
      <c r="AV2057" s="13">
        <f t="shared" si="2501"/>
        <v>4.0123529634118483E-4</v>
      </c>
      <c r="AW2057" s="13">
        <f t="shared" si="2502"/>
        <v>6.6658103829064501E-6</v>
      </c>
      <c r="AX2057" s="13">
        <f t="shared" si="2503"/>
        <v>1.0354324825526248E-3</v>
      </c>
      <c r="AY2057" s="13">
        <f t="shared" si="2504"/>
        <v>1.3370030446357502E-3</v>
      </c>
      <c r="AZ2057" s="13">
        <f t="shared" si="2505"/>
        <v>8.6320314046860831E-4</v>
      </c>
      <c r="BA2057" s="13">
        <f t="shared" si="2506"/>
        <v>3.7153725500945118E-4</v>
      </c>
      <c r="BB2057" s="13">
        <f t="shared" si="2507"/>
        <v>1.1993694652079804E-4</v>
      </c>
      <c r="BC2057" s="13">
        <f t="shared" si="2508"/>
        <v>3.0973736166225056E-5</v>
      </c>
      <c r="BD2057" s="13">
        <f t="shared" si="2509"/>
        <v>3.8640104766250814E-4</v>
      </c>
      <c r="BE2057" s="13">
        <f t="shared" si="2510"/>
        <v>5.8802549300583163E-4</v>
      </c>
      <c r="BF2057" s="13">
        <f t="shared" si="2511"/>
        <v>4.4742888576062895E-4</v>
      </c>
      <c r="BG2057" s="13">
        <f t="shared" si="2512"/>
        <v>2.2696590561027769E-4</v>
      </c>
      <c r="BH2057" s="13">
        <f t="shared" si="2513"/>
        <v>8.6349234396077048E-5</v>
      </c>
      <c r="BI2057" s="13">
        <f t="shared" si="2514"/>
        <v>2.6281269905239947E-5</v>
      </c>
      <c r="BJ2057" s="14">
        <f t="shared" si="2515"/>
        <v>0.42593731430760512</v>
      </c>
      <c r="BK2057" s="14">
        <f t="shared" si="2516"/>
        <v>0.25156957436047728</v>
      </c>
      <c r="BL2057" s="14">
        <f t="shared" si="2517"/>
        <v>0.30089336551558837</v>
      </c>
      <c r="BM2057" s="14">
        <f t="shared" si="2518"/>
        <v>0.53225877042919101</v>
      </c>
      <c r="BN2057" s="14">
        <f t="shared" si="2519"/>
        <v>0.46634827049084759</v>
      </c>
    </row>
    <row r="2058" spans="1:66" x14ac:dyDescent="0.25">
      <c r="A2058" t="s">
        <v>99</v>
      </c>
      <c r="B2058" t="s">
        <v>395</v>
      </c>
      <c r="C2058" t="s">
        <v>100</v>
      </c>
      <c r="D2058" t="s">
        <v>569</v>
      </c>
      <c r="E2058" s="10">
        <f>VLOOKUP(A2058,home!$A$2:$E$405,3,FALSE)</f>
        <v>1.3478000000000001</v>
      </c>
      <c r="F2058" s="10">
        <f>VLOOKUP(B2058,home!$B$2:$E$405,3,FALSE)</f>
        <v>1.1291</v>
      </c>
      <c r="G2058" s="10">
        <f>VLOOKUP(C2058,away!$B$2:$E$405,4,FALSE)</f>
        <v>1.3549</v>
      </c>
      <c r="H2058" s="10">
        <f>VLOOKUP(A2058,away!$A$2:$E$405,3,FALSE)</f>
        <v>1.2736000000000001</v>
      </c>
      <c r="I2058" s="10">
        <f>VLOOKUP(C2058,away!$B$2:$E$405,3,FALSE)</f>
        <v>1.0924</v>
      </c>
      <c r="J2058" s="10">
        <f>VLOOKUP(B2058,home!$B$2:$E$405,4,FALSE)</f>
        <v>1.0241</v>
      </c>
      <c r="K2058" s="12">
        <f t="shared" si="2464"/>
        <v>2.0618881478020001</v>
      </c>
      <c r="L2058" s="12">
        <f t="shared" si="2465"/>
        <v>1.4248105034240002</v>
      </c>
      <c r="M2058" s="13">
        <f t="shared" si="2466"/>
        <v>3.0601732584260688E-2</v>
      </c>
      <c r="N2058" s="13">
        <f t="shared" si="2467"/>
        <v>6.3097349717693388E-2</v>
      </c>
      <c r="O2058" s="13">
        <f t="shared" si="2468"/>
        <v>4.3601670009027094E-2</v>
      </c>
      <c r="P2058" s="13">
        <f t="shared" si="2469"/>
        <v>8.9901766615986894E-2</v>
      </c>
      <c r="Q2058" s="13">
        <f t="shared" si="2470"/>
        <v>6.5049838770314936E-2</v>
      </c>
      <c r="R2058" s="13">
        <f t="shared" si="2471"/>
        <v>3.1062058697844518E-2</v>
      </c>
      <c r="S2058" s="13">
        <f t="shared" si="2472"/>
        <v>6.6028350015975415E-2</v>
      </c>
      <c r="T2058" s="13">
        <f t="shared" si="2473"/>
        <v>9.2683693525982463E-2</v>
      </c>
      <c r="U2058" s="13">
        <f t="shared" si="2474"/>
        <v>6.4046490675415638E-2</v>
      </c>
      <c r="V2058" s="13">
        <f t="shared" si="2475"/>
        <v>2.1553119933941989E-2</v>
      </c>
      <c r="W2058" s="13">
        <f t="shared" si="2476"/>
        <v>4.470849719231447E-2</v>
      </c>
      <c r="X2058" s="13">
        <f t="shared" si="2477"/>
        <v>6.3701136391912064E-2</v>
      </c>
      <c r="Y2058" s="13">
        <f t="shared" si="2478"/>
        <v>4.5381024105620574E-2</v>
      </c>
      <c r="Z2058" s="13">
        <f t="shared" si="2479"/>
        <v>1.475251583022057E-2</v>
      </c>
      <c r="AA2058" s="13">
        <f t="shared" si="2480"/>
        <v>3.041803754059318E-2</v>
      </c>
      <c r="AB2058" s="13">
        <f t="shared" si="2481"/>
        <v>3.1359295542172691E-2</v>
      </c>
      <c r="AC2058" s="13">
        <f t="shared" si="2482"/>
        <v>3.9574220855231506E-3</v>
      </c>
      <c r="AD2058" s="13">
        <f t="shared" si="2483"/>
        <v>2.3045980116718053E-2</v>
      </c>
      <c r="AE2058" s="13">
        <f t="shared" si="2484"/>
        <v>3.283615453200054E-2</v>
      </c>
      <c r="AF2058" s="13">
        <f t="shared" si="2485"/>
        <v>2.3392648934623981E-2</v>
      </c>
      <c r="AG2058" s="13">
        <f t="shared" si="2486"/>
        <v>1.1110030634987503E-2</v>
      </c>
      <c r="AH2058" s="13">
        <f t="shared" si="2487"/>
        <v>5.2548848767067736E-3</v>
      </c>
      <c r="AI2058" s="13">
        <f t="shared" si="2488"/>
        <v>1.0834984845345671E-2</v>
      </c>
      <c r="AJ2058" s="13">
        <f t="shared" si="2489"/>
        <v>1.1170263417116263E-2</v>
      </c>
      <c r="AK2058" s="13">
        <f t="shared" si="2490"/>
        <v>7.6772779158594305E-3</v>
      </c>
      <c r="AL2058" s="13">
        <f t="shared" si="2491"/>
        <v>4.650445666813536E-4</v>
      </c>
      <c r="AM2058" s="13">
        <f t="shared" si="2492"/>
        <v>9.5036466514282977E-3</v>
      </c>
      <c r="AN2058" s="13">
        <f t="shared" si="2493"/>
        <v>1.3540895569785364E-2</v>
      </c>
      <c r="AO2058" s="13">
        <f t="shared" si="2494"/>
        <v>9.6466051167988509E-3</v>
      </c>
      <c r="AP2058" s="13">
        <f t="shared" si="2495"/>
        <v>4.5815280975995704E-3</v>
      </c>
      <c r="AQ2058" s="13">
        <f t="shared" si="2496"/>
        <v>1.6319523387980108E-3</v>
      </c>
      <c r="AR2058" s="13">
        <f t="shared" si="2497"/>
        <v>1.4974430333231483E-3</v>
      </c>
      <c r="AS2058" s="13">
        <f t="shared" si="2498"/>
        <v>3.0875600424176753E-3</v>
      </c>
      <c r="AT2058" s="13">
        <f t="shared" si="2499"/>
        <v>3.1831017285440227E-3</v>
      </c>
      <c r="AU2058" s="13">
        <f t="shared" si="2500"/>
        <v>2.1877332424443266E-3</v>
      </c>
      <c r="AV2058" s="13">
        <f t="shared" si="2501"/>
        <v>1.1277153107870992E-3</v>
      </c>
      <c r="AW2058" s="13">
        <f t="shared" si="2502"/>
        <v>3.7950218799524066E-5</v>
      </c>
      <c r="AX2058" s="13">
        <f t="shared" si="2503"/>
        <v>3.2659093985796992E-3</v>
      </c>
      <c r="AY2058" s="13">
        <f t="shared" si="2504"/>
        <v>4.6533020143275138E-3</v>
      </c>
      <c r="AZ2058" s="13">
        <f t="shared" si="2505"/>
        <v>3.3150367928089504E-3</v>
      </c>
      <c r="BA2058" s="13">
        <f t="shared" si="2506"/>
        <v>1.5744330805437352E-3</v>
      </c>
      <c r="BB2058" s="13">
        <f t="shared" si="2507"/>
        <v>5.6081719752422942E-4</v>
      </c>
      <c r="BC2058" s="13">
        <f t="shared" si="2508"/>
        <v>1.5981164670666683E-4</v>
      </c>
      <c r="BD2058" s="13">
        <f t="shared" si="2509"/>
        <v>3.5559542702631947E-4</v>
      </c>
      <c r="BE2058" s="13">
        <f t="shared" si="2510"/>
        <v>7.3319799639815907E-4</v>
      </c>
      <c r="BF2058" s="13">
        <f t="shared" si="2511"/>
        <v>7.5588612938276892E-4</v>
      </c>
      <c r="BG2058" s="13">
        <f t="shared" si="2512"/>
        <v>5.1951755042075351E-4</v>
      </c>
      <c r="BH2058" s="13">
        <f t="shared" si="2513"/>
        <v>2.6779676994691991E-4</v>
      </c>
      <c r="BI2058" s="13">
        <f t="shared" si="2514"/>
        <v>1.1043339719464256E-4</v>
      </c>
      <c r="BJ2058" s="14">
        <f t="shared" si="2515"/>
        <v>0.51744029182706897</v>
      </c>
      <c r="BK2058" s="14">
        <f t="shared" si="2516"/>
        <v>0.21716073781669704</v>
      </c>
      <c r="BL2058" s="14">
        <f t="shared" si="2517"/>
        <v>0.24925094414796709</v>
      </c>
      <c r="BM2058" s="14">
        <f t="shared" si="2518"/>
        <v>0.67067472143129814</v>
      </c>
      <c r="BN2058" s="14">
        <f t="shared" si="2519"/>
        <v>0.32331441639512748</v>
      </c>
    </row>
    <row r="2059" spans="1:66" x14ac:dyDescent="0.25">
      <c r="A2059" t="s">
        <v>99</v>
      </c>
      <c r="B2059" t="s">
        <v>113</v>
      </c>
      <c r="C2059" t="s">
        <v>417</v>
      </c>
      <c r="D2059" t="s">
        <v>569</v>
      </c>
      <c r="E2059" s="10">
        <f>VLOOKUP(A2059,home!$A$2:$E$405,3,FALSE)</f>
        <v>1.3478000000000001</v>
      </c>
      <c r="F2059" s="10">
        <f>VLOOKUP(B2059,home!$B$2:$E$405,3,FALSE)</f>
        <v>1.2581</v>
      </c>
      <c r="G2059" s="10">
        <f>VLOOKUP(C2059,away!$B$2:$E$405,4,FALSE)</f>
        <v>0.8387</v>
      </c>
      <c r="H2059" s="10">
        <f>VLOOKUP(A2059,away!$A$2:$E$405,3,FALSE)</f>
        <v>1.2736000000000001</v>
      </c>
      <c r="I2059" s="10">
        <f>VLOOKUP(C2059,away!$B$2:$E$405,3,FALSE)</f>
        <v>0.751</v>
      </c>
      <c r="J2059" s="10">
        <f>VLOOKUP(B2059,home!$B$2:$E$405,4,FALSE)</f>
        <v>0.71689999999999998</v>
      </c>
      <c r="K2059" s="12">
        <f t="shared" si="2464"/>
        <v>1.422156063866</v>
      </c>
      <c r="L2059" s="12">
        <f t="shared" si="2465"/>
        <v>0.68569592384</v>
      </c>
      <c r="M2059" s="13">
        <f t="shared" si="2466"/>
        <v>0.12149866696952004</v>
      </c>
      <c r="N2059" s="13">
        <f t="shared" si="2467"/>
        <v>0.17279006598233862</v>
      </c>
      <c r="O2059" s="13">
        <f t="shared" si="2468"/>
        <v>8.3311140692993543E-2</v>
      </c>
      <c r="P2059" s="13">
        <f t="shared" si="2469"/>
        <v>0.11848144392413425</v>
      </c>
      <c r="Q2059" s="13">
        <f t="shared" si="2470"/>
        <v>0.12286722005629457</v>
      </c>
      <c r="R2059" s="13">
        <f t="shared" si="2471"/>
        <v>2.8563054791823209E-2</v>
      </c>
      <c r="S2059" s="13">
        <f t="shared" si="2472"/>
        <v>2.8884787184268849E-2</v>
      </c>
      <c r="T2059" s="13">
        <f t="shared" si="2473"/>
        <v>8.4249551966153483E-2</v>
      </c>
      <c r="U2059" s="13">
        <f t="shared" si="2474"/>
        <v>4.0621121574728192E-2</v>
      </c>
      <c r="V2059" s="13">
        <f t="shared" si="2475"/>
        <v>3.1297200193352698E-3</v>
      </c>
      <c r="W2059" s="13">
        <f t="shared" si="2476"/>
        <v>5.8245454017805856E-2</v>
      </c>
      <c r="X2059" s="13">
        <f t="shared" si="2477"/>
        <v>3.9938670402219635E-2</v>
      </c>
      <c r="Y2059" s="13">
        <f t="shared" si="2478"/>
        <v>1.3692891749195626E-2</v>
      </c>
      <c r="Z2059" s="13">
        <f t="shared" si="2479"/>
        <v>6.5285234143905857E-3</v>
      </c>
      <c r="AA2059" s="13">
        <f t="shared" si="2480"/>
        <v>9.2845791618667347E-3</v>
      </c>
      <c r="AB2059" s="13">
        <f t="shared" si="2481"/>
        <v>6.6020602777463414E-3</v>
      </c>
      <c r="AC2059" s="13">
        <f t="shared" si="2482"/>
        <v>1.907499050288639E-4</v>
      </c>
      <c r="AD2059" s="13">
        <f t="shared" si="2483"/>
        <v>2.0708531406012729E-2</v>
      </c>
      <c r="AE2059" s="13">
        <f t="shared" si="2484"/>
        <v>1.4199755573815554E-2</v>
      </c>
      <c r="AF2059" s="13">
        <f t="shared" si="2485"/>
        <v>4.8683572582448216E-3</v>
      </c>
      <c r="AG2059" s="13">
        <f t="shared" si="2486"/>
        <v>1.1127375759251176E-3</v>
      </c>
      <c r="AH2059" s="13">
        <f t="shared" si="2487"/>
        <v>1.1191454734854058E-3</v>
      </c>
      <c r="AI2059" s="13">
        <f t="shared" si="2488"/>
        <v>1.5915995214654556E-3</v>
      </c>
      <c r="AJ2059" s="13">
        <f t="shared" si="2489"/>
        <v>1.131751455349161E-3</v>
      </c>
      <c r="AK2059" s="13">
        <f t="shared" si="2490"/>
        <v>5.3650906500466008E-4</v>
      </c>
      <c r="AL2059" s="13">
        <f t="shared" si="2491"/>
        <v>7.4405175760096049E-6</v>
      </c>
      <c r="AM2059" s="13">
        <f t="shared" si="2492"/>
        <v>5.8901527025641033E-3</v>
      </c>
      <c r="AN2059" s="13">
        <f t="shared" si="2493"/>
        <v>4.0388536989433661E-3</v>
      </c>
      <c r="AO2059" s="13">
        <f t="shared" si="2494"/>
        <v>1.3847127591757862E-3</v>
      </c>
      <c r="AP2059" s="13">
        <f t="shared" si="2495"/>
        <v>3.1649729821869209E-4</v>
      </c>
      <c r="AQ2059" s="13">
        <f t="shared" si="2496"/>
        <v>5.4255226823732507E-5</v>
      </c>
      <c r="AR2059" s="13">
        <f t="shared" si="2497"/>
        <v>1.5347869787058597E-4</v>
      </c>
      <c r="AS2059" s="13">
        <f t="shared" si="2498"/>
        <v>2.182706608509116E-4</v>
      </c>
      <c r="AT2059" s="13">
        <f t="shared" si="2499"/>
        <v>1.5520747194658154E-4</v>
      </c>
      <c r="AU2059" s="13">
        <f t="shared" si="2500"/>
        <v>7.3576415795381024E-5</v>
      </c>
      <c r="AV2059" s="13">
        <f t="shared" si="2501"/>
        <v>2.6159286470231829E-5</v>
      </c>
      <c r="AW2059" s="13">
        <f t="shared" si="2502"/>
        <v>2.0154845406421672E-7</v>
      </c>
      <c r="AX2059" s="13">
        <f t="shared" si="2503"/>
        <v>1.396119397174706E-3</v>
      </c>
      <c r="AY2059" s="13">
        <f t="shared" si="2504"/>
        <v>9.5731337983665399E-4</v>
      </c>
      <c r="AZ2059" s="13">
        <f t="shared" si="2505"/>
        <v>3.2821294119574361E-4</v>
      </c>
      <c r="BA2059" s="13">
        <f t="shared" si="2506"/>
        <v>7.5018091976486342E-5</v>
      </c>
      <c r="BB2059" s="13">
        <f t="shared" si="2507"/>
        <v>1.2859899970632723E-5</v>
      </c>
      <c r="BC2059" s="13">
        <f t="shared" si="2508"/>
        <v>1.7635961981705993E-6</v>
      </c>
      <c r="BD2059" s="13">
        <f t="shared" si="2509"/>
        <v>1.7539952921021939E-5</v>
      </c>
      <c r="BE2059" s="13">
        <f t="shared" si="2510"/>
        <v>2.4944550406555511E-5</v>
      </c>
      <c r="BF2059" s="13">
        <f t="shared" si="2511"/>
        <v>1.7737521810547008E-5</v>
      </c>
      <c r="BG2059" s="13">
        <f t="shared" si="2512"/>
        <v>8.4085080669416231E-6</v>
      </c>
      <c r="BH2059" s="13">
        <f t="shared" si="2513"/>
        <v>2.9895526838668028E-6</v>
      </c>
      <c r="BI2059" s="13">
        <f t="shared" si="2514"/>
        <v>8.5032209552161012E-7</v>
      </c>
      <c r="BJ2059" s="14">
        <f t="shared" si="2515"/>
        <v>0.54712899498008427</v>
      </c>
      <c r="BK2059" s="14">
        <f t="shared" si="2516"/>
        <v>0.27315012189969995</v>
      </c>
      <c r="BL2059" s="14">
        <f t="shared" si="2517"/>
        <v>0.17346012495538088</v>
      </c>
      <c r="BM2059" s="14">
        <f t="shared" si="2518"/>
        <v>0.35179906100106861</v>
      </c>
      <c r="BN2059" s="14">
        <f t="shared" si="2519"/>
        <v>0.64751159241710421</v>
      </c>
    </row>
    <row r="2060" spans="1:66" x14ac:dyDescent="0.25">
      <c r="A2060" t="s">
        <v>99</v>
      </c>
      <c r="B2060" t="s">
        <v>116</v>
      </c>
      <c r="C2060" t="s">
        <v>125</v>
      </c>
      <c r="D2060" t="s">
        <v>569</v>
      </c>
      <c r="E2060" s="10">
        <f>VLOOKUP(A2060,home!$A$2:$E$405,3,FALSE)</f>
        <v>1.3478000000000001</v>
      </c>
      <c r="F2060" s="10">
        <f>VLOOKUP(B2060,home!$B$2:$E$405,3,FALSE)</f>
        <v>1</v>
      </c>
      <c r="G2060" s="10">
        <f>VLOOKUP(C2060,away!$B$2:$E$405,4,FALSE)</f>
        <v>0.93100000000000005</v>
      </c>
      <c r="H2060" s="10">
        <f>VLOOKUP(A2060,away!$A$2:$E$405,3,FALSE)</f>
        <v>1.2736000000000001</v>
      </c>
      <c r="I2060" s="10">
        <f>VLOOKUP(C2060,away!$B$2:$E$405,3,FALSE)</f>
        <v>1.2653000000000001</v>
      </c>
      <c r="J2060" s="10">
        <f>VLOOKUP(B2060,home!$B$2:$E$405,4,FALSE)</f>
        <v>1.3313999999999999</v>
      </c>
      <c r="K2060" s="12">
        <f t="shared" si="2464"/>
        <v>1.2548018000000001</v>
      </c>
      <c r="L2060" s="12">
        <f t="shared" si="2465"/>
        <v>2.1455325669120002</v>
      </c>
      <c r="M2060" s="13">
        <f t="shared" si="2466"/>
        <v>3.3362112908484523E-2</v>
      </c>
      <c r="N2060" s="13">
        <f t="shared" si="2467"/>
        <v>4.1862839329369621E-2</v>
      </c>
      <c r="O2060" s="13">
        <f t="shared" si="2468"/>
        <v>7.1579499746148786E-2</v>
      </c>
      <c r="P2060" s="13">
        <f t="shared" si="2469"/>
        <v>8.9818085124567043E-2</v>
      </c>
      <c r="Q2060" s="13">
        <f t="shared" si="2470"/>
        <v>2.6264783071801901E-2</v>
      </c>
      <c r="R2060" s="13">
        <f t="shared" si="2471"/>
        <v>7.6788073914315746E-2</v>
      </c>
      <c r="S2060" s="13">
        <f t="shared" si="2472"/>
        <v>6.0452469224396239E-2</v>
      </c>
      <c r="T2060" s="13">
        <f t="shared" si="2473"/>
        <v>5.635194744342998E-2</v>
      </c>
      <c r="U2060" s="13">
        <f t="shared" si="2474"/>
        <v>9.6353813366216443E-2</v>
      </c>
      <c r="V2060" s="13">
        <f t="shared" si="2475"/>
        <v>1.808347038477565E-2</v>
      </c>
      <c r="W2060" s="13">
        <f t="shared" si="2476"/>
        <v>1.0985699025035522E-2</v>
      </c>
      <c r="X2060" s="13">
        <f t="shared" si="2477"/>
        <v>2.3570175028507123E-2</v>
      </c>
      <c r="Y2060" s="13">
        <f t="shared" si="2478"/>
        <v>2.528528906573901E-2</v>
      </c>
      <c r="Z2060" s="13">
        <f t="shared" si="2479"/>
        <v>5.4917104444536749E-2</v>
      </c>
      <c r="AA2060" s="13">
        <f t="shared" si="2480"/>
        <v>6.8910081507792723E-2</v>
      </c>
      <c r="AB2060" s="13">
        <f t="shared" si="2481"/>
        <v>4.3234247157062512E-2</v>
      </c>
      <c r="AC2060" s="13">
        <f t="shared" si="2482"/>
        <v>3.0427904229693948E-3</v>
      </c>
      <c r="AD2060" s="13">
        <f t="shared" si="2483"/>
        <v>3.4462187277182026E-3</v>
      </c>
      <c r="AE2060" s="13">
        <f t="shared" si="2484"/>
        <v>7.3939745130214424E-3</v>
      </c>
      <c r="AF2060" s="13">
        <f t="shared" si="2485"/>
        <v>7.9320065583024027E-3</v>
      </c>
      <c r="AG2060" s="13">
        <f t="shared" si="2486"/>
        <v>5.672792797265791E-3</v>
      </c>
      <c r="AH2060" s="13">
        <f t="shared" si="2487"/>
        <v>2.9456609016565341E-2</v>
      </c>
      <c r="AI2060" s="13">
        <f t="shared" si="2488"/>
        <v>3.6962206015882425E-2</v>
      </c>
      <c r="AJ2060" s="13">
        <f t="shared" si="2489"/>
        <v>2.319012132035005E-2</v>
      </c>
      <c r="AK2060" s="13">
        <f t="shared" si="2490"/>
        <v>9.6996686583312106E-3</v>
      </c>
      <c r="AL2060" s="13">
        <f t="shared" si="2491"/>
        <v>3.2767422132544649E-4</v>
      </c>
      <c r="AM2060" s="13">
        <f t="shared" si="2492"/>
        <v>8.6486429254690187E-4</v>
      </c>
      <c r="AN2060" s="13">
        <f t="shared" si="2493"/>
        <v>1.8555945056186855E-3</v>
      </c>
      <c r="AO2060" s="13">
        <f t="shared" si="2494"/>
        <v>1.9906192213939313E-3</v>
      </c>
      <c r="AP2060" s="13">
        <f t="shared" si="2495"/>
        <v>1.4236461226072295E-3</v>
      </c>
      <c r="AQ2060" s="13">
        <f t="shared" si="2496"/>
        <v>7.636197799529515E-4</v>
      </c>
      <c r="AR2060" s="13">
        <f t="shared" si="2497"/>
        <v>1.2640022791166921E-2</v>
      </c>
      <c r="AS2060" s="13">
        <f t="shared" si="2498"/>
        <v>1.5860723350397277E-2</v>
      </c>
      <c r="AT2060" s="13">
        <f t="shared" si="2499"/>
        <v>9.9510321046902689E-3</v>
      </c>
      <c r="AU2060" s="13">
        <f t="shared" si="2500"/>
        <v>4.1621909989410476E-3</v>
      </c>
      <c r="AV2060" s="13">
        <f t="shared" si="2501"/>
        <v>1.3056811893537553E-3</v>
      </c>
      <c r="AW2060" s="13">
        <f t="shared" si="2502"/>
        <v>2.4504735510463818E-5</v>
      </c>
      <c r="AX2060" s="13">
        <f t="shared" si="2503"/>
        <v>1.8087221184059658E-4</v>
      </c>
      <c r="AY2060" s="13">
        <f t="shared" si="2504"/>
        <v>3.8806722095340626E-4</v>
      </c>
      <c r="AZ2060" s="13">
        <f t="shared" si="2505"/>
        <v>4.163054303532841E-4</v>
      </c>
      <c r="BA2060" s="13">
        <f t="shared" si="2506"/>
        <v>2.9773228620176215E-4</v>
      </c>
      <c r="BB2060" s="13">
        <f t="shared" si="2507"/>
        <v>1.5969857906676131E-4</v>
      </c>
      <c r="BC2060" s="13">
        <f t="shared" si="2508"/>
        <v>6.8527700455461472E-5</v>
      </c>
      <c r="BD2060" s="13">
        <f t="shared" si="2509"/>
        <v>4.5199300908264246E-3</v>
      </c>
      <c r="BE2060" s="13">
        <f t="shared" si="2510"/>
        <v>5.671616413843162E-3</v>
      </c>
      <c r="BF2060" s="13">
        <f t="shared" si="2511"/>
        <v>3.5583772424999725E-3</v>
      </c>
      <c r="BG2060" s="13">
        <f t="shared" si="2512"/>
        <v>1.4883527229893347E-3</v>
      </c>
      <c r="BH2060" s="13">
        <f t="shared" si="2513"/>
        <v>4.6689691896047934E-4</v>
      </c>
      <c r="BI2060" s="13">
        <f t="shared" si="2514"/>
        <v>1.1717261886521269E-4</v>
      </c>
      <c r="BJ2060" s="14">
        <f t="shared" si="2515"/>
        <v>0.21717527291118191</v>
      </c>
      <c r="BK2060" s="14">
        <f t="shared" si="2516"/>
        <v>0.20547466950747173</v>
      </c>
      <c r="BL2060" s="14">
        <f t="shared" si="2517"/>
        <v>0.51591631714519914</v>
      </c>
      <c r="BM2060" s="14">
        <f t="shared" si="2518"/>
        <v>0.65344440742825893</v>
      </c>
      <c r="BN2060" s="14">
        <f t="shared" si="2519"/>
        <v>0.33967539409468761</v>
      </c>
    </row>
    <row r="2061" spans="1:66" x14ac:dyDescent="0.25">
      <c r="A2061" t="s">
        <v>99</v>
      </c>
      <c r="B2061" t="s">
        <v>109</v>
      </c>
      <c r="C2061" t="s">
        <v>107</v>
      </c>
      <c r="D2061" t="s">
        <v>569</v>
      </c>
      <c r="E2061" s="10">
        <f>VLOOKUP(A2061,home!$A$2:$E$405,3,FALSE)</f>
        <v>1.3478000000000001</v>
      </c>
      <c r="F2061" s="10">
        <f>VLOOKUP(B2061,home!$B$2:$E$405,3,FALSE)</f>
        <v>0.9355</v>
      </c>
      <c r="G2061" s="10">
        <f>VLOOKUP(C2061,away!$B$2:$E$405,4,FALSE)</f>
        <v>0.9032</v>
      </c>
      <c r="H2061" s="10">
        <f>VLOOKUP(A2061,away!$A$2:$E$405,3,FALSE)</f>
        <v>1.2736000000000001</v>
      </c>
      <c r="I2061" s="10">
        <f>VLOOKUP(C2061,away!$B$2:$E$405,3,FALSE)</f>
        <v>0.71689999999999998</v>
      </c>
      <c r="J2061" s="10">
        <f>VLOOKUP(B2061,home!$B$2:$E$405,4,FALSE)</f>
        <v>0.81930000000000003</v>
      </c>
      <c r="K2061" s="12">
        <f t="shared" si="2464"/>
        <v>1.1388149840800001</v>
      </c>
      <c r="L2061" s="12">
        <f t="shared" si="2465"/>
        <v>0.74805681811200009</v>
      </c>
      <c r="M2061" s="13">
        <f t="shared" si="2466"/>
        <v>0.151545131274751</v>
      </c>
      <c r="N2061" s="13">
        <f t="shared" si="2467"/>
        <v>0.17258186626005706</v>
      </c>
      <c r="O2061" s="13">
        <f t="shared" si="2468"/>
        <v>0.11336436870175556</v>
      </c>
      <c r="P2061" s="13">
        <f t="shared" si="2469"/>
        <v>0.12910104173832901</v>
      </c>
      <c r="Q2061" s="13">
        <f t="shared" si="2470"/>
        <v>9.8269407638721828E-2</v>
      </c>
      <c r="R2061" s="13">
        <f t="shared" si="2471"/>
        <v>4.2401494469155435E-2</v>
      </c>
      <c r="S2061" s="13">
        <f t="shared" si="2472"/>
        <v>2.7495239929061794E-2</v>
      </c>
      <c r="T2061" s="13">
        <f t="shared" si="2473"/>
        <v>7.3511100395973319E-2</v>
      </c>
      <c r="U2061" s="13">
        <f t="shared" si="2474"/>
        <v>4.8287457248859453E-2</v>
      </c>
      <c r="V2061" s="13">
        <f t="shared" si="2475"/>
        <v>2.6025720580386364E-3</v>
      </c>
      <c r="W2061" s="13">
        <f t="shared" si="2476"/>
        <v>3.7303557965214E-2</v>
      </c>
      <c r="X2061" s="13">
        <f t="shared" si="2477"/>
        <v>2.7905180875714537E-2</v>
      </c>
      <c r="Y2061" s="13">
        <f t="shared" si="2478"/>
        <v>1.0437330407363426E-2</v>
      </c>
      <c r="Z2061" s="13">
        <f t="shared" si="2479"/>
        <v>1.0572909011929995E-2</v>
      </c>
      <c r="AA2061" s="13">
        <f t="shared" si="2480"/>
        <v>1.2040587208100346E-2</v>
      </c>
      <c r="AB2061" s="13">
        <f t="shared" si="2481"/>
        <v>6.8560005648533266E-3</v>
      </c>
      <c r="AC2061" s="13">
        <f t="shared" si="2482"/>
        <v>1.3857042167305644E-4</v>
      </c>
      <c r="AD2061" s="13">
        <f t="shared" si="2483"/>
        <v>1.0620462692570637E-2</v>
      </c>
      <c r="AE2061" s="13">
        <f t="shared" si="2484"/>
        <v>7.9447095286815962E-3</v>
      </c>
      <c r="AF2061" s="13">
        <f t="shared" si="2485"/>
        <v>2.9715470654248207E-3</v>
      </c>
      <c r="AG2061" s="13">
        <f t="shared" si="2486"/>
        <v>7.4096201421058091E-4</v>
      </c>
      <c r="AH2061" s="13">
        <f t="shared" si="2487"/>
        <v>1.9772841684130107E-3</v>
      </c>
      <c r="AI2061" s="13">
        <f t="shared" si="2488"/>
        <v>2.251760838772899E-3</v>
      </c>
      <c r="AJ2061" s="13">
        <f t="shared" si="2489"/>
        <v>1.2821694918795639E-3</v>
      </c>
      <c r="AK2061" s="13">
        <f t="shared" si="2490"/>
        <v>4.8671794316089553E-4</v>
      </c>
      <c r="AL2061" s="13">
        <f t="shared" si="2491"/>
        <v>4.721916340466877E-6</v>
      </c>
      <c r="AM2061" s="13">
        <f t="shared" si="2492"/>
        <v>2.4189484104324126E-3</v>
      </c>
      <c r="AN2061" s="13">
        <f t="shared" si="2493"/>
        <v>1.809510851085151E-3</v>
      </c>
      <c r="AO2061" s="13">
        <f t="shared" si="2494"/>
        <v>6.768084648009475E-4</v>
      </c>
      <c r="AP2061" s="13">
        <f t="shared" si="2495"/>
        <v>1.6876372888342147E-4</v>
      </c>
      <c r="AQ2061" s="13">
        <f t="shared" si="2496"/>
        <v>3.1561214510312126E-5</v>
      </c>
      <c r="AR2061" s="13">
        <f t="shared" si="2497"/>
        <v>2.9582418070525385E-4</v>
      </c>
      <c r="AS2061" s="13">
        <f t="shared" si="2498"/>
        <v>3.3688900964033274E-4</v>
      </c>
      <c r="AT2061" s="13">
        <f t="shared" si="2499"/>
        <v>1.9182712607514131E-4</v>
      </c>
      <c r="AU2061" s="13">
        <f t="shared" si="2500"/>
        <v>7.2818535175791385E-5</v>
      </c>
      <c r="AV2061" s="13">
        <f t="shared" si="2501"/>
        <v>2.0731709744236952E-5</v>
      </c>
      <c r="AW2061" s="13">
        <f t="shared" si="2502"/>
        <v>1.11738682402857E-7</v>
      </c>
      <c r="AX2061" s="13">
        <f t="shared" si="2503"/>
        <v>4.5912244925282181E-4</v>
      </c>
      <c r="AY2061" s="13">
        <f t="shared" si="2504"/>
        <v>3.4344967851185408E-4</v>
      </c>
      <c r="AZ2061" s="13">
        <f t="shared" si="2505"/>
        <v>1.2845993684458345E-4</v>
      </c>
      <c r="BA2061" s="13">
        <f t="shared" si="2506"/>
        <v>3.2031777203609195E-5</v>
      </c>
      <c r="BB2061" s="13">
        <f t="shared" si="2507"/>
        <v>5.9903973333510984E-6</v>
      </c>
      <c r="BC2061" s="13">
        <f t="shared" si="2508"/>
        <v>8.9623151368264678E-7</v>
      </c>
      <c r="BD2061" s="13">
        <f t="shared" si="2509"/>
        <v>3.6882215889826907E-5</v>
      </c>
      <c r="BE2061" s="13">
        <f t="shared" si="2510"/>
        <v>4.2002020101408353E-5</v>
      </c>
      <c r="BF2061" s="13">
        <f t="shared" si="2511"/>
        <v>2.391626492655661E-5</v>
      </c>
      <c r="BG2061" s="13">
        <f t="shared" si="2512"/>
        <v>9.0787336205298729E-6</v>
      </c>
      <c r="BH2061" s="13">
        <f t="shared" si="2513"/>
        <v>2.5847494708825729E-6</v>
      </c>
      <c r="BI2061" s="13">
        <f t="shared" si="2514"/>
        <v>5.8871028550678501E-7</v>
      </c>
      <c r="BJ2061" s="14">
        <f t="shared" si="2515"/>
        <v>0.44836166798430388</v>
      </c>
      <c r="BK2061" s="14">
        <f t="shared" si="2516"/>
        <v>0.31123072701670584</v>
      </c>
      <c r="BL2061" s="14">
        <f t="shared" si="2517"/>
        <v>0.22998098389058597</v>
      </c>
      <c r="BM2061" s="14">
        <f t="shared" si="2518"/>
        <v>0.29253963988092629</v>
      </c>
      <c r="BN2061" s="14">
        <f t="shared" si="2519"/>
        <v>0.70726331008276988</v>
      </c>
    </row>
    <row r="2062" spans="1:66" x14ac:dyDescent="0.25">
      <c r="A2062" t="s">
        <v>99</v>
      </c>
      <c r="B2062" t="s">
        <v>92</v>
      </c>
      <c r="C2062" t="s">
        <v>435</v>
      </c>
      <c r="D2062" t="s">
        <v>569</v>
      </c>
      <c r="E2062" s="10">
        <f>VLOOKUP(A2062,home!$A$2:$E$405,3,FALSE)</f>
        <v>1.3478000000000001</v>
      </c>
      <c r="F2062" s="10">
        <f>VLOOKUP(B2062,home!$B$2:$E$405,3,FALSE)</f>
        <v>0.90300000000000002</v>
      </c>
      <c r="G2062" s="10">
        <f>VLOOKUP(C2062,away!$B$2:$E$405,4,FALSE)</f>
        <v>1.4239999999999999</v>
      </c>
      <c r="H2062" s="10">
        <f>VLOOKUP(A2062,away!$A$2:$E$405,3,FALSE)</f>
        <v>1.2736000000000001</v>
      </c>
      <c r="I2062" s="10">
        <f>VLOOKUP(C2062,away!$B$2:$E$405,3,FALSE)</f>
        <v>0.90559999999999996</v>
      </c>
      <c r="J2062" s="10">
        <f>VLOOKUP(B2062,home!$B$2:$E$405,4,FALSE)</f>
        <v>1.4408000000000001</v>
      </c>
      <c r="K2062" s="12">
        <f t="shared" si="2464"/>
        <v>1.7330982816000002</v>
      </c>
      <c r="L2062" s="12">
        <f t="shared" si="2465"/>
        <v>1.6617786081280002</v>
      </c>
      <c r="M2062" s="13">
        <f t="shared" si="2466"/>
        <v>3.3544683613078871E-2</v>
      </c>
      <c r="N2062" s="13">
        <f t="shared" si="2467"/>
        <v>5.8136233526642683E-2</v>
      </c>
      <c r="O2062" s="13">
        <f t="shared" si="2468"/>
        <v>5.5743837644636342E-2</v>
      </c>
      <c r="P2062" s="13">
        <f t="shared" si="2469"/>
        <v>9.6609549231708655E-2</v>
      </c>
      <c r="Q2062" s="13">
        <f t="shared" si="2470"/>
        <v>5.0377903211860385E-2</v>
      </c>
      <c r="R2062" s="13">
        <f t="shared" si="2471"/>
        <v>4.6316958466408507E-2</v>
      </c>
      <c r="S2062" s="13">
        <f t="shared" si="2472"/>
        <v>6.9559494959097648E-2</v>
      </c>
      <c r="T2062" s="13">
        <f t="shared" si="2473"/>
        <v>8.3716921879812459E-2</v>
      </c>
      <c r="U2062" s="13">
        <f t="shared" si="2474"/>
        <v>8.027184112707117E-2</v>
      </c>
      <c r="V2062" s="13">
        <f t="shared" si="2475"/>
        <v>2.2259236632602427E-2</v>
      </c>
      <c r="W2062" s="13">
        <f t="shared" si="2476"/>
        <v>2.910328582902879E-2</v>
      </c>
      <c r="X2062" s="13">
        <f t="shared" si="2477"/>
        <v>4.8363217816914814E-2</v>
      </c>
      <c r="Y2062" s="13">
        <f t="shared" si="2478"/>
        <v>4.0184480394192E-2</v>
      </c>
      <c r="Z2062" s="13">
        <f t="shared" si="2479"/>
        <v>2.565617692434357E-2</v>
      </c>
      <c r="AA2062" s="13">
        <f t="shared" si="2480"/>
        <v>4.4464676140005419E-2</v>
      </c>
      <c r="AB2062" s="13">
        <f t="shared" si="2481"/>
        <v>3.8530826905071966E-2</v>
      </c>
      <c r="AC2062" s="13">
        <f t="shared" si="2482"/>
        <v>4.0066982784106647E-3</v>
      </c>
      <c r="AD2062" s="13">
        <f t="shared" si="2483"/>
        <v>1.2609713664800857E-2</v>
      </c>
      <c r="AE2062" s="13">
        <f t="shared" si="2484"/>
        <v>2.0954552422785391E-2</v>
      </c>
      <c r="AF2062" s="13">
        <f t="shared" si="2485"/>
        <v>1.7410913479540765E-2</v>
      </c>
      <c r="AG2062" s="13">
        <f t="shared" si="2486"/>
        <v>9.6443611894227593E-3</v>
      </c>
      <c r="AH2062" s="13">
        <f t="shared" si="2487"/>
        <v>1.0658721494805344E-2</v>
      </c>
      <c r="AI2062" s="13">
        <f t="shared" si="2488"/>
        <v>1.8472611906700128E-2</v>
      </c>
      <c r="AJ2062" s="13">
        <f t="shared" si="2489"/>
        <v>1.6007425976082849E-2</v>
      </c>
      <c r="AK2062" s="13">
        <f t="shared" si="2490"/>
        <v>9.2474808173294652E-3</v>
      </c>
      <c r="AL2062" s="13">
        <f t="shared" si="2491"/>
        <v>4.6157575256878521E-4</v>
      </c>
      <c r="AM2062" s="13">
        <f t="shared" si="2492"/>
        <v>4.3707746167868785E-3</v>
      </c>
      <c r="AN2062" s="13">
        <f t="shared" si="2493"/>
        <v>7.2632597591252932E-3</v>
      </c>
      <c r="AO2062" s="13">
        <f t="shared" si="2494"/>
        <v>6.0349648464956725E-3</v>
      </c>
      <c r="AP2062" s="13">
        <f t="shared" si="2495"/>
        <v>3.342925160903662E-3</v>
      </c>
      <c r="AQ2062" s="13">
        <f t="shared" si="2496"/>
        <v>1.3888003802406399E-3</v>
      </c>
      <c r="AR2062" s="13">
        <f t="shared" si="2497"/>
        <v>3.5424870740123219E-3</v>
      </c>
      <c r="AS2062" s="13">
        <f t="shared" si="2498"/>
        <v>6.1394782605609672E-3</v>
      </c>
      <c r="AT2062" s="13">
        <f t="shared" si="2499"/>
        <v>5.3201596116493862E-3</v>
      </c>
      <c r="AU2062" s="13">
        <f t="shared" si="2500"/>
        <v>3.0734531602624256E-3</v>
      </c>
      <c r="AV2062" s="13">
        <f t="shared" si="2501"/>
        <v>1.3316490976572248E-3</v>
      </c>
      <c r="AW2062" s="13">
        <f t="shared" si="2502"/>
        <v>3.6926389080102099E-5</v>
      </c>
      <c r="AX2062" s="13">
        <f t="shared" si="2503"/>
        <v>1.2624969962690411E-3</v>
      </c>
      <c r="AY2062" s="13">
        <f t="shared" si="2504"/>
        <v>2.0979905012257481E-3</v>
      </c>
      <c r="AZ2062" s="13">
        <f t="shared" si="2505"/>
        <v>1.7431978674963449E-3</v>
      </c>
      <c r="BA2062" s="13">
        <f t="shared" si="2506"/>
        <v>9.6560297531325776E-4</v>
      </c>
      <c r="BB2062" s="13">
        <f t="shared" si="2507"/>
        <v>4.0115459208008031E-4</v>
      </c>
      <c r="BC2062" s="13">
        <f t="shared" si="2508"/>
        <v>1.333260239341982E-4</v>
      </c>
      <c r="BD2062" s="13">
        <f t="shared" si="2509"/>
        <v>9.811382065272726E-4</v>
      </c>
      <c r="BE2062" s="13">
        <f t="shared" si="2510"/>
        <v>1.700408939744522E-3</v>
      </c>
      <c r="BF2062" s="13">
        <f t="shared" si="2511"/>
        <v>1.4734879057442551E-3</v>
      </c>
      <c r="BG2062" s="13">
        <f t="shared" si="2512"/>
        <v>8.5123311913458388E-4</v>
      </c>
      <c r="BH2062" s="13">
        <f t="shared" si="2513"/>
        <v>3.6881766400328884E-4</v>
      </c>
      <c r="BI2062" s="13">
        <f t="shared" si="2514"/>
        <v>1.2783945194156518E-4</v>
      </c>
      <c r="BJ2062" s="14">
        <f t="shared" si="2515"/>
        <v>0.39950607713487157</v>
      </c>
      <c r="BK2062" s="14">
        <f t="shared" si="2516"/>
        <v>0.2285392289686928</v>
      </c>
      <c r="BL2062" s="14">
        <f t="shared" si="2517"/>
        <v>0.34462453296934903</v>
      </c>
      <c r="BM2062" s="14">
        <f t="shared" si="2518"/>
        <v>0.65553578619077602</v>
      </c>
      <c r="BN2062" s="14">
        <f t="shared" si="2519"/>
        <v>0.34072916569433542</v>
      </c>
    </row>
    <row r="2063" spans="1:66" x14ac:dyDescent="0.25">
      <c r="A2063" t="s">
        <v>99</v>
      </c>
      <c r="B2063" t="s">
        <v>119</v>
      </c>
      <c r="C2063" t="s">
        <v>115</v>
      </c>
      <c r="D2063" t="s">
        <v>569</v>
      </c>
      <c r="E2063" s="10">
        <f>VLOOKUP(A2063,home!$A$2:$E$405,3,FALSE)</f>
        <v>1.3478000000000001</v>
      </c>
      <c r="F2063" s="10">
        <f>VLOOKUP(B2063,home!$B$2:$E$405,3,FALSE)</f>
        <v>0.8387</v>
      </c>
      <c r="G2063" s="10">
        <f>VLOOKUP(C2063,away!$B$2:$E$405,4,FALSE)</f>
        <v>1.0968</v>
      </c>
      <c r="H2063" s="10">
        <f>VLOOKUP(A2063,away!$A$2:$E$405,3,FALSE)</f>
        <v>1.2736000000000001</v>
      </c>
      <c r="I2063" s="10">
        <f>VLOOKUP(C2063,away!$B$2:$E$405,3,FALSE)</f>
        <v>0.95589999999999997</v>
      </c>
      <c r="J2063" s="10">
        <f>VLOOKUP(B2063,home!$B$2:$E$405,4,FALSE)</f>
        <v>1.4338</v>
      </c>
      <c r="K2063" s="12">
        <f t="shared" si="2464"/>
        <v>1.239822566448</v>
      </c>
      <c r="L2063" s="12">
        <f t="shared" si="2465"/>
        <v>1.7455572133119999</v>
      </c>
      <c r="M2063" s="13">
        <f t="shared" si="2466"/>
        <v>5.0520313312868596E-2</v>
      </c>
      <c r="N2063" s="13">
        <f t="shared" si="2467"/>
        <v>6.2636224509317814E-2</v>
      </c>
      <c r="O2063" s="13">
        <f t="shared" si="2468"/>
        <v>8.8186097322060036E-2</v>
      </c>
      <c r="P2063" s="13">
        <f t="shared" si="2469"/>
        <v>0.10933511350686959</v>
      </c>
      <c r="Q2063" s="13">
        <f t="shared" si="2470"/>
        <v>3.8828902311877779E-2</v>
      </c>
      <c r="R2063" s="13">
        <f t="shared" si="2471"/>
        <v>7.696693914717799E-2</v>
      </c>
      <c r="S2063" s="13">
        <f t="shared" si="2472"/>
        <v>5.9155249946337335E-2</v>
      </c>
      <c r="T2063" s="13">
        <f t="shared" si="2473"/>
        <v>6.7778070515485248E-2</v>
      </c>
      <c r="U2063" s="13">
        <f t="shared" si="2474"/>
        <v>9.5425348025101248E-2</v>
      </c>
      <c r="V2063" s="13">
        <f t="shared" si="2475"/>
        <v>1.4224742360025799E-2</v>
      </c>
      <c r="W2063" s="13">
        <f t="shared" si="2476"/>
        <v>1.6046983105557001E-2</v>
      </c>
      <c r="X2063" s="13">
        <f t="shared" si="2477"/>
        <v>2.801092711180082E-2</v>
      </c>
      <c r="Y2063" s="13">
        <f t="shared" si="2478"/>
        <v>2.44473379357803E-2</v>
      </c>
      <c r="Z2063" s="13">
        <f t="shared" si="2479"/>
        <v>4.4783398604967425E-2</v>
      </c>
      <c r="AA2063" s="13">
        <f t="shared" si="2480"/>
        <v>5.5523468192674501E-2</v>
      </c>
      <c r="AB2063" s="13">
        <f t="shared" si="2481"/>
        <v>3.4419624416367811E-2</v>
      </c>
      <c r="AC2063" s="13">
        <f t="shared" si="2482"/>
        <v>1.9240575208181135E-3</v>
      </c>
      <c r="AD2063" s="13">
        <f t="shared" si="2483"/>
        <v>4.9738529444198444E-3</v>
      </c>
      <c r="AE2063" s="13">
        <f t="shared" si="2484"/>
        <v>8.6821448850851884E-3</v>
      </c>
      <c r="AF2063" s="13">
        <f t="shared" si="2485"/>
        <v>7.5775903155901698E-3</v>
      </c>
      <c r="AG2063" s="13">
        <f t="shared" si="2486"/>
        <v>4.409039144967191E-3</v>
      </c>
      <c r="AH2063" s="13">
        <f t="shared" si="2487"/>
        <v>1.9542996117881864E-2</v>
      </c>
      <c r="AI2063" s="13">
        <f t="shared" si="2488"/>
        <v>2.4229847602955594E-2</v>
      </c>
      <c r="AJ2063" s="13">
        <f t="shared" si="2489"/>
        <v>1.5020355919870169E-2</v>
      </c>
      <c r="AK2063" s="13">
        <f t="shared" si="2490"/>
        <v>6.2075254085119493E-3</v>
      </c>
      <c r="AL2063" s="13">
        <f t="shared" si="2491"/>
        <v>1.6656036642497183E-4</v>
      </c>
      <c r="AM2063" s="13">
        <f t="shared" si="2492"/>
        <v>1.2333390245371104E-3</v>
      </c>
      <c r="AN2063" s="13">
        <f t="shared" si="2493"/>
        <v>2.1528638307399387E-3</v>
      </c>
      <c r="AO2063" s="13">
        <f t="shared" si="2494"/>
        <v>1.8789734945133026E-3</v>
      </c>
      <c r="AP2063" s="13">
        <f t="shared" si="2495"/>
        <v>1.0932852456565834E-3</v>
      </c>
      <c r="AQ2063" s="13">
        <f t="shared" si="2496"/>
        <v>4.7709798669085787E-4</v>
      </c>
      <c r="AR2063" s="13">
        <f t="shared" si="2497"/>
        <v>6.8226835686594168E-3</v>
      </c>
      <c r="AS2063" s="13">
        <f t="shared" si="2498"/>
        <v>8.4589170521579167E-3</v>
      </c>
      <c r="AT2063" s="13">
        <f t="shared" si="2499"/>
        <v>5.2437781244885923E-3</v>
      </c>
      <c r="AU2063" s="13">
        <f t="shared" si="2500"/>
        <v>2.1671181507291093E-3</v>
      </c>
      <c r="AV2063" s="13">
        <f t="shared" si="2501"/>
        <v>6.7171049685825197E-4</v>
      </c>
      <c r="AW2063" s="13">
        <f t="shared" si="2502"/>
        <v>1.0012967158181255E-5</v>
      </c>
      <c r="AX2063" s="13">
        <f t="shared" si="2503"/>
        <v>2.5485359245034565E-4</v>
      </c>
      <c r="AY2063" s="13">
        <f t="shared" si="2504"/>
        <v>4.4486152664017749E-4</v>
      </c>
      <c r="AZ2063" s="13">
        <f t="shared" si="2505"/>
        <v>3.8826562337587522E-4</v>
      </c>
      <c r="BA2063" s="13">
        <f t="shared" si="2506"/>
        <v>2.2591328652161305E-4</v>
      </c>
      <c r="BB2063" s="13">
        <f t="shared" si="2507"/>
        <v>9.8586141717705585E-5</v>
      </c>
      <c r="BC2063" s="13">
        <f t="shared" si="2508"/>
        <v>3.4417550161587998E-5</v>
      </c>
      <c r="BD2063" s="13">
        <f t="shared" si="2509"/>
        <v>1.9848974195697841E-3</v>
      </c>
      <c r="BE2063" s="13">
        <f t="shared" si="2510"/>
        <v>2.4609206128670224E-3</v>
      </c>
      <c r="BF2063" s="13">
        <f t="shared" si="2511"/>
        <v>1.525552455034789E-3</v>
      </c>
      <c r="BG2063" s="13">
        <f t="shared" si="2512"/>
        <v>6.3047145335076E-4</v>
      </c>
      <c r="BH2063" s="13">
        <f t="shared" si="2513"/>
        <v>1.9541818384138492E-4</v>
      </c>
      <c r="BI2063" s="13">
        <f t="shared" si="2514"/>
        <v>4.8456774844166576E-5</v>
      </c>
      <c r="BJ2063" s="14">
        <f t="shared" si="2515"/>
        <v>0.27167353008288653</v>
      </c>
      <c r="BK2063" s="14">
        <f t="shared" si="2516"/>
        <v>0.23577089853998459</v>
      </c>
      <c r="BL2063" s="14">
        <f t="shared" si="2517"/>
        <v>0.44573212644500232</v>
      </c>
      <c r="BM2063" s="14">
        <f t="shared" si="2518"/>
        <v>0.57105151500318718</v>
      </c>
      <c r="BN2063" s="14">
        <f t="shared" si="2519"/>
        <v>0.42647359011017183</v>
      </c>
    </row>
    <row r="2064" spans="1:66" x14ac:dyDescent="0.25">
      <c r="A2064" t="s">
        <v>122</v>
      </c>
      <c r="B2064" t="s">
        <v>123</v>
      </c>
      <c r="C2064" t="s">
        <v>124</v>
      </c>
      <c r="D2064" t="s">
        <v>569</v>
      </c>
      <c r="E2064" s="10">
        <f>VLOOKUP(A2064,home!$A$2:$E$405,3,FALSE)</f>
        <v>1.2608999999999999</v>
      </c>
      <c r="F2064" s="10">
        <f>VLOOKUP(B2064,home!$B$2:$E$405,3,FALSE)</f>
        <v>1.1033999999999999</v>
      </c>
      <c r="G2064" s="10">
        <f>VLOOKUP(C2064,away!$B$2:$E$405,4,FALSE)</f>
        <v>1.2413000000000001</v>
      </c>
      <c r="H2064" s="10">
        <f>VLOOKUP(A2064,away!$A$2:$E$405,3,FALSE)</f>
        <v>1.0995999999999999</v>
      </c>
      <c r="I2064" s="10">
        <f>VLOOKUP(C2064,away!$B$2:$E$405,3,FALSE)</f>
        <v>0.75129999999999997</v>
      </c>
      <c r="J2064" s="10">
        <f>VLOOKUP(B2064,home!$B$2:$E$405,4,FALSE)</f>
        <v>1.2653000000000001</v>
      </c>
      <c r="K2064" s="12">
        <f t="shared" si="2464"/>
        <v>1.7269922145779997</v>
      </c>
      <c r="L2064" s="12">
        <f t="shared" si="2465"/>
        <v>1.045301631044</v>
      </c>
      <c r="M2064" s="13">
        <f t="shared" si="2466"/>
        <v>6.2518432506135313E-2</v>
      </c>
      <c r="N2064" s="13">
        <f t="shared" si="2467"/>
        <v>0.10796884620571584</v>
      </c>
      <c r="O2064" s="13">
        <f t="shared" si="2468"/>
        <v>6.5350619468977467E-2</v>
      </c>
      <c r="P2064" s="13">
        <f t="shared" si="2469"/>
        <v>0.11286001104077355</v>
      </c>
      <c r="Q2064" s="13">
        <f t="shared" si="2470"/>
        <v>9.3230678407120335E-2</v>
      </c>
      <c r="R2064" s="13">
        <f t="shared" si="2471"/>
        <v>3.4155554560328961E-2</v>
      </c>
      <c r="S2064" s="13">
        <f t="shared" si="2472"/>
        <v>5.0934506758760829E-2</v>
      </c>
      <c r="T2064" s="13">
        <f t="shared" si="2473"/>
        <v>9.745418020230151E-2</v>
      </c>
      <c r="U2064" s="13">
        <f t="shared" si="2474"/>
        <v>5.8986376810282216E-2</v>
      </c>
      <c r="V2064" s="13">
        <f t="shared" si="2475"/>
        <v>1.0216487388358928E-2</v>
      </c>
      <c r="W2064" s="13">
        <f t="shared" si="2476"/>
        <v>5.3669551922974013E-2</v>
      </c>
      <c r="X2064" s="13">
        <f t="shared" si="2477"/>
        <v>5.6100870162485376E-2</v>
      </c>
      <c r="Y2064" s="13">
        <f t="shared" si="2478"/>
        <v>2.9321165541916817E-2</v>
      </c>
      <c r="Z2064" s="13">
        <f t="shared" si="2479"/>
        <v>1.1900952297041401E-2</v>
      </c>
      <c r="AA2064" s="13">
        <f t="shared" si="2480"/>
        <v>2.0552851963054664E-2</v>
      </c>
      <c r="AB2064" s="13">
        <f t="shared" si="2481"/>
        <v>1.7747307663784781E-2</v>
      </c>
      <c r="AC2064" s="13">
        <f t="shared" si="2482"/>
        <v>1.1526929271368871E-3</v>
      </c>
      <c r="AD2064" s="13">
        <f t="shared" si="2483"/>
        <v>2.3171724582716463E-2</v>
      </c>
      <c r="AE2064" s="13">
        <f t="shared" si="2484"/>
        <v>2.4221441500415865E-2</v>
      </c>
      <c r="AF2064" s="13">
        <f t="shared" si="2485"/>
        <v>1.2659356153310767E-2</v>
      </c>
      <c r="AG2064" s="13">
        <f t="shared" si="2486"/>
        <v>4.4109485450075482E-3</v>
      </c>
      <c r="AH2064" s="13">
        <f t="shared" si="2487"/>
        <v>3.1100212117685534E-3</v>
      </c>
      <c r="AI2064" s="13">
        <f t="shared" si="2488"/>
        <v>5.3709824198967283E-3</v>
      </c>
      <c r="AJ2064" s="13">
        <f t="shared" si="2489"/>
        <v>4.6378224118984778E-3</v>
      </c>
      <c r="AK2064" s="13">
        <f t="shared" si="2490"/>
        <v>2.6698277326480105E-3</v>
      </c>
      <c r="AL2064" s="13">
        <f t="shared" si="2491"/>
        <v>8.3234931695079766E-5</v>
      </c>
      <c r="AM2064" s="13">
        <f t="shared" si="2492"/>
        <v>8.0034775905393971E-3</v>
      </c>
      <c r="AN2064" s="13">
        <f t="shared" si="2493"/>
        <v>8.3660481794149335E-3</v>
      </c>
      <c r="AO2064" s="13">
        <f t="shared" si="2494"/>
        <v>4.3725219036675582E-3</v>
      </c>
      <c r="AP2064" s="13">
        <f t="shared" si="2495"/>
        <v>1.5235347592264384E-3</v>
      </c>
      <c r="AQ2064" s="13">
        <f t="shared" si="2496"/>
        <v>3.9813834219290593E-4</v>
      </c>
      <c r="AR2064" s="13">
        <f t="shared" si="2497"/>
        <v>6.501820490486213E-4</v>
      </c>
      <c r="AS2064" s="13">
        <f t="shared" si="2498"/>
        <v>1.1228593367653401E-3</v>
      </c>
      <c r="AT2064" s="13">
        <f t="shared" si="2499"/>
        <v>9.6958466632997948E-4</v>
      </c>
      <c r="AU2064" s="13">
        <f t="shared" si="2500"/>
        <v>5.5815505670869401E-4</v>
      </c>
      <c r="AV2064" s="13">
        <f t="shared" si="2501"/>
        <v>2.4098235936581417E-4</v>
      </c>
      <c r="AW2064" s="13">
        <f t="shared" si="2502"/>
        <v>4.1738336348345693E-6</v>
      </c>
      <c r="AX2064" s="13">
        <f t="shared" si="2503"/>
        <v>2.3036572480685039E-3</v>
      </c>
      <c r="AY2064" s="13">
        <f t="shared" si="2504"/>
        <v>2.4080166787723394E-3</v>
      </c>
      <c r="AZ2064" s="13">
        <f t="shared" si="2505"/>
        <v>1.2585518809509412E-3</v>
      </c>
      <c r="BA2064" s="13">
        <f t="shared" si="2506"/>
        <v>4.3852211130383767E-4</v>
      </c>
      <c r="BB2064" s="13">
        <f t="shared" si="2507"/>
        <v>1.1459696954869E-4</v>
      </c>
      <c r="BC2064" s="13">
        <f t="shared" si="2508"/>
        <v>2.3957679836389055E-5</v>
      </c>
      <c r="BD2064" s="13">
        <f t="shared" si="2509"/>
        <v>1.1327272605767559E-4</v>
      </c>
      <c r="BE2064" s="13">
        <f t="shared" si="2510"/>
        <v>1.9562111602563229E-4</v>
      </c>
      <c r="BF2064" s="13">
        <f t="shared" si="2511"/>
        <v>1.6891807219166326E-4</v>
      </c>
      <c r="BG2064" s="13">
        <f t="shared" si="2512"/>
        <v>9.7240065192175657E-5</v>
      </c>
      <c r="BH2064" s="13">
        <f t="shared" si="2513"/>
        <v>4.1983208882986131E-5</v>
      </c>
      <c r="BI2064" s="13">
        <f t="shared" si="2514"/>
        <v>1.4500934976783795E-5</v>
      </c>
      <c r="BJ2064" s="14">
        <f t="shared" si="2515"/>
        <v>0.53141978656748645</v>
      </c>
      <c r="BK2064" s="14">
        <f t="shared" si="2516"/>
        <v>0.24017338223163287</v>
      </c>
      <c r="BL2064" s="14">
        <f t="shared" si="2517"/>
        <v>0.21675466383418529</v>
      </c>
      <c r="BM2064" s="14">
        <f t="shared" si="2518"/>
        <v>0.52176079989615709</v>
      </c>
      <c r="BN2064" s="14">
        <f t="shared" si="2519"/>
        <v>0.47608414218905148</v>
      </c>
    </row>
    <row r="2065" spans="1:66" x14ac:dyDescent="0.25">
      <c r="A2065" t="s">
        <v>122</v>
      </c>
      <c r="B2065" t="s">
        <v>127</v>
      </c>
      <c r="C2065" t="s">
        <v>389</v>
      </c>
      <c r="D2065" t="s">
        <v>569</v>
      </c>
      <c r="E2065" s="10">
        <f>VLOOKUP(A2065,home!$A$2:$E$405,3,FALSE)</f>
        <v>1.2608999999999999</v>
      </c>
      <c r="F2065" s="10">
        <f>VLOOKUP(B2065,home!$B$2:$E$405,3,FALSE)</f>
        <v>0.75860000000000005</v>
      </c>
      <c r="G2065" s="10">
        <f>VLOOKUP(C2065,away!$B$2:$E$405,4,FALSE)</f>
        <v>0.79330000000000001</v>
      </c>
      <c r="H2065" s="10">
        <f>VLOOKUP(A2065,away!$A$2:$E$405,3,FALSE)</f>
        <v>1.0995999999999999</v>
      </c>
      <c r="I2065" s="10">
        <f>VLOOKUP(C2065,away!$B$2:$E$405,3,FALSE)</f>
        <v>1.1268</v>
      </c>
      <c r="J2065" s="10">
        <f>VLOOKUP(B2065,home!$B$2:$E$405,4,FALSE)</f>
        <v>0.75129999999999997</v>
      </c>
      <c r="K2065" s="12">
        <f t="shared" si="2464"/>
        <v>0.75880631644200003</v>
      </c>
      <c r="L2065" s="12">
        <f t="shared" si="2465"/>
        <v>0.93088269806399992</v>
      </c>
      <c r="M2065" s="13">
        <f t="shared" si="2466"/>
        <v>0.18457691581185992</v>
      </c>
      <c r="N2065" s="13">
        <f t="shared" si="2467"/>
        <v>0.14005812958742256</v>
      </c>
      <c r="O2065" s="13">
        <f t="shared" si="2468"/>
        <v>0.17181945739127594</v>
      </c>
      <c r="P2065" s="13">
        <f t="shared" si="2469"/>
        <v>0.13037768955613727</v>
      </c>
      <c r="Q2065" s="13">
        <f t="shared" si="2470"/>
        <v>5.3138496699994195E-2</v>
      </c>
      <c r="R2065" s="13">
        <f t="shared" si="2471"/>
        <v>7.9971880038141707E-2</v>
      </c>
      <c r="S2065" s="13">
        <f t="shared" si="2472"/>
        <v>2.3023385480288046E-2</v>
      </c>
      <c r="T2065" s="13">
        <f t="shared" si="2473"/>
        <v>4.9465707179155556E-2</v>
      </c>
      <c r="U2065" s="13">
        <f t="shared" si="2474"/>
        <v>6.0683167710683814E-2</v>
      </c>
      <c r="V2065" s="13">
        <f t="shared" si="2475"/>
        <v>1.8069767774210464E-3</v>
      </c>
      <c r="W2065" s="13">
        <f t="shared" si="2476"/>
        <v>1.3440608980729326E-2</v>
      </c>
      <c r="X2065" s="13">
        <f t="shared" si="2477"/>
        <v>1.2511630351604543E-2</v>
      </c>
      <c r="Y2065" s="13">
        <f t="shared" si="2478"/>
        <v>5.823430109440534E-3</v>
      </c>
      <c r="Z2065" s="13">
        <f t="shared" si="2479"/>
        <v>2.4814813153051965E-2</v>
      </c>
      <c r="AA2065" s="13">
        <f t="shared" si="2480"/>
        <v>1.8829636961863853E-2</v>
      </c>
      <c r="AB2065" s="13">
        <f t="shared" si="2481"/>
        <v>7.1440237314860195E-3</v>
      </c>
      <c r="AC2065" s="13">
        <f t="shared" si="2482"/>
        <v>7.9773470143026937E-5</v>
      </c>
      <c r="AD2065" s="13">
        <f t="shared" si="2483"/>
        <v>2.5497047478511207E-3</v>
      </c>
      <c r="AE2065" s="13">
        <f t="shared" si="2484"/>
        <v>2.3734760349462423E-3</v>
      </c>
      <c r="AF2065" s="13">
        <f t="shared" si="2485"/>
        <v>1.1047138876005011E-3</v>
      </c>
      <c r="AG2065" s="13">
        <f t="shared" si="2486"/>
        <v>3.4278634809277502E-4</v>
      </c>
      <c r="AH2065" s="13">
        <f t="shared" si="2487"/>
        <v>5.7749200549667605E-3</v>
      </c>
      <c r="AI2065" s="13">
        <f t="shared" si="2488"/>
        <v>4.3820458146563591E-3</v>
      </c>
      <c r="AJ2065" s="13">
        <f t="shared" si="2489"/>
        <v>1.6625620215497373E-3</v>
      </c>
      <c r="AK2065" s="13">
        <f t="shared" si="2490"/>
        <v>4.2052085447617381E-4</v>
      </c>
      <c r="AL2065" s="13">
        <f t="shared" si="2491"/>
        <v>2.2539504854929564E-6</v>
      </c>
      <c r="AM2065" s="13">
        <f t="shared" si="2492"/>
        <v>3.8694641354631757E-4</v>
      </c>
      <c r="AN2065" s="13">
        <f t="shared" si="2493"/>
        <v>3.6020172144818439E-4</v>
      </c>
      <c r="AO2065" s="13">
        <f t="shared" si="2494"/>
        <v>1.6765277515449161E-4</v>
      </c>
      <c r="AP2065" s="13">
        <f t="shared" si="2495"/>
        <v>5.2021689224576766E-5</v>
      </c>
      <c r="AQ2065" s="13">
        <f t="shared" si="2496"/>
        <v>1.210652260580523E-5</v>
      </c>
      <c r="AR2065" s="13">
        <f t="shared" si="2497"/>
        <v>1.0751546323742723E-3</v>
      </c>
      <c r="AS2065" s="13">
        <f t="shared" si="2498"/>
        <v>8.1583412619747433E-4</v>
      </c>
      <c r="AT2065" s="13">
        <f t="shared" si="2499"/>
        <v>3.095300440637916E-4</v>
      </c>
      <c r="AU2065" s="13">
        <f t="shared" si="2500"/>
        <v>7.8291117521391896E-5</v>
      </c>
      <c r="AV2065" s="13">
        <f t="shared" si="2501"/>
        <v>1.4851948624133776E-5</v>
      </c>
      <c r="AW2065" s="13">
        <f t="shared" si="2502"/>
        <v>4.4224992326060236E-8</v>
      </c>
      <c r="AX2065" s="13">
        <f t="shared" si="2503"/>
        <v>4.893623045392067E-5</v>
      </c>
      <c r="AY2065" s="13">
        <f t="shared" si="2504"/>
        <v>4.5553890238027355E-5</v>
      </c>
      <c r="AZ2065" s="13">
        <f t="shared" si="2505"/>
        <v>2.1202664126043101E-5</v>
      </c>
      <c r="BA2065" s="13">
        <f t="shared" si="2506"/>
        <v>6.5790643959319293E-6</v>
      </c>
      <c r="BB2065" s="13">
        <f t="shared" si="2507"/>
        <v>1.5310843039054782E-6</v>
      </c>
      <c r="BC2065" s="13">
        <f t="shared" si="2508"/>
        <v>2.8505197755659461E-7</v>
      </c>
      <c r="BD2065" s="13">
        <f t="shared" si="2509"/>
        <v>1.6680714083676168E-4</v>
      </c>
      <c r="BE2065" s="13">
        <f t="shared" si="2510"/>
        <v>1.2657431209456505E-4</v>
      </c>
      <c r="BF2065" s="13">
        <f t="shared" si="2511"/>
        <v>4.802269375832849E-5</v>
      </c>
      <c r="BG2065" s="13">
        <f t="shared" si="2512"/>
        <v>1.2146641118793158E-5</v>
      </c>
      <c r="BH2065" s="13">
        <f t="shared" si="2513"/>
        <v>2.3042370011235924E-6</v>
      </c>
      <c r="BI2065" s="13">
        <f t="shared" si="2514"/>
        <v>3.4969391820639078E-7</v>
      </c>
      <c r="BJ2065" s="14">
        <f t="shared" si="2515"/>
        <v>0.28191170103431212</v>
      </c>
      <c r="BK2065" s="14">
        <f t="shared" si="2516"/>
        <v>0.3399125489365728</v>
      </c>
      <c r="BL2065" s="14">
        <f t="shared" si="2517"/>
        <v>0.35333808116660925</v>
      </c>
      <c r="BM2065" s="14">
        <f t="shared" si="2518"/>
        <v>0.23998906554046884</v>
      </c>
      <c r="BN2065" s="14">
        <f t="shared" si="2519"/>
        <v>0.75994256908483149</v>
      </c>
    </row>
    <row r="2066" spans="1:66" x14ac:dyDescent="0.25">
      <c r="A2066" t="s">
        <v>122</v>
      </c>
      <c r="B2066" t="s">
        <v>129</v>
      </c>
      <c r="C2066" t="s">
        <v>104</v>
      </c>
      <c r="D2066" t="s">
        <v>569</v>
      </c>
      <c r="E2066" s="10">
        <f>VLOOKUP(A2066,home!$A$2:$E$405,3,FALSE)</f>
        <v>1.2608999999999999</v>
      </c>
      <c r="F2066" s="10">
        <f>VLOOKUP(B2066,home!$B$2:$E$405,3,FALSE)</f>
        <v>1.1033999999999999</v>
      </c>
      <c r="G2066" s="10">
        <f>VLOOKUP(C2066,away!$B$2:$E$405,4,FALSE)</f>
        <v>1.2258</v>
      </c>
      <c r="H2066" s="10">
        <f>VLOOKUP(A2066,away!$A$2:$E$405,3,FALSE)</f>
        <v>1.0995999999999999</v>
      </c>
      <c r="I2066" s="10">
        <f>VLOOKUP(C2066,away!$B$2:$E$405,3,FALSE)</f>
        <v>0.58030000000000004</v>
      </c>
      <c r="J2066" s="10">
        <f>VLOOKUP(B2066,home!$B$2:$E$405,4,FALSE)</f>
        <v>1.028</v>
      </c>
      <c r="K2066" s="12">
        <f t="shared" si="2464"/>
        <v>1.7054274201479998</v>
      </c>
      <c r="L2066" s="12">
        <f t="shared" si="2465"/>
        <v>0.65596462064000005</v>
      </c>
      <c r="M2066" s="13">
        <f t="shared" si="2466"/>
        <v>9.4288877834661236E-2</v>
      </c>
      <c r="N2066" s="13">
        <f t="shared" si="2467"/>
        <v>0.16080283767421624</v>
      </c>
      <c r="O2066" s="13">
        <f t="shared" si="2468"/>
        <v>6.1850167979384869E-2</v>
      </c>
      <c r="P2066" s="13">
        <f t="shared" si="2469"/>
        <v>0.10548097241280276</v>
      </c>
      <c r="Q2066" s="13">
        <f t="shared" si="2470"/>
        <v>0.13711878430360813</v>
      </c>
      <c r="R2066" s="13">
        <f t="shared" si="2471"/>
        <v>2.0285760987558736E-2</v>
      </c>
      <c r="S2066" s="13">
        <f t="shared" si="2472"/>
        <v>2.9500392296164274E-2</v>
      </c>
      <c r="T2066" s="13">
        <f t="shared" si="2473"/>
        <v>8.9945071328334292E-2</v>
      </c>
      <c r="U2066" s="13">
        <f t="shared" si="2474"/>
        <v>3.4595893026751236E-2</v>
      </c>
      <c r="V2066" s="13">
        <f t="shared" si="2475"/>
        <v>3.6668989285543038E-3</v>
      </c>
      <c r="W2066" s="13">
        <f t="shared" si="2476"/>
        <v>7.7948711522910788E-2</v>
      </c>
      <c r="X2066" s="13">
        <f t="shared" si="2477"/>
        <v>5.1131596983502982E-2</v>
      </c>
      <c r="Y2066" s="13">
        <f t="shared" si="2478"/>
        <v>1.6770259309000449E-2</v>
      </c>
      <c r="Z2066" s="13">
        <f t="shared" si="2479"/>
        <v>4.4355805035325609E-3</v>
      </c>
      <c r="AA2066" s="13">
        <f t="shared" si="2480"/>
        <v>7.5645606149983002E-3</v>
      </c>
      <c r="AB2066" s="13">
        <f t="shared" si="2481"/>
        <v>6.4504045470948606E-3</v>
      </c>
      <c r="AC2066" s="13">
        <f t="shared" si="2482"/>
        <v>2.5638500107723382E-4</v>
      </c>
      <c r="AD2066" s="13">
        <f t="shared" si="2483"/>
        <v>3.3233967499094616E-2</v>
      </c>
      <c r="AE2066" s="13">
        <f t="shared" si="2484"/>
        <v>2.1800306882905691E-2</v>
      </c>
      <c r="AF2066" s="13">
        <f t="shared" si="2485"/>
        <v>7.1501150171404066E-3</v>
      </c>
      <c r="AG2066" s="13">
        <f t="shared" si="2486"/>
        <v>1.5634074949169585E-3</v>
      </c>
      <c r="AH2066" s="13">
        <f t="shared" si="2487"/>
        <v>7.2739597057947902E-4</v>
      </c>
      <c r="AI2066" s="13">
        <f t="shared" si="2488"/>
        <v>1.2405210335314112E-3</v>
      </c>
      <c r="AJ2066" s="13">
        <f t="shared" si="2489"/>
        <v>1.0578092929274027E-3</v>
      </c>
      <c r="AK2066" s="13">
        <f t="shared" si="2490"/>
        <v>6.0133899114858658E-4</v>
      </c>
      <c r="AL2066" s="13">
        <f t="shared" si="2491"/>
        <v>1.147271654801374E-5</v>
      </c>
      <c r="AM2066" s="13">
        <f t="shared" si="2492"/>
        <v>1.1335623890652676E-2</v>
      </c>
      <c r="AN2066" s="13">
        <f t="shared" si="2493"/>
        <v>7.4357682251497033E-3</v>
      </c>
      <c r="AO2066" s="13">
        <f t="shared" si="2494"/>
        <v>2.4388004414886456E-3</v>
      </c>
      <c r="AP2066" s="13">
        <f t="shared" si="2495"/>
        <v>5.3325560213925486E-4</v>
      </c>
      <c r="AQ2066" s="13">
        <f t="shared" si="2496"/>
        <v>8.7449202190357755E-5</v>
      </c>
      <c r="AR2066" s="13">
        <f t="shared" si="2497"/>
        <v>9.5429204379246543E-5</v>
      </c>
      <c r="AS2066" s="13">
        <f t="shared" si="2498"/>
        <v>1.6274758183127463E-4</v>
      </c>
      <c r="AT2066" s="13">
        <f t="shared" si="2499"/>
        <v>1.3877709430891813E-4</v>
      </c>
      <c r="AU2066" s="13">
        <f t="shared" si="2500"/>
        <v>7.8891420640964606E-5</v>
      </c>
      <c r="AV2066" s="13">
        <f t="shared" si="2501"/>
        <v>3.3635897993882744E-5</v>
      </c>
      <c r="AW2066" s="13">
        <f t="shared" si="2502"/>
        <v>3.5651468288261352E-7</v>
      </c>
      <c r="AX2066" s="13">
        <f t="shared" si="2503"/>
        <v>3.2220139679339697E-3</v>
      </c>
      <c r="AY2066" s="13">
        <f t="shared" si="2504"/>
        <v>2.1135271701725879E-3</v>
      </c>
      <c r="AZ2066" s="13">
        <f t="shared" si="2505"/>
        <v>6.9319952419729714E-4</v>
      </c>
      <c r="BA2066" s="13">
        <f t="shared" si="2506"/>
        <v>1.5157145430596953E-4</v>
      </c>
      <c r="BB2066" s="13">
        <f t="shared" si="2507"/>
        <v>2.4856377880917099E-5</v>
      </c>
      <c r="BC2066" s="13">
        <f t="shared" si="2508"/>
        <v>3.2609808974280556E-6</v>
      </c>
      <c r="BD2066" s="13">
        <f t="shared" si="2509"/>
        <v>1.0433030308101581E-5</v>
      </c>
      <c r="BE2066" s="13">
        <f t="shared" si="2510"/>
        <v>1.7792775962671571E-5</v>
      </c>
      <c r="BF2066" s="13">
        <f t="shared" si="2511"/>
        <v>1.5172144003645163E-5</v>
      </c>
      <c r="BG2066" s="13">
        <f t="shared" si="2512"/>
        <v>8.6249968020835027E-6</v>
      </c>
      <c r="BH2066" s="13">
        <f t="shared" si="2513"/>
        <v>3.6773265112405053E-6</v>
      </c>
      <c r="BI2066" s="13">
        <f t="shared" si="2514"/>
        <v>1.2542826930213474E-6</v>
      </c>
      <c r="BJ2066" s="14">
        <f t="shared" si="2515"/>
        <v>0.62550438485263937</v>
      </c>
      <c r="BK2066" s="14">
        <f t="shared" si="2516"/>
        <v>0.23531852635998038</v>
      </c>
      <c r="BL2066" s="14">
        <f t="shared" si="2517"/>
        <v>0.1349402881994099</v>
      </c>
      <c r="BM2066" s="14">
        <f t="shared" si="2518"/>
        <v>0.41825820806784053</v>
      </c>
      <c r="BN2066" s="14">
        <f t="shared" si="2519"/>
        <v>0.57982740119223197</v>
      </c>
    </row>
    <row r="2067" spans="1:66" x14ac:dyDescent="0.25">
      <c r="A2067" t="s">
        <v>122</v>
      </c>
      <c r="B2067" t="s">
        <v>128</v>
      </c>
      <c r="C2067" t="s">
        <v>136</v>
      </c>
      <c r="D2067" t="s">
        <v>569</v>
      </c>
      <c r="E2067" s="10">
        <f>VLOOKUP(A2067,home!$A$2:$E$405,3,FALSE)</f>
        <v>1.2608999999999999</v>
      </c>
      <c r="F2067" s="10">
        <f>VLOOKUP(B2067,home!$B$2:$E$405,3,FALSE)</f>
        <v>1.0345</v>
      </c>
      <c r="G2067" s="10">
        <f>VLOOKUP(C2067,away!$B$2:$E$405,4,FALSE)</f>
        <v>1.0345</v>
      </c>
      <c r="H2067" s="10">
        <f>VLOOKUP(A2067,away!$A$2:$E$405,3,FALSE)</f>
        <v>1.0995999999999999</v>
      </c>
      <c r="I2067" s="10">
        <f>VLOOKUP(C2067,away!$B$2:$E$405,3,FALSE)</f>
        <v>1.3048</v>
      </c>
      <c r="J2067" s="10">
        <f>VLOOKUP(B2067,home!$B$2:$E$405,4,FALSE)</f>
        <v>1.0676000000000001</v>
      </c>
      <c r="K2067" s="12">
        <f t="shared" si="2464"/>
        <v>1.3494028862249998</v>
      </c>
      <c r="L2067" s="12">
        <f t="shared" si="2465"/>
        <v>1.5317477262080001</v>
      </c>
      <c r="M2067" s="13">
        <f t="shared" si="2466"/>
        <v>5.6070210622503676E-2</v>
      </c>
      <c r="N2067" s="13">
        <f t="shared" si="2467"/>
        <v>7.566130404525008E-2</v>
      </c>
      <c r="O2067" s="13">
        <f t="shared" si="2468"/>
        <v>8.5885417629023658E-2</v>
      </c>
      <c r="P2067" s="13">
        <f t="shared" si="2469"/>
        <v>0.11589403043324398</v>
      </c>
      <c r="Q2067" s="13">
        <f t="shared" si="2470"/>
        <v>5.1048791027103871E-2</v>
      </c>
      <c r="R2067" s="13">
        <f t="shared" si="2471"/>
        <v>6.5777396583840755E-2</v>
      </c>
      <c r="S2067" s="13">
        <f t="shared" si="2472"/>
        <v>5.9886640967383012E-2</v>
      </c>
      <c r="T2067" s="13">
        <f t="shared" si="2473"/>
        <v>7.8193869581433706E-2</v>
      </c>
      <c r="U2067" s="13">
        <f t="shared" si="2474"/>
        <v>8.8760208798601137E-2</v>
      </c>
      <c r="V2067" s="13">
        <f t="shared" si="2475"/>
        <v>1.3753597922167897E-2</v>
      </c>
      <c r="W2067" s="13">
        <f t="shared" si="2476"/>
        <v>2.2961795316756954E-2</v>
      </c>
      <c r="X2067" s="13">
        <f t="shared" si="2477"/>
        <v>3.517167776609597E-2</v>
      </c>
      <c r="Y2067" s="13">
        <f t="shared" si="2478"/>
        <v>2.6937068722568992E-2</v>
      </c>
      <c r="Z2067" s="13">
        <f t="shared" si="2479"/>
        <v>3.3584792551059985E-2</v>
      </c>
      <c r="AA2067" s="13">
        <f t="shared" si="2480"/>
        <v>4.5319416001668202E-2</v>
      </c>
      <c r="AB2067" s="13">
        <f t="shared" si="2481"/>
        <v>3.0577075377341268E-2</v>
      </c>
      <c r="AC2067" s="13">
        <f t="shared" si="2482"/>
        <v>1.7767454839898919E-3</v>
      </c>
      <c r="AD2067" s="13">
        <f t="shared" si="2483"/>
        <v>7.7461782183348774E-3</v>
      </c>
      <c r="AE2067" s="13">
        <f t="shared" si="2484"/>
        <v>1.1865190872736384E-2</v>
      </c>
      <c r="AF2067" s="13">
        <f t="shared" si="2485"/>
        <v>9.0872395701689385E-3</v>
      </c>
      <c r="AG2067" s="13">
        <f t="shared" si="2486"/>
        <v>4.639786183037879E-3</v>
      </c>
      <c r="AH2067" s="13">
        <f t="shared" si="2487"/>
        <v>1.2860857406313379E-2</v>
      </c>
      <c r="AI2067" s="13">
        <f t="shared" si="2488"/>
        <v>1.7354478103407431E-2</v>
      </c>
      <c r="AJ2067" s="13">
        <f t="shared" si="2489"/>
        <v>1.1709091420833279E-2</v>
      </c>
      <c r="AK2067" s="13">
        <f t="shared" si="2490"/>
        <v>5.2667605861149384E-3</v>
      </c>
      <c r="AL2067" s="13">
        <f t="shared" si="2491"/>
        <v>1.4689739375511467E-4</v>
      </c>
      <c r="AM2067" s="13">
        <f t="shared" si="2492"/>
        <v>2.0905430490068613E-3</v>
      </c>
      <c r="AN2067" s="13">
        <f t="shared" si="2493"/>
        <v>3.2021845618561994E-3</v>
      </c>
      <c r="AO2067" s="13">
        <f t="shared" si="2494"/>
        <v>2.4524694607607981E-3</v>
      </c>
      <c r="AP2067" s="13">
        <f t="shared" si="2495"/>
        <v>1.2521881733716376E-3</v>
      </c>
      <c r="AQ2067" s="13">
        <f t="shared" si="2496"/>
        <v>4.7950909683663873E-4</v>
      </c>
      <c r="AR2067" s="13">
        <f t="shared" si="2497"/>
        <v>3.9399178178411683E-3</v>
      </c>
      <c r="AS2067" s="13">
        <f t="shared" si="2498"/>
        <v>5.3165364748841738E-3</v>
      </c>
      <c r="AT2067" s="13">
        <f t="shared" si="2499"/>
        <v>3.5870748319645962E-3</v>
      </c>
      <c r="AU2067" s="13">
        <f t="shared" si="2500"/>
        <v>1.6134697104526945E-3</v>
      </c>
      <c r="AV2067" s="13">
        <f t="shared" si="2501"/>
        <v>5.4430517103037002E-4</v>
      </c>
      <c r="AW2067" s="13">
        <f t="shared" si="2502"/>
        <v>8.4341334598420979E-6</v>
      </c>
      <c r="AX2067" s="13">
        <f t="shared" si="2503"/>
        <v>4.7016413735124493E-4</v>
      </c>
      <c r="AY2067" s="13">
        <f t="shared" si="2504"/>
        <v>7.2017284833231525E-4</v>
      </c>
      <c r="AZ2067" s="13">
        <f t="shared" si="2505"/>
        <v>5.515615614548815E-4</v>
      </c>
      <c r="BA2067" s="13">
        <f t="shared" si="2506"/>
        <v>2.8161772254074963E-4</v>
      </c>
      <c r="BB2067" s="13">
        <f t="shared" si="2507"/>
        <v>1.0784182654041719E-4</v>
      </c>
      <c r="BC2067" s="13">
        <f t="shared" si="2508"/>
        <v>3.3037294518680327E-5</v>
      </c>
      <c r="BD2067" s="13">
        <f t="shared" si="2509"/>
        <v>1.0058266931540986E-3</v>
      </c>
      <c r="BE2067" s="13">
        <f t="shared" si="2510"/>
        <v>1.3572654427842876E-3</v>
      </c>
      <c r="BF2067" s="13">
        <f t="shared" si="2511"/>
        <v>9.1574895293328521E-4</v>
      </c>
      <c r="BG2067" s="13">
        <f t="shared" si="2512"/>
        <v>4.1190476004856563E-4</v>
      </c>
      <c r="BH2067" s="13">
        <f t="shared" si="2513"/>
        <v>1.389563680148376E-4</v>
      </c>
      <c r="BI2067" s="13">
        <f t="shared" si="2514"/>
        <v>3.7501624811713007E-5</v>
      </c>
      <c r="BJ2067" s="14">
        <f t="shared" si="2515"/>
        <v>0.33495419103605817</v>
      </c>
      <c r="BK2067" s="14">
        <f t="shared" si="2516"/>
        <v>0.24824829567137588</v>
      </c>
      <c r="BL2067" s="14">
        <f t="shared" si="2517"/>
        <v>0.38237920975506379</v>
      </c>
      <c r="BM2067" s="14">
        <f t="shared" si="2518"/>
        <v>0.54811759995771958</v>
      </c>
      <c r="BN2067" s="14">
        <f t="shared" si="2519"/>
        <v>0.450337150340966</v>
      </c>
    </row>
    <row r="2068" spans="1:66" x14ac:dyDescent="0.25">
      <c r="A2068" t="s">
        <v>122</v>
      </c>
      <c r="B2068" t="s">
        <v>135</v>
      </c>
      <c r="C2068" t="s">
        <v>142</v>
      </c>
      <c r="D2068" t="s">
        <v>569</v>
      </c>
      <c r="E2068" s="10">
        <f>VLOOKUP(A2068,home!$A$2:$E$405,3,FALSE)</f>
        <v>1.2608999999999999</v>
      </c>
      <c r="F2068" s="10">
        <f>VLOOKUP(B2068,home!$B$2:$E$405,3,FALSE)</f>
        <v>0.8276</v>
      </c>
      <c r="G2068" s="10">
        <f>VLOOKUP(C2068,away!$B$2:$E$405,4,FALSE)</f>
        <v>0.96550000000000002</v>
      </c>
      <c r="H2068" s="10">
        <f>VLOOKUP(A2068,away!$A$2:$E$405,3,FALSE)</f>
        <v>1.0995999999999999</v>
      </c>
      <c r="I2068" s="10">
        <f>VLOOKUP(C2068,away!$B$2:$E$405,3,FALSE)</f>
        <v>0.98850000000000005</v>
      </c>
      <c r="J2068" s="10">
        <f>VLOOKUP(B2068,home!$B$2:$E$405,4,FALSE)</f>
        <v>1.1467000000000001</v>
      </c>
      <c r="K2068" s="12">
        <f t="shared" si="2464"/>
        <v>1.0075193710200001</v>
      </c>
      <c r="L2068" s="12">
        <f t="shared" si="2465"/>
        <v>1.24641083982</v>
      </c>
      <c r="M2068" s="13">
        <f t="shared" si="2466"/>
        <v>0.10498579634915535</v>
      </c>
      <c r="N2068" s="13">
        <f t="shared" si="2467"/>
        <v>0.10577522350373482</v>
      </c>
      <c r="O2068" s="13">
        <f t="shared" si="2468"/>
        <v>0.13085543459672219</v>
      </c>
      <c r="P2068" s="13">
        <f t="shared" si="2469"/>
        <v>0.1318393851594383</v>
      </c>
      <c r="Q2068" s="13">
        <f t="shared" si="2470"/>
        <v>5.3285293326991411E-2</v>
      </c>
      <c r="R2068" s="13">
        <f t="shared" si="2471"/>
        <v>8.1549816065355801E-2</v>
      </c>
      <c r="S2068" s="13">
        <f t="shared" si="2472"/>
        <v>4.1390416807936523E-2</v>
      </c>
      <c r="T2068" s="13">
        <f t="shared" si="2473"/>
        <v>6.6415367205750406E-2</v>
      </c>
      <c r="U2068" s="13">
        <f t="shared" si="2474"/>
        <v>8.2163019388963976E-2</v>
      </c>
      <c r="V2068" s="13">
        <f t="shared" si="2475"/>
        <v>5.7752649439919909E-3</v>
      </c>
      <c r="W2068" s="13">
        <f t="shared" si="2476"/>
        <v>1.7895321739142205E-2</v>
      </c>
      <c r="X2068" s="13">
        <f t="shared" si="2477"/>
        <v>2.2304922997733335E-2</v>
      </c>
      <c r="Y2068" s="13">
        <f t="shared" si="2478"/>
        <v>1.3900548902862618E-2</v>
      </c>
      <c r="Z2068" s="13">
        <f t="shared" si="2479"/>
        <v>3.3881524909728872E-2</v>
      </c>
      <c r="AA2068" s="13">
        <f t="shared" si="2480"/>
        <v>3.4136292666248499E-2</v>
      </c>
      <c r="AB2068" s="13">
        <f t="shared" si="2481"/>
        <v>1.7196488058026666E-2</v>
      </c>
      <c r="AC2068" s="13">
        <f t="shared" si="2482"/>
        <v>4.532799946673975E-4</v>
      </c>
      <c r="AD2068" s="13">
        <f t="shared" si="2483"/>
        <v>4.5074708257052702E-3</v>
      </c>
      <c r="AE2068" s="13">
        <f t="shared" si="2484"/>
        <v>5.6181604973314543E-3</v>
      </c>
      <c r="AF2068" s="13">
        <f t="shared" si="2485"/>
        <v>3.5012680718612232E-3</v>
      </c>
      <c r="AG2068" s="13">
        <f t="shared" si="2486"/>
        <v>1.4546728259611662E-3</v>
      </c>
      <c r="AH2068" s="13">
        <f t="shared" si="2487"/>
        <v>1.0557574979279356E-2</v>
      </c>
      <c r="AI2068" s="13">
        <f t="shared" si="2488"/>
        <v>1.0636961302620027E-2</v>
      </c>
      <c r="AJ2068" s="13">
        <f t="shared" si="2489"/>
        <v>5.3584722805899042E-3</v>
      </c>
      <c r="AK2068" s="13">
        <f t="shared" si="2490"/>
        <v>1.7995882072560157E-3</v>
      </c>
      <c r="AL2068" s="13">
        <f t="shared" si="2491"/>
        <v>2.2768853646935816E-5</v>
      </c>
      <c r="AM2068" s="13">
        <f t="shared" si="2492"/>
        <v>9.0827283424111532E-4</v>
      </c>
      <c r="AN2068" s="13">
        <f t="shared" si="2493"/>
        <v>1.1320811061121601E-3</v>
      </c>
      <c r="AO2068" s="13">
        <f t="shared" si="2494"/>
        <v>7.05519081106806E-4</v>
      </c>
      <c r="AP2068" s="13">
        <f t="shared" si="2495"/>
        <v>2.9312221013045621E-4</v>
      </c>
      <c r="AQ2068" s="13">
        <f t="shared" si="2496"/>
        <v>9.1337675024649116E-5</v>
      </c>
      <c r="AR2068" s="13">
        <f t="shared" si="2497"/>
        <v>2.6318151792772385E-3</v>
      </c>
      <c r="AS2068" s="13">
        <f t="shared" si="2498"/>
        <v>2.6516047740662925E-3</v>
      </c>
      <c r="AT2068" s="13">
        <f t="shared" si="2499"/>
        <v>1.3357715870804499E-3</v>
      </c>
      <c r="AU2068" s="13">
        <f t="shared" si="2500"/>
        <v>4.4860524974722754E-4</v>
      </c>
      <c r="AV2068" s="13">
        <f t="shared" si="2501"/>
        <v>1.1299461976539915E-4</v>
      </c>
      <c r="AW2068" s="13">
        <f t="shared" si="2502"/>
        <v>7.9424280076842881E-7</v>
      </c>
      <c r="AX2068" s="13">
        <f t="shared" si="2503"/>
        <v>1.5251707911152681E-4</v>
      </c>
      <c r="AY2068" s="13">
        <f t="shared" si="2504"/>
        <v>1.900989406622915E-4</v>
      </c>
      <c r="AZ2068" s="13">
        <f t="shared" si="2505"/>
        <v>1.1847069013988954E-4</v>
      </c>
      <c r="BA2068" s="13">
        <f t="shared" si="2506"/>
        <v>4.9221050797104894E-5</v>
      </c>
      <c r="BB2068" s="13">
        <f t="shared" si="2507"/>
        <v>1.53374128152106E-5</v>
      </c>
      <c r="BC2068" s="13">
        <f t="shared" si="2508"/>
        <v>3.8233435175345334E-6</v>
      </c>
      <c r="BD2068" s="13">
        <f t="shared" si="2509"/>
        <v>5.4672049464232807E-4</v>
      </c>
      <c r="BE2068" s="13">
        <f t="shared" si="2510"/>
        <v>5.5083148888578179E-4</v>
      </c>
      <c r="BF2068" s="13">
        <f t="shared" si="2511"/>
        <v>2.7748669761010647E-4</v>
      </c>
      <c r="BG2068" s="13">
        <f t="shared" si="2512"/>
        <v>9.3191074347517166E-5</v>
      </c>
      <c r="BH2068" s="13">
        <f t="shared" si="2513"/>
        <v>2.3472953152822133E-5</v>
      </c>
      <c r="BI2068" s="13">
        <f t="shared" si="2514"/>
        <v>4.7298909993026587E-6</v>
      </c>
      <c r="BJ2068" s="14">
        <f t="shared" si="2515"/>
        <v>0.2983180513207328</v>
      </c>
      <c r="BK2068" s="14">
        <f t="shared" si="2516"/>
        <v>0.28465701104949881</v>
      </c>
      <c r="BL2068" s="14">
        <f t="shared" si="2517"/>
        <v>0.38293087155463684</v>
      </c>
      <c r="BM2068" s="14">
        <f t="shared" si="2518"/>
        <v>0.3913072051353379</v>
      </c>
      <c r="BN2068" s="14">
        <f t="shared" si="2519"/>
        <v>0.60829094900139791</v>
      </c>
    </row>
    <row r="2069" spans="1:66" x14ac:dyDescent="0.25">
      <c r="A2069" t="s">
        <v>122</v>
      </c>
      <c r="B2069" t="s">
        <v>137</v>
      </c>
      <c r="C2069" t="s">
        <v>131</v>
      </c>
      <c r="D2069" t="s">
        <v>569</v>
      </c>
      <c r="E2069" s="10">
        <f>VLOOKUP(A2069,home!$A$2:$E$405,3,FALSE)</f>
        <v>1.2608999999999999</v>
      </c>
      <c r="F2069" s="10">
        <f>VLOOKUP(B2069,home!$B$2:$E$405,3,FALSE)</f>
        <v>1.1033999999999999</v>
      </c>
      <c r="G2069" s="10">
        <f>VLOOKUP(C2069,away!$B$2:$E$405,4,FALSE)</f>
        <v>0.8276</v>
      </c>
      <c r="H2069" s="10">
        <f>VLOOKUP(A2069,away!$A$2:$E$405,3,FALSE)</f>
        <v>1.0995999999999999</v>
      </c>
      <c r="I2069" s="10">
        <f>VLOOKUP(C2069,away!$B$2:$E$405,3,FALSE)</f>
        <v>1.1071</v>
      </c>
      <c r="J2069" s="10">
        <f>VLOOKUP(B2069,home!$B$2:$E$405,4,FALSE)</f>
        <v>0.98850000000000005</v>
      </c>
      <c r="K2069" s="12">
        <f t="shared" si="2464"/>
        <v>1.1514208948559999</v>
      </c>
      <c r="L2069" s="12">
        <f t="shared" si="2465"/>
        <v>1.2033674376599999</v>
      </c>
      <c r="M2069" s="13">
        <f t="shared" si="2466"/>
        <v>9.4913594530312007E-2</v>
      </c>
      <c r="N2069" s="13">
        <f t="shared" si="2467"/>
        <v>0.10928549594809139</v>
      </c>
      <c r="O2069" s="13">
        <f t="shared" si="2468"/>
        <v>0.11421592904904172</v>
      </c>
      <c r="P2069" s="13">
        <f t="shared" si="2469"/>
        <v>0.13151060723245703</v>
      </c>
      <c r="Q2069" s="13">
        <f t="shared" si="2470"/>
        <v>6.2916801769666575E-2</v>
      </c>
      <c r="R2069" s="13">
        <f t="shared" si="2471"/>
        <v>6.8721864939850885E-2</v>
      </c>
      <c r="S2069" s="13">
        <f t="shared" si="2472"/>
        <v>4.5554696090258626E-2</v>
      </c>
      <c r="T2069" s="13">
        <f t="shared" si="2473"/>
        <v>7.5712030531325802E-2</v>
      </c>
      <c r="U2069" s="13">
        <f t="shared" si="2474"/>
        <v>7.9127791225216265E-2</v>
      </c>
      <c r="V2069" s="13">
        <f t="shared" si="2475"/>
        <v>7.0133095202905933E-3</v>
      </c>
      <c r="W2069" s="13">
        <f t="shared" si="2476"/>
        <v>2.4147906731702348E-2</v>
      </c>
      <c r="X2069" s="13">
        <f t="shared" si="2477"/>
        <v>2.9058804648581311E-2</v>
      </c>
      <c r="Y2069" s="13">
        <f t="shared" si="2478"/>
        <v>1.74842096457129E-2</v>
      </c>
      <c r="Z2069" s="13">
        <f t="shared" si="2479"/>
        <v>2.7565884841294967E-2</v>
      </c>
      <c r="AA2069" s="13">
        <f t="shared" si="2480"/>
        <v>3.1739935791461296E-2</v>
      </c>
      <c r="AB2069" s="13">
        <f t="shared" si="2481"/>
        <v>1.8273012635838172E-2</v>
      </c>
      <c r="AC2069" s="13">
        <f t="shared" si="2482"/>
        <v>6.0734489503768503E-4</v>
      </c>
      <c r="AD2069" s="13">
        <f t="shared" si="2483"/>
        <v>6.951101094478984E-3</v>
      </c>
      <c r="AE2069" s="13">
        <f t="shared" si="2484"/>
        <v>8.3647287129787942E-3</v>
      </c>
      <c r="AF2069" s="13">
        <f t="shared" si="2485"/>
        <v>5.0329210790291635E-3</v>
      </c>
      <c r="AG2069" s="13">
        <f t="shared" si="2486"/>
        <v>2.0188177809387746E-3</v>
      </c>
      <c r="AH2069" s="13">
        <f t="shared" si="2487"/>
        <v>8.2929720520749407E-3</v>
      </c>
      <c r="AI2069" s="13">
        <f t="shared" si="2488"/>
        <v>9.5487013012159252E-3</v>
      </c>
      <c r="AJ2069" s="13">
        <f t="shared" si="2489"/>
        <v>5.4972870984793462E-3</v>
      </c>
      <c r="AK2069" s="13">
        <f t="shared" si="2490"/>
        <v>2.1098970767371439E-3</v>
      </c>
      <c r="AL2069" s="13">
        <f t="shared" si="2491"/>
        <v>3.3661056181127142E-5</v>
      </c>
      <c r="AM2069" s="13">
        <f t="shared" si="2492"/>
        <v>1.6007286084879025E-3</v>
      </c>
      <c r="AN2069" s="13">
        <f t="shared" si="2493"/>
        <v>1.9262646839851439E-3</v>
      </c>
      <c r="AO2069" s="13">
        <f t="shared" si="2494"/>
        <v>1.1590020985110766E-3</v>
      </c>
      <c r="AP2069" s="13">
        <f t="shared" si="2495"/>
        <v>4.6490179517594547E-4</v>
      </c>
      <c r="AQ2069" s="13">
        <f t="shared" si="2496"/>
        <v>1.3986192050610292E-4</v>
      </c>
      <c r="AR2069" s="13">
        <f t="shared" si="2497"/>
        <v>1.9958985057782828E-3</v>
      </c>
      <c r="AS2069" s="13">
        <f t="shared" si="2498"/>
        <v>2.2981192435649837E-3</v>
      </c>
      <c r="AT2069" s="13">
        <f t="shared" si="2499"/>
        <v>1.3230512579556935E-3</v>
      </c>
      <c r="AU2069" s="13">
        <f t="shared" si="2500"/>
        <v>5.0779628779190026E-4</v>
      </c>
      <c r="AV2069" s="13">
        <f t="shared" si="2501"/>
        <v>1.4617181402347616E-4</v>
      </c>
      <c r="AW2069" s="13">
        <f t="shared" si="2502"/>
        <v>1.2955602058588718E-6</v>
      </c>
      <c r="AX2069" s="13">
        <f t="shared" si="2503"/>
        <v>3.0718539446778978E-4</v>
      </c>
      <c r="AY2069" s="13">
        <f t="shared" si="2504"/>
        <v>3.6965690102728046E-4</v>
      </c>
      <c r="AZ2069" s="13">
        <f t="shared" si="2505"/>
        <v>2.2241653890126743E-4</v>
      </c>
      <c r="BA2069" s="13">
        <f t="shared" si="2506"/>
        <v>8.9216273503607926E-5</v>
      </c>
      <c r="BB2069" s="13">
        <f t="shared" si="2507"/>
        <v>2.6839989610902605E-5</v>
      </c>
      <c r="BC2069" s="13">
        <f t="shared" si="2508"/>
        <v>6.4596739049785784E-6</v>
      </c>
      <c r="BD2069" s="13">
        <f t="shared" si="2509"/>
        <v>4.0029987845463879E-4</v>
      </c>
      <c r="BE2069" s="13">
        <f t="shared" si="2510"/>
        <v>4.6091364426098817E-4</v>
      </c>
      <c r="BF2069" s="13">
        <f t="shared" si="2511"/>
        <v>2.653528003631635E-4</v>
      </c>
      <c r="BG2069" s="13">
        <f t="shared" si="2512"/>
        <v>1.0184425294889974E-4</v>
      </c>
      <c r="BH2069" s="13">
        <f t="shared" si="2513"/>
        <v>2.9316400216590732E-5</v>
      </c>
      <c r="BI2069" s="13">
        <f t="shared" si="2514"/>
        <v>6.7511031542687058E-6</v>
      </c>
      <c r="BJ2069" s="14">
        <f t="shared" si="2515"/>
        <v>0.34728535182058801</v>
      </c>
      <c r="BK2069" s="14">
        <f t="shared" si="2516"/>
        <v>0.28000287022556436</v>
      </c>
      <c r="BL2069" s="14">
        <f t="shared" si="2517"/>
        <v>0.34506290635842862</v>
      </c>
      <c r="BM2069" s="14">
        <f t="shared" si="2518"/>
        <v>0.41798435843563486</v>
      </c>
      <c r="BN2069" s="14">
        <f t="shared" si="2519"/>
        <v>0.58156429346941962</v>
      </c>
    </row>
    <row r="2070" spans="1:66" x14ac:dyDescent="0.25">
      <c r="A2070" t="s">
        <v>122</v>
      </c>
      <c r="B2070" t="s">
        <v>401</v>
      </c>
      <c r="C2070" t="s">
        <v>132</v>
      </c>
      <c r="D2070" t="s">
        <v>569</v>
      </c>
      <c r="E2070" s="10">
        <f>VLOOKUP(A2070,home!$A$2:$E$405,3,FALSE)</f>
        <v>1.2608999999999999</v>
      </c>
      <c r="F2070" s="10">
        <f>VLOOKUP(B2070,home!$B$2:$E$405,3,FALSE)</f>
        <v>1.1378999999999999</v>
      </c>
      <c r="G2070" s="10">
        <f>VLOOKUP(C2070,away!$B$2:$E$405,4,FALSE)</f>
        <v>1.1033999999999999</v>
      </c>
      <c r="H2070" s="10">
        <f>VLOOKUP(A2070,away!$A$2:$E$405,3,FALSE)</f>
        <v>1.0995999999999999</v>
      </c>
      <c r="I2070" s="10">
        <f>VLOOKUP(C2070,away!$B$2:$E$405,3,FALSE)</f>
        <v>1.1861999999999999</v>
      </c>
      <c r="J2070" s="10">
        <f>VLOOKUP(B2070,home!$B$2:$E$405,4,FALSE)</f>
        <v>1.2257</v>
      </c>
      <c r="K2070" s="12">
        <f t="shared" si="2464"/>
        <v>1.5831341665739997</v>
      </c>
      <c r="L2070" s="12">
        <f t="shared" si="2465"/>
        <v>1.5987363038639999</v>
      </c>
      <c r="M2070" s="13">
        <f t="shared" si="2466"/>
        <v>4.1507943084315303E-2</v>
      </c>
      <c r="N2070" s="13">
        <f t="shared" si="2467"/>
        <v>6.5712642880988534E-2</v>
      </c>
      <c r="O2070" s="13">
        <f t="shared" si="2468"/>
        <v>6.636025550761554E-2</v>
      </c>
      <c r="P2070" s="13">
        <f t="shared" si="2469"/>
        <v>0.1050571877966866</v>
      </c>
      <c r="Q2070" s="13">
        <f t="shared" si="2470"/>
        <v>5.2015965060384334E-2</v>
      </c>
      <c r="R2070" s="13">
        <f t="shared" si="2471"/>
        <v>5.3046274806857953E-2</v>
      </c>
      <c r="S2070" s="13">
        <f t="shared" si="2472"/>
        <v>6.6475305011674118E-2</v>
      </c>
      <c r="T2070" s="13">
        <f t="shared" si="2473"/>
        <v>8.3159811722557819E-2</v>
      </c>
      <c r="U2070" s="13">
        <f t="shared" si="2474"/>
        <v>8.3979370056210437E-2</v>
      </c>
      <c r="V2070" s="13">
        <f t="shared" si="2475"/>
        <v>1.869443689171979E-2</v>
      </c>
      <c r="W2070" s="13">
        <f t="shared" si="2476"/>
        <v>2.7449417164804608E-2</v>
      </c>
      <c r="X2070" s="13">
        <f t="shared" si="2477"/>
        <v>4.388437974128076E-2</v>
      </c>
      <c r="Y2070" s="13">
        <f t="shared" si="2478"/>
        <v>3.5079775532469701E-2</v>
      </c>
      <c r="Z2070" s="13">
        <f t="shared" si="2479"/>
        <v>2.8269001772823359E-2</v>
      </c>
      <c r="AA2070" s="13">
        <f t="shared" si="2480"/>
        <v>4.4753622561497633E-2</v>
      </c>
      <c r="AB2070" s="13">
        <f t="shared" si="2481"/>
        <v>3.542549447753196E-2</v>
      </c>
      <c r="AC2070" s="13">
        <f t="shared" si="2482"/>
        <v>2.9572426705432924E-3</v>
      </c>
      <c r="AD2070" s="13">
        <f t="shared" si="2483"/>
        <v>1.086402754153625E-2</v>
      </c>
      <c r="AE2070" s="13">
        <f t="shared" si="2484"/>
        <v>1.7368715236832363E-2</v>
      </c>
      <c r="AF2070" s="13">
        <f t="shared" si="2485"/>
        <v>1.3883997800299856E-2</v>
      </c>
      <c r="AG2070" s="13">
        <f t="shared" si="2486"/>
        <v>7.3989504420357635E-3</v>
      </c>
      <c r="AH2070" s="13">
        <f t="shared" si="2487"/>
        <v>1.1298669852052124E-2</v>
      </c>
      <c r="AI2070" s="13">
        <f t="shared" si="2488"/>
        <v>1.7887310279623318E-2</v>
      </c>
      <c r="AJ2070" s="13">
        <f t="shared" si="2489"/>
        <v>1.4159006025891001E-2</v>
      </c>
      <c r="AK2070" s="13">
        <f t="shared" si="2490"/>
        <v>7.4718687347717283E-3</v>
      </c>
      <c r="AL2070" s="13">
        <f t="shared" si="2491"/>
        <v>2.9939291182755698E-4</v>
      </c>
      <c r="AM2070" s="13">
        <f t="shared" si="2492"/>
        <v>3.4398426375213966E-3</v>
      </c>
      <c r="AN2070" s="13">
        <f t="shared" si="2493"/>
        <v>5.4994013041847504E-3</v>
      </c>
      <c r="AO2070" s="13">
        <f t="shared" si="2494"/>
        <v>4.3960462572585953E-3</v>
      </c>
      <c r="AP2070" s="13">
        <f t="shared" si="2495"/>
        <v>2.342706248314925E-3</v>
      </c>
      <c r="AQ2070" s="13">
        <f t="shared" si="2496"/>
        <v>9.3634238211752561E-4</v>
      </c>
      <c r="AR2070" s="13">
        <f t="shared" si="2497"/>
        <v>3.6127187355698815E-3</v>
      </c>
      <c r="AS2070" s="13">
        <f t="shared" si="2498"/>
        <v>5.7194184645026989E-3</v>
      </c>
      <c r="AT2070" s="13">
        <f t="shared" si="2499"/>
        <v>4.5273033920442129E-3</v>
      </c>
      <c r="AU2070" s="13">
        <f t="shared" si="2500"/>
        <v>2.3891095607971851E-3</v>
      </c>
      <c r="AV2070" s="13">
        <f t="shared" si="2501"/>
        <v>9.4557024334665691E-4</v>
      </c>
      <c r="AW2070" s="13">
        <f t="shared" si="2502"/>
        <v>2.1049101974806933E-5</v>
      </c>
      <c r="AX2070" s="13">
        <f t="shared" si="2503"/>
        <v>9.0762206784968981E-4</v>
      </c>
      <c r="AY2070" s="13">
        <f t="shared" si="2504"/>
        <v>1.4510483500594137E-3</v>
      </c>
      <c r="AZ2070" s="13">
        <f t="shared" si="2505"/>
        <v>1.1599218379509714E-3</v>
      </c>
      <c r="BA2070" s="13">
        <f t="shared" si="2506"/>
        <v>6.1813638399229101E-4</v>
      </c>
      <c r="BB2070" s="13">
        <f t="shared" si="2507"/>
        <v>2.4705926945692346E-4</v>
      </c>
      <c r="BC2070" s="13">
        <f t="shared" si="2508"/>
        <v>7.8996524657380313E-5</v>
      </c>
      <c r="BD2070" s="13">
        <f t="shared" si="2509"/>
        <v>9.6263076636753651E-4</v>
      </c>
      <c r="BE2070" s="13">
        <f t="shared" si="2510"/>
        <v>1.5239736560317605E-3</v>
      </c>
      <c r="BF2070" s="13">
        <f t="shared" si="2511"/>
        <v>1.2063273819112865E-3</v>
      </c>
      <c r="BG2070" s="13">
        <f t="shared" si="2512"/>
        <v>6.3659269812583975E-4</v>
      </c>
      <c r="BH2070" s="13">
        <f t="shared" si="2513"/>
        <v>2.5195291264863635E-4</v>
      </c>
      <c r="BI2070" s="13">
        <f t="shared" si="2514"/>
        <v>7.977505287637819E-5</v>
      </c>
      <c r="BJ2070" s="14">
        <f t="shared" si="2515"/>
        <v>0.37789480638655393</v>
      </c>
      <c r="BK2070" s="14">
        <f t="shared" si="2516"/>
        <v>0.23644255671682607</v>
      </c>
      <c r="BL2070" s="14">
        <f t="shared" si="2517"/>
        <v>0.35623724516627375</v>
      </c>
      <c r="BM2070" s="14">
        <f t="shared" si="2518"/>
        <v>0.6137133416575441</v>
      </c>
      <c r="BN2070" s="14">
        <f t="shared" si="2519"/>
        <v>0.38370026913684829</v>
      </c>
    </row>
    <row r="2071" spans="1:66" x14ac:dyDescent="0.25">
      <c r="A2071" t="s">
        <v>122</v>
      </c>
      <c r="B2071" t="s">
        <v>139</v>
      </c>
      <c r="C2071" t="s">
        <v>362</v>
      </c>
      <c r="D2071" t="s">
        <v>569</v>
      </c>
      <c r="E2071" s="10">
        <f>VLOOKUP(A2071,home!$A$2:$E$405,3,FALSE)</f>
        <v>1.2608999999999999</v>
      </c>
      <c r="F2071" s="10">
        <f>VLOOKUP(B2071,home!$B$2:$E$405,3,FALSE)</f>
        <v>0.93100000000000005</v>
      </c>
      <c r="G2071" s="10">
        <f>VLOOKUP(C2071,away!$B$2:$E$405,4,FALSE)</f>
        <v>0.89649999999999996</v>
      </c>
      <c r="H2071" s="10">
        <f>VLOOKUP(A2071,away!$A$2:$E$405,3,FALSE)</f>
        <v>1.0995999999999999</v>
      </c>
      <c r="I2071" s="10">
        <f>VLOOKUP(C2071,away!$B$2:$E$405,3,FALSE)</f>
        <v>0.86990000000000001</v>
      </c>
      <c r="J2071" s="10">
        <f>VLOOKUP(B2071,home!$B$2:$E$405,4,FALSE)</f>
        <v>0.67220000000000002</v>
      </c>
      <c r="K2071" s="12">
        <f t="shared" si="2464"/>
        <v>1.0523994673499999</v>
      </c>
      <c r="L2071" s="12">
        <f t="shared" si="2465"/>
        <v>0.642987559288</v>
      </c>
      <c r="M2071" s="13">
        <f t="shared" si="2466"/>
        <v>0.18352818498422338</v>
      </c>
      <c r="N2071" s="13">
        <f t="shared" si="2467"/>
        <v>0.1931449641211089</v>
      </c>
      <c r="O2071" s="13">
        <f t="shared" si="2468"/>
        <v>0.11800633972356235</v>
      </c>
      <c r="P2071" s="13">
        <f t="shared" si="2469"/>
        <v>0.12418980906900014</v>
      </c>
      <c r="Q2071" s="13">
        <f t="shared" si="2470"/>
        <v>0.10163282868119491</v>
      </c>
      <c r="R2071" s="13">
        <f t="shared" si="2471"/>
        <v>3.7938304179681956E-2</v>
      </c>
      <c r="S2071" s="13">
        <f t="shared" si="2472"/>
        <v>2.100918270117547E-2</v>
      </c>
      <c r="T2071" s="13">
        <f t="shared" si="2473"/>
        <v>6.5348644457256952E-2</v>
      </c>
      <c r="U2071" s="13">
        <f t="shared" si="2474"/>
        <v>3.9926251110859561E-2</v>
      </c>
      <c r="V2071" s="13">
        <f t="shared" si="2475"/>
        <v>1.5796098679030394E-3</v>
      </c>
      <c r="W2071" s="13">
        <f t="shared" si="2476"/>
        <v>3.5652778256454444E-2</v>
      </c>
      <c r="X2071" s="13">
        <f t="shared" si="2477"/>
        <v>2.2924292872953916E-2</v>
      </c>
      <c r="Y2071" s="13">
        <f t="shared" si="2478"/>
        <v>7.3700175613919654E-3</v>
      </c>
      <c r="Z2071" s="13">
        <f t="shared" si="2479"/>
        <v>8.1312858693398105E-3</v>
      </c>
      <c r="AA2071" s="13">
        <f t="shared" si="2480"/>
        <v>8.5573609177637955E-3</v>
      </c>
      <c r="AB2071" s="13">
        <f t="shared" si="2481"/>
        <v>4.5028810358881625E-3</v>
      </c>
      <c r="AC2071" s="13">
        <f t="shared" si="2482"/>
        <v>6.6805627128624159E-5</v>
      </c>
      <c r="AD2071" s="13">
        <f t="shared" si="2483"/>
        <v>9.3802412116600776E-3</v>
      </c>
      <c r="AE2071" s="13">
        <f t="shared" si="2484"/>
        <v>6.0313784022180241E-3</v>
      </c>
      <c r="AF2071" s="13">
        <f t="shared" si="2485"/>
        <v>1.9390506389922622E-3</v>
      </c>
      <c r="AG2071" s="13">
        <f t="shared" si="2486"/>
        <v>4.1559514590049052E-4</v>
      </c>
      <c r="AH2071" s="13">
        <f t="shared" si="2487"/>
        <v>1.3070789137499517E-3</v>
      </c>
      <c r="AI2071" s="13">
        <f t="shared" si="2488"/>
        <v>1.3755691526148655E-3</v>
      </c>
      <c r="AJ2071" s="13">
        <f t="shared" si="2489"/>
        <v>7.2382412175748753E-4</v>
      </c>
      <c r="AK2071" s="13">
        <f t="shared" si="2490"/>
        <v>2.539173733975538E-4</v>
      </c>
      <c r="AL2071" s="13">
        <f t="shared" si="2491"/>
        <v>1.8082406423954676E-6</v>
      </c>
      <c r="AM2071" s="13">
        <f t="shared" si="2492"/>
        <v>1.9743521709531171E-3</v>
      </c>
      <c r="AN2071" s="13">
        <f t="shared" si="2493"/>
        <v>1.2694838835761088E-3</v>
      </c>
      <c r="AO2071" s="13">
        <f t="shared" si="2494"/>
        <v>4.0813117192802688E-4</v>
      </c>
      <c r="AP2071" s="13">
        <f t="shared" si="2495"/>
        <v>8.7474422035784381E-5</v>
      </c>
      <c r="AQ2071" s="13">
        <f t="shared" si="2496"/>
        <v>1.4061241281229357E-5</v>
      </c>
      <c r="AR2071" s="13">
        <f t="shared" si="2497"/>
        <v>1.680870961097784E-4</v>
      </c>
      <c r="AS2071" s="13">
        <f t="shared" si="2498"/>
        <v>1.7689477041433902E-4</v>
      </c>
      <c r="AT2071" s="13">
        <f t="shared" si="2499"/>
        <v>9.3081981080525439E-5</v>
      </c>
      <c r="AU2071" s="13">
        <f t="shared" si="2500"/>
        <v>3.2653142436342581E-5</v>
      </c>
      <c r="AV2071" s="13">
        <f t="shared" si="2501"/>
        <v>8.5910374268276516E-6</v>
      </c>
      <c r="AW2071" s="13">
        <f t="shared" si="2502"/>
        <v>3.3988884799780874E-8</v>
      </c>
      <c r="AX2071" s="13">
        <f t="shared" si="2503"/>
        <v>3.4630119551206257E-4</v>
      </c>
      <c r="AY2071" s="13">
        <f t="shared" si="2504"/>
        <v>2.226673604808176E-4</v>
      </c>
      <c r="AZ2071" s="13">
        <f t="shared" si="2505"/>
        <v>7.158617132433108E-5</v>
      </c>
      <c r="BA2071" s="13">
        <f t="shared" si="2506"/>
        <v>1.5343005859534753E-5</v>
      </c>
      <c r="BB2071" s="13">
        <f t="shared" si="2507"/>
        <v>2.466340472440933E-6</v>
      </c>
      <c r="BC2071" s="13">
        <f t="shared" si="2508"/>
        <v>3.1716524814960179E-7</v>
      </c>
      <c r="BD2071" s="13">
        <f t="shared" si="2509"/>
        <v>1.8012985279238977E-5</v>
      </c>
      <c r="BE2071" s="13">
        <f t="shared" si="2510"/>
        <v>1.8956856113254486E-5</v>
      </c>
      <c r="BF2071" s="13">
        <f t="shared" si="2511"/>
        <v>9.9750926381098045E-6</v>
      </c>
      <c r="BG2071" s="13">
        <f t="shared" si="2512"/>
        <v>3.4992607263712212E-6</v>
      </c>
      <c r="BH2071" s="13">
        <f t="shared" si="2513"/>
        <v>9.2065503113796162E-7</v>
      </c>
      <c r="BI2071" s="13">
        <f t="shared" si="2514"/>
        <v>1.9377937287653776E-7</v>
      </c>
      <c r="BJ2071" s="14">
        <f t="shared" si="2515"/>
        <v>0.4482519754778036</v>
      </c>
      <c r="BK2071" s="14">
        <f t="shared" si="2516"/>
        <v>0.3305980678505539</v>
      </c>
      <c r="BL2071" s="14">
        <f t="shared" si="2517"/>
        <v>0.21312239318590442</v>
      </c>
      <c r="BM2071" s="14">
        <f t="shared" si="2518"/>
        <v>0.24144065825323396</v>
      </c>
      <c r="BN2071" s="14">
        <f t="shared" si="2519"/>
        <v>0.75844043075877166</v>
      </c>
    </row>
    <row r="2072" spans="1:66" x14ac:dyDescent="0.25">
      <c r="A2072" t="s">
        <v>122</v>
      </c>
      <c r="B2072" t="s">
        <v>112</v>
      </c>
      <c r="C2072" t="s">
        <v>141</v>
      </c>
      <c r="D2072" t="s">
        <v>569</v>
      </c>
      <c r="E2072" s="10">
        <f>VLOOKUP(A2072,home!$A$2:$E$405,3,FALSE)</f>
        <v>1.2608999999999999</v>
      </c>
      <c r="F2072" s="10">
        <f>VLOOKUP(B2072,home!$B$2:$E$405,3,FALSE)</f>
        <v>0.6452</v>
      </c>
      <c r="G2072" s="10">
        <f>VLOOKUP(C2072,away!$B$2:$E$405,4,FALSE)</f>
        <v>0.72409999999999997</v>
      </c>
      <c r="H2072" s="10">
        <f>VLOOKUP(A2072,away!$A$2:$E$405,3,FALSE)</f>
        <v>1.0995999999999999</v>
      </c>
      <c r="I2072" s="10">
        <f>VLOOKUP(C2072,away!$B$2:$E$405,3,FALSE)</f>
        <v>0.59309999999999996</v>
      </c>
      <c r="J2072" s="10">
        <f>VLOOKUP(B2072,home!$B$2:$E$405,4,FALSE)</f>
        <v>0.88759999999999994</v>
      </c>
      <c r="K2072" s="12">
        <f t="shared" si="2464"/>
        <v>0.58907901358799986</v>
      </c>
      <c r="L2072" s="12">
        <f t="shared" si="2465"/>
        <v>0.57886854177599989</v>
      </c>
      <c r="M2072" s="13">
        <f t="shared" si="2466"/>
        <v>0.31100460639161243</v>
      </c>
      <c r="N2072" s="13">
        <f t="shared" si="2467"/>
        <v>0.18320628675449521</v>
      </c>
      <c r="O2072" s="13">
        <f t="shared" si="2468"/>
        <v>0.1800307829875315</v>
      </c>
      <c r="P2072" s="13">
        <f t="shared" si="2469"/>
        <v>0.10605235605777032</v>
      </c>
      <c r="Q2072" s="13">
        <f t="shared" si="2470"/>
        <v>5.3961489342229135E-2</v>
      </c>
      <c r="R2072" s="13">
        <f t="shared" si="2471"/>
        <v>5.2107078411391915E-2</v>
      </c>
      <c r="S2072" s="13">
        <f t="shared" si="2472"/>
        <v>9.0409450489311281E-3</v>
      </c>
      <c r="T2072" s="13">
        <f t="shared" si="2473"/>
        <v>3.1236608647597336E-2</v>
      </c>
      <c r="U2072" s="13">
        <f t="shared" si="2474"/>
        <v>3.0695186351535311E-2</v>
      </c>
      <c r="V2072" s="13">
        <f t="shared" si="2475"/>
        <v>3.4255066885503018E-4</v>
      </c>
      <c r="W2072" s="13">
        <f t="shared" si="2476"/>
        <v>1.059586030448657E-2</v>
      </c>
      <c r="X2072" s="13">
        <f t="shared" si="2477"/>
        <v>6.1336102033203426E-3</v>
      </c>
      <c r="Y2072" s="13">
        <f t="shared" si="2478"/>
        <v>1.7752769971092202E-3</v>
      </c>
      <c r="Z2072" s="13">
        <f t="shared" si="2479"/>
        <v>1.0054382832070044E-2</v>
      </c>
      <c r="AA2072" s="13">
        <f t="shared" si="2480"/>
        <v>5.9228259209519411E-3</v>
      </c>
      <c r="AB2072" s="13">
        <f t="shared" si="2481"/>
        <v>1.7445062255839032E-3</v>
      </c>
      <c r="AC2072" s="13">
        <f t="shared" si="2482"/>
        <v>7.3005963486230799E-6</v>
      </c>
      <c r="AD2072" s="13">
        <f t="shared" si="2483"/>
        <v>1.5604497340707978E-3</v>
      </c>
      <c r="AE2072" s="13">
        <f t="shared" si="2484"/>
        <v>9.0329526207630947E-4</v>
      </c>
      <c r="AF2072" s="13">
        <f t="shared" si="2485"/>
        <v>2.6144460557564139E-4</v>
      </c>
      <c r="AG2072" s="13">
        <f t="shared" si="2486"/>
        <v>5.0447352528257677E-5</v>
      </c>
      <c r="AH2072" s="13">
        <f t="shared" si="2487"/>
        <v>1.4550414821145083E-3</v>
      </c>
      <c r="AI2072" s="13">
        <f t="shared" si="2488"/>
        <v>8.5713440101363577E-4</v>
      </c>
      <c r="AJ2072" s="13">
        <f t="shared" si="2489"/>
        <v>2.5245994373072683E-4</v>
      </c>
      <c r="AK2072" s="13">
        <f t="shared" si="2490"/>
        <v>4.9572951541126172E-5</v>
      </c>
      <c r="AL2072" s="13">
        <f t="shared" si="2491"/>
        <v>9.9579932578016475E-8</v>
      </c>
      <c r="AM2072" s="13">
        <f t="shared" si="2492"/>
        <v>1.8384563802001646E-4</v>
      </c>
      <c r="AN2072" s="13">
        <f t="shared" si="2493"/>
        <v>1.0642245639252524E-4</v>
      </c>
      <c r="AO2072" s="13">
        <f t="shared" si="2494"/>
        <v>3.0802306072080509E-5</v>
      </c>
      <c r="AP2072" s="13">
        <f t="shared" si="2495"/>
        <v>5.9434953330944254E-6</v>
      </c>
      <c r="AQ2072" s="13">
        <f t="shared" si="2496"/>
        <v>8.601256191302075E-7</v>
      </c>
      <c r="AR2072" s="13">
        <f t="shared" si="2497"/>
        <v>1.6845554819504302E-4</v>
      </c>
      <c r="AS2072" s="13">
        <f t="shared" si="2498"/>
        <v>9.9233628164161709E-5</v>
      </c>
      <c r="AT2072" s="13">
        <f t="shared" si="2499"/>
        <v>2.9228223896851368E-5</v>
      </c>
      <c r="AU2072" s="13">
        <f t="shared" si="2500"/>
        <v>5.7392444340288034E-6</v>
      </c>
      <c r="AV2072" s="13">
        <f t="shared" si="2501"/>
        <v>8.4521711248452635E-7</v>
      </c>
      <c r="AW2072" s="13">
        <f t="shared" si="2502"/>
        <v>9.4324134049380006E-10</v>
      </c>
      <c r="AX2072" s="13">
        <f t="shared" si="2503"/>
        <v>1.8049934516214632E-5</v>
      </c>
      <c r="AY2072" s="13">
        <f t="shared" si="2504"/>
        <v>1.0448539272553451E-5</v>
      </c>
      <c r="AZ2072" s="13">
        <f t="shared" si="2505"/>
        <v>3.0241653461961407E-6</v>
      </c>
      <c r="BA2072" s="13">
        <f t="shared" si="2506"/>
        <v>5.8353139468069078E-7</v>
      </c>
      <c r="BB2072" s="13">
        <f t="shared" si="2507"/>
        <v>8.4446991879831713E-8</v>
      </c>
      <c r="BC2072" s="13">
        <f t="shared" si="2508"/>
        <v>9.7767414093695781E-9</v>
      </c>
      <c r="BD2072" s="13">
        <f t="shared" si="2509"/>
        <v>1.6252269589623533E-5</v>
      </c>
      <c r="BE2072" s="13">
        <f t="shared" si="2510"/>
        <v>9.5738709384216777E-6</v>
      </c>
      <c r="BF2072" s="13">
        <f t="shared" si="2511"/>
        <v>2.81988322431213E-6</v>
      </c>
      <c r="BG2072" s="13">
        <f t="shared" si="2512"/>
        <v>5.5371134273704609E-7</v>
      </c>
      <c r="BH2072" s="13">
        <f t="shared" si="2513"/>
        <v>8.1544932898006488E-8</v>
      </c>
      <c r="BI2072" s="13">
        <f t="shared" si="2514"/>
        <v>9.6072817269314606E-9</v>
      </c>
      <c r="BJ2072" s="14">
        <f t="shared" si="2515"/>
        <v>0.2900448436191887</v>
      </c>
      <c r="BK2072" s="14">
        <f t="shared" si="2516"/>
        <v>0.42645830688272263</v>
      </c>
      <c r="BL2072" s="14">
        <f t="shared" si="2517"/>
        <v>0.27344738142450692</v>
      </c>
      <c r="BM2072" s="14">
        <f t="shared" si="2518"/>
        <v>0.11363186721742644</v>
      </c>
      <c r="BN2072" s="14">
        <f t="shared" si="2519"/>
        <v>0.88636259994503053</v>
      </c>
    </row>
    <row r="2073" spans="1:66" x14ac:dyDescent="0.25">
      <c r="A2073" t="s">
        <v>122</v>
      </c>
      <c r="B2073" t="s">
        <v>144</v>
      </c>
      <c r="C2073" t="s">
        <v>143</v>
      </c>
      <c r="D2073" t="s">
        <v>569</v>
      </c>
      <c r="E2073" s="10">
        <f>VLOOKUP(A2073,home!$A$2:$E$405,3,FALSE)</f>
        <v>1.2608999999999999</v>
      </c>
      <c r="F2073" s="10">
        <f>VLOOKUP(B2073,home!$B$2:$E$405,3,FALSE)</f>
        <v>1.0689</v>
      </c>
      <c r="G2073" s="10">
        <f>VLOOKUP(C2073,away!$B$2:$E$405,4,FALSE)</f>
        <v>0.89649999999999996</v>
      </c>
      <c r="H2073" s="10">
        <f>VLOOKUP(A2073,away!$A$2:$E$405,3,FALSE)</f>
        <v>1.0995999999999999</v>
      </c>
      <c r="I2073" s="10">
        <f>VLOOKUP(C2073,away!$B$2:$E$405,3,FALSE)</f>
        <v>0.98850000000000005</v>
      </c>
      <c r="J2073" s="10">
        <f>VLOOKUP(B2073,home!$B$2:$E$405,4,FALSE)</f>
        <v>1.6607000000000001</v>
      </c>
      <c r="K2073" s="12">
        <f t="shared" si="2464"/>
        <v>1.2082811929649997</v>
      </c>
      <c r="L2073" s="12">
        <f t="shared" si="2465"/>
        <v>1.8051055042199999</v>
      </c>
      <c r="M2073" s="13">
        <f t="shared" si="2466"/>
        <v>4.9125025132735284E-2</v>
      </c>
      <c r="N2073" s="13">
        <f t="shared" si="2467"/>
        <v>5.935684397181698E-2</v>
      </c>
      <c r="O2073" s="13">
        <f t="shared" si="2468"/>
        <v>8.86758532620463E-2</v>
      </c>
      <c r="P2073" s="13">
        <f t="shared" si="2469"/>
        <v>0.10714536576665455</v>
      </c>
      <c r="Q2073" s="13">
        <f t="shared" si="2470"/>
        <v>3.5859879122452198E-2</v>
      </c>
      <c r="R2073" s="13">
        <f t="shared" si="2471"/>
        <v>8.0034635407362414E-2</v>
      </c>
      <c r="S2073" s="13">
        <f t="shared" si="2472"/>
        <v>5.8423020518824219E-2</v>
      </c>
      <c r="T2073" s="13">
        <f t="shared" si="2473"/>
        <v>6.4730865184602332E-2</v>
      </c>
      <c r="U2073" s="13">
        <f t="shared" si="2474"/>
        <v>9.6704344748526655E-2</v>
      </c>
      <c r="V2073" s="13">
        <f t="shared" si="2475"/>
        <v>1.4158332372391533E-2</v>
      </c>
      <c r="W2073" s="13">
        <f t="shared" si="2476"/>
        <v>1.4442939175219072E-2</v>
      </c>
      <c r="X2073" s="13">
        <f t="shared" si="2477"/>
        <v>2.6071029002302615E-2</v>
      </c>
      <c r="Y2073" s="13">
        <f t="shared" si="2478"/>
        <v>2.3530478976367855E-2</v>
      </c>
      <c r="Z2073" s="13">
        <f t="shared" si="2479"/>
        <v>4.815698696735693E-2</v>
      </c>
      <c r="AA2073" s="13">
        <f t="shared" si="2480"/>
        <v>5.8187181662517969E-2</v>
      </c>
      <c r="AB2073" s="13">
        <f t="shared" si="2481"/>
        <v>3.5153238637229196E-2</v>
      </c>
      <c r="AC2073" s="13">
        <f t="shared" si="2482"/>
        <v>1.9300240770702411E-3</v>
      </c>
      <c r="AD2073" s="13">
        <f t="shared" si="2483"/>
        <v>4.3627829441386561E-3</v>
      </c>
      <c r="AE2073" s="13">
        <f t="shared" si="2484"/>
        <v>7.8752835061818259E-3</v>
      </c>
      <c r="AF2073" s="13">
        <f t="shared" si="2485"/>
        <v>7.1078588021508977E-3</v>
      </c>
      <c r="AG2073" s="13">
        <f t="shared" si="2486"/>
        <v>4.2768116823270535E-3</v>
      </c>
      <c r="AH2073" s="13">
        <f t="shared" si="2487"/>
        <v>2.1732110560356704E-2</v>
      </c>
      <c r="AI2073" s="13">
        <f t="shared" si="2488"/>
        <v>2.6258500473515065E-2</v>
      </c>
      <c r="AJ2073" s="13">
        <f t="shared" si="2489"/>
        <v>1.5863826138805402E-2</v>
      </c>
      <c r="AK2073" s="13">
        <f t="shared" si="2490"/>
        <v>6.3893209239950441E-3</v>
      </c>
      <c r="AL2073" s="13">
        <f t="shared" si="2491"/>
        <v>1.6838109303141363E-4</v>
      </c>
      <c r="AM2073" s="13">
        <f t="shared" si="2492"/>
        <v>1.0542937160782425E-3</v>
      </c>
      <c r="AN2073" s="13">
        <f t="shared" si="2493"/>
        <v>1.9031113899573935E-3</v>
      </c>
      <c r="AO2073" s="13">
        <f t="shared" si="2494"/>
        <v>1.7176584225779331E-3</v>
      </c>
      <c r="AP2073" s="13">
        <f t="shared" si="2495"/>
        <v>1.0335182243217565E-3</v>
      </c>
      <c r="AQ2073" s="13">
        <f t="shared" si="2496"/>
        <v>4.6640235885872094E-4</v>
      </c>
      <c r="AR2073" s="13">
        <f t="shared" si="2497"/>
        <v>7.8457504781634883E-3</v>
      </c>
      <c r="AS2073" s="13">
        <f t="shared" si="2498"/>
        <v>9.4798727474610951E-3</v>
      </c>
      <c r="AT2073" s="13">
        <f t="shared" si="2499"/>
        <v>5.7271759762293432E-3</v>
      </c>
      <c r="AU2073" s="13">
        <f t="shared" si="2500"/>
        <v>2.3066796736262917E-3</v>
      </c>
      <c r="AV2073" s="13">
        <f t="shared" si="2501"/>
        <v>6.9677941695932288E-4</v>
      </c>
      <c r="AW2073" s="13">
        <f t="shared" si="2502"/>
        <v>1.0201438830080681E-5</v>
      </c>
      <c r="AX2073" s="13">
        <f t="shared" si="2503"/>
        <v>2.1231387816642009E-4</v>
      </c>
      <c r="AY2073" s="13">
        <f t="shared" si="2504"/>
        <v>3.832489501004994E-4</v>
      </c>
      <c r="AZ2073" s="13">
        <f t="shared" si="2505"/>
        <v>3.4590239465647382E-4</v>
      </c>
      <c r="BA2073" s="13">
        <f t="shared" si="2506"/>
        <v>2.0813010550575986E-4</v>
      </c>
      <c r="BB2073" s="13">
        <f t="shared" si="2507"/>
        <v>9.3924199760584136E-5</v>
      </c>
      <c r="BC2073" s="13">
        <f t="shared" si="2508"/>
        <v>3.3908617993457814E-5</v>
      </c>
      <c r="BD2073" s="13">
        <f t="shared" si="2509"/>
        <v>2.3604012288116036E-3</v>
      </c>
      <c r="BE2073" s="13">
        <f t="shared" si="2510"/>
        <v>2.8520284126245356E-3</v>
      </c>
      <c r="BF2073" s="13">
        <f t="shared" si="2511"/>
        <v>1.7230261463880249E-3</v>
      </c>
      <c r="BG2073" s="13">
        <f t="shared" si="2512"/>
        <v>6.9396669588920278E-4</v>
      </c>
      <c r="BH2073" s="13">
        <f t="shared" si="2513"/>
        <v>2.0962672679674622E-4</v>
      </c>
      <c r="BI2073" s="13">
        <f t="shared" si="2514"/>
        <v>5.0657606306264153E-5</v>
      </c>
      <c r="BJ2073" s="14">
        <f t="shared" si="2515"/>
        <v>0.25506718462553668</v>
      </c>
      <c r="BK2073" s="14">
        <f t="shared" si="2516"/>
        <v>0.23133339791080773</v>
      </c>
      <c r="BL2073" s="14">
        <f t="shared" si="2517"/>
        <v>0.46294497692361064</v>
      </c>
      <c r="BM2073" s="14">
        <f t="shared" si="2518"/>
        <v>0.57693189625297403</v>
      </c>
      <c r="BN2073" s="14">
        <f t="shared" si="2519"/>
        <v>0.42019760266306772</v>
      </c>
    </row>
    <row r="2074" spans="1:66" x14ac:dyDescent="0.25">
      <c r="A2074" t="s">
        <v>122</v>
      </c>
      <c r="B2074" t="s">
        <v>140</v>
      </c>
      <c r="C2074" t="s">
        <v>118</v>
      </c>
      <c r="D2074" t="s">
        <v>569</v>
      </c>
      <c r="E2074" s="10">
        <f>VLOOKUP(A2074,home!$A$2:$E$405,3,FALSE)</f>
        <v>1.2608999999999999</v>
      </c>
      <c r="F2074" s="10">
        <f>VLOOKUP(B2074,home!$B$2:$E$405,3,FALSE)</f>
        <v>1.2413000000000001</v>
      </c>
      <c r="G2074" s="10">
        <f>VLOOKUP(C2074,away!$B$2:$E$405,4,FALSE)</f>
        <v>1.1613</v>
      </c>
      <c r="H2074" s="10">
        <f>VLOOKUP(A2074,away!$A$2:$E$405,3,FALSE)</f>
        <v>1.0995999999999999</v>
      </c>
      <c r="I2074" s="10">
        <f>VLOOKUP(C2074,away!$B$2:$E$405,3,FALSE)</f>
        <v>1.1607000000000001</v>
      </c>
      <c r="J2074" s="10">
        <f>VLOOKUP(B2074,home!$B$2:$E$405,4,FALSE)</f>
        <v>0.59309999999999996</v>
      </c>
      <c r="K2074" s="12">
        <f t="shared" si="2464"/>
        <v>1.8176146989209998</v>
      </c>
      <c r="L2074" s="12">
        <f t="shared" si="2465"/>
        <v>0.75697692253199989</v>
      </c>
      <c r="M2074" s="13">
        <f t="shared" si="2466"/>
        <v>7.6184928737180052E-2</v>
      </c>
      <c r="N2074" s="13">
        <f t="shared" si="2467"/>
        <v>0.13847484630894732</v>
      </c>
      <c r="O2074" s="13">
        <f t="shared" si="2468"/>
        <v>5.7670232898790266E-2</v>
      </c>
      <c r="P2074" s="13">
        <f t="shared" si="2469"/>
        <v>0.10482226300703859</v>
      </c>
      <c r="Q2074" s="13">
        <f t="shared" si="2470"/>
        <v>0.12584695804098456</v>
      </c>
      <c r="R2074" s="13">
        <f t="shared" si="2471"/>
        <v>2.1827517710714971E-2</v>
      </c>
      <c r="S2074" s="13">
        <f t="shared" si="2472"/>
        <v>3.6056038261260838E-2</v>
      </c>
      <c r="T2074" s="13">
        <f t="shared" si="2473"/>
        <v>9.5263243007878182E-2</v>
      </c>
      <c r="U2074" s="13">
        <f t="shared" si="2474"/>
        <v>3.967401703195398E-2</v>
      </c>
      <c r="V2074" s="13">
        <f t="shared" si="2475"/>
        <v>5.5121364819660295E-3</v>
      </c>
      <c r="W2074" s="13">
        <f t="shared" si="2476"/>
        <v>7.6247093583262593E-2</v>
      </c>
      <c r="X2074" s="13">
        <f t="shared" si="2477"/>
        <v>5.7717290252667509E-2</v>
      </c>
      <c r="Y2074" s="13">
        <f t="shared" si="2478"/>
        <v>2.184532837617522E-2</v>
      </c>
      <c r="Z2074" s="13">
        <f t="shared" si="2479"/>
        <v>5.5076423943899149E-3</v>
      </c>
      <c r="AA2074" s="13">
        <f t="shared" si="2480"/>
        <v>1.0010771772443559E-2</v>
      </c>
      <c r="AB2074" s="13">
        <f t="shared" si="2481"/>
        <v>9.0978629605684234E-3</v>
      </c>
      <c r="AC2074" s="13">
        <f t="shared" si="2482"/>
        <v>4.7400666183316766E-4</v>
      </c>
      <c r="AD2074" s="13">
        <f t="shared" si="2483"/>
        <v>3.4646959511735784E-2</v>
      </c>
      <c r="AE2074" s="13">
        <f t="shared" si="2484"/>
        <v>2.6226948786284551E-2</v>
      </c>
      <c r="AF2074" s="13">
        <f t="shared" si="2485"/>
        <v>9.926597489823023E-3</v>
      </c>
      <c r="AG2074" s="13">
        <f t="shared" si="2486"/>
        <v>2.5047350730200359E-3</v>
      </c>
      <c r="AH2074" s="13">
        <f t="shared" si="2487"/>
        <v>1.042289547528013E-3</v>
      </c>
      <c r="AI2074" s="13">
        <f t="shared" si="2488"/>
        <v>1.8944808021186346E-3</v>
      </c>
      <c r="AJ2074" s="13">
        <f t="shared" si="2489"/>
        <v>1.7217180763772384E-3</v>
      </c>
      <c r="AK2074" s="13">
        <f t="shared" si="2490"/>
        <v>1.0431400276737523E-3</v>
      </c>
      <c r="AL2074" s="13">
        <f t="shared" si="2491"/>
        <v>2.6087286184999238E-5</v>
      </c>
      <c r="AM2074" s="13">
        <f t="shared" si="2492"/>
        <v>1.2594964576290337E-2</v>
      </c>
      <c r="AN2074" s="13">
        <f t="shared" si="2493"/>
        <v>9.5340975243598108E-3</v>
      </c>
      <c r="AO2074" s="13">
        <f t="shared" si="2494"/>
        <v>3.6085459015549239E-3</v>
      </c>
      <c r="AP2074" s="13">
        <f t="shared" si="2495"/>
        <v>9.1052865712483585E-4</v>
      </c>
      <c r="AQ2074" s="13">
        <f t="shared" si="2496"/>
        <v>1.7231229518688818E-4</v>
      </c>
      <c r="AR2074" s="13">
        <f t="shared" si="2497"/>
        <v>1.5779782681500524E-4</v>
      </c>
      <c r="AS2074" s="13">
        <f t="shared" si="2498"/>
        <v>2.8681564947674381E-4</v>
      </c>
      <c r="AT2074" s="13">
        <f t="shared" si="2499"/>
        <v>2.6066017018475145E-4</v>
      </c>
      <c r="AU2074" s="13">
        <f t="shared" si="2500"/>
        <v>1.5792658558368451E-4</v>
      </c>
      <c r="AV2074" s="13">
        <f t="shared" si="2501"/>
        <v>7.176242082682755E-5</v>
      </c>
      <c r="AW2074" s="13">
        <f t="shared" si="2502"/>
        <v>9.9703606406974586E-7</v>
      </c>
      <c r="AX2074" s="13">
        <f t="shared" si="2503"/>
        <v>3.8154654577091038E-3</v>
      </c>
      <c r="AY2074" s="13">
        <f t="shared" si="2504"/>
        <v>2.888219300203785E-3</v>
      </c>
      <c r="AZ2074" s="13">
        <f t="shared" si="2505"/>
        <v>1.0931576787328937E-3</v>
      </c>
      <c r="BA2074" s="13">
        <f t="shared" si="2506"/>
        <v>2.7583171182981686E-4</v>
      </c>
      <c r="BB2074" s="13">
        <f t="shared" si="2507"/>
        <v>5.2199560089417038E-5</v>
      </c>
      <c r="BC2074" s="13">
        <f t="shared" si="2508"/>
        <v>7.9027724708022252E-6</v>
      </c>
      <c r="BD2074" s="13">
        <f t="shared" si="2509"/>
        <v>1.9908218887443354E-5</v>
      </c>
      <c r="BE2074" s="13">
        <f t="shared" si="2510"/>
        <v>3.6185471279153709E-5</v>
      </c>
      <c r="BF2074" s="13">
        <f t="shared" si="2511"/>
        <v>3.2885622242186733E-5</v>
      </c>
      <c r="BG2074" s="13">
        <f t="shared" si="2512"/>
        <v>1.992446345685399E-5</v>
      </c>
      <c r="BH2074" s="13">
        <f t="shared" si="2513"/>
        <v>9.0537494118230314E-6</v>
      </c>
      <c r="BI2074" s="13">
        <f t="shared" si="2514"/>
        <v>3.2912456022553783E-6</v>
      </c>
      <c r="BJ2074" s="14">
        <f t="shared" si="2515"/>
        <v>0.62365322586633132</v>
      </c>
      <c r="BK2074" s="14">
        <f t="shared" si="2516"/>
        <v>0.22596367973566744</v>
      </c>
      <c r="BL2074" s="14">
        <f t="shared" si="2517"/>
        <v>0.14503824225193554</v>
      </c>
      <c r="BM2074" s="14">
        <f t="shared" si="2518"/>
        <v>0.47244882128052873</v>
      </c>
      <c r="BN2074" s="14">
        <f t="shared" si="2519"/>
        <v>0.52482674670365581</v>
      </c>
    </row>
    <row r="2075" spans="1:66" x14ac:dyDescent="0.25">
      <c r="A2075" t="s">
        <v>122</v>
      </c>
      <c r="B2075" t="s">
        <v>425</v>
      </c>
      <c r="C2075" t="s">
        <v>120</v>
      </c>
      <c r="D2075" t="s">
        <v>569</v>
      </c>
      <c r="E2075" s="10">
        <f>VLOOKUP(A2075,home!$A$2:$E$405,3,FALSE)</f>
        <v>1.2608999999999999</v>
      </c>
      <c r="F2075" s="10">
        <f>VLOOKUP(B2075,home!$B$2:$E$405,3,FALSE)</f>
        <v>1.4214</v>
      </c>
      <c r="G2075" s="10">
        <f>VLOOKUP(C2075,away!$B$2:$E$405,4,FALSE)</f>
        <v>1.6452</v>
      </c>
      <c r="H2075" s="10">
        <f>VLOOKUP(A2075,away!$A$2:$E$405,3,FALSE)</f>
        <v>1.0995999999999999</v>
      </c>
      <c r="I2075" s="10">
        <f>VLOOKUP(C2075,away!$B$2:$E$405,3,FALSE)</f>
        <v>1.0241</v>
      </c>
      <c r="J2075" s="10">
        <f>VLOOKUP(B2075,home!$B$2:$E$405,4,FALSE)</f>
        <v>0.60099999999999998</v>
      </c>
      <c r="K2075" s="12">
        <f t="shared" si="2464"/>
        <v>2.9485986113519997</v>
      </c>
      <c r="L2075" s="12">
        <f t="shared" si="2465"/>
        <v>0.67678631635999997</v>
      </c>
      <c r="M2075" s="13">
        <f t="shared" si="2466"/>
        <v>2.6638841334327278E-2</v>
      </c>
      <c r="N2075" s="13">
        <f t="shared" si="2467"/>
        <v>7.8547250566423671E-2</v>
      </c>
      <c r="O2075" s="13">
        <f t="shared" si="2468"/>
        <v>1.8028803298757865E-2</v>
      </c>
      <c r="P2075" s="13">
        <f t="shared" si="2469"/>
        <v>5.3159704371055792E-2</v>
      </c>
      <c r="Q2075" s="13">
        <f t="shared" si="2470"/>
        <v>0.11580215697283723</v>
      </c>
      <c r="R2075" s="13">
        <f t="shared" si="2471"/>
        <v>6.1008236864726747E-3</v>
      </c>
      <c r="S2075" s="13">
        <f t="shared" si="2472"/>
        <v>2.6520993662517842E-2</v>
      </c>
      <c r="T2075" s="13">
        <f t="shared" si="2473"/>
        <v>7.8373315244188987E-2</v>
      </c>
      <c r="U2075" s="13">
        <f t="shared" si="2474"/>
        <v>1.7988880250036716E-2</v>
      </c>
      <c r="V2075" s="13">
        <f t="shared" si="2475"/>
        <v>5.880503439119754E-3</v>
      </c>
      <c r="W2075" s="13">
        <f t="shared" si="2476"/>
        <v>0.11381802641389138</v>
      </c>
      <c r="X2075" s="13">
        <f t="shared" si="2477"/>
        <v>7.7030482832022726E-2</v>
      </c>
      <c r="Y2075" s="13">
        <f t="shared" si="2478"/>
        <v>2.6066588361658431E-2</v>
      </c>
      <c r="Z2075" s="13">
        <f t="shared" si="2479"/>
        <v>1.3763179965098926E-3</v>
      </c>
      <c r="AA2075" s="13">
        <f t="shared" si="2480"/>
        <v>4.0582093332878358E-3</v>
      </c>
      <c r="AB2075" s="13">
        <f t="shared" si="2481"/>
        <v>5.98301520235412E-3</v>
      </c>
      <c r="AC2075" s="13">
        <f t="shared" si="2482"/>
        <v>7.3343520381870372E-4</v>
      </c>
      <c r="AD2075" s="13">
        <f t="shared" si="2483"/>
        <v>8.3900918657706353E-2</v>
      </c>
      <c r="AE2075" s="13">
        <f t="shared" si="2484"/>
        <v>5.6782993677569067E-2</v>
      </c>
      <c r="AF2075" s="13">
        <f t="shared" si="2485"/>
        <v>1.9214976561467565E-2</v>
      </c>
      <c r="AG2075" s="13">
        <f t="shared" si="2486"/>
        <v>4.3348110686597923E-3</v>
      </c>
      <c r="AH2075" s="13">
        <f t="shared" si="2487"/>
        <v>2.3286829674947632E-4</v>
      </c>
      <c r="AI2075" s="13">
        <f t="shared" si="2488"/>
        <v>6.8663513642341131E-4</v>
      </c>
      <c r="AJ2075" s="13">
        <f t="shared" si="2489"/>
        <v>1.012305704881781E-3</v>
      </c>
      <c r="AK2075" s="13">
        <f t="shared" si="2490"/>
        <v>9.9496106522604217E-4</v>
      </c>
      <c r="AL2075" s="13">
        <f t="shared" si="2491"/>
        <v>5.854488657520576E-5</v>
      </c>
      <c r="AM2075" s="13">
        <f t="shared" si="2492"/>
        <v>4.9478026449053983E-2</v>
      </c>
      <c r="AN2075" s="13">
        <f t="shared" si="2493"/>
        <v>3.348605126121789E-2</v>
      </c>
      <c r="AO2075" s="13">
        <f t="shared" si="2494"/>
        <v>1.1331450641260891E-2</v>
      </c>
      <c r="AP2075" s="13">
        <f t="shared" si="2495"/>
        <v>2.5563235795047069E-3</v>
      </c>
      <c r="AQ2075" s="13">
        <f t="shared" si="2496"/>
        <v>4.3252120469929994E-4</v>
      </c>
      <c r="AR2075" s="13">
        <f t="shared" si="2497"/>
        <v>3.1520415350821103E-5</v>
      </c>
      <c r="AS2075" s="13">
        <f t="shared" si="2498"/>
        <v>9.2941052932669346E-5</v>
      </c>
      <c r="AT2075" s="13">
        <f t="shared" si="2499"/>
        <v>1.370229298074308E-4</v>
      </c>
      <c r="AU2075" s="13">
        <f t="shared" si="2500"/>
        <v>1.34675206851191E-4</v>
      </c>
      <c r="AV2075" s="13">
        <f t="shared" si="2501"/>
        <v>9.9275781976241288E-5</v>
      </c>
      <c r="AW2075" s="13">
        <f t="shared" si="2502"/>
        <v>3.2452913645439291E-6</v>
      </c>
      <c r="AX2075" s="13">
        <f t="shared" si="2503"/>
        <v>2.4315140013353047E-2</v>
      </c>
      <c r="AY2075" s="13">
        <f t="shared" si="2504"/>
        <v>1.6456154041414848E-2</v>
      </c>
      <c r="AZ2075" s="13">
        <f t="shared" si="2505"/>
        <v>5.5686499375709395E-3</v>
      </c>
      <c r="BA2075" s="13">
        <f t="shared" si="2506"/>
        <v>1.2562620261156604E-3</v>
      </c>
      <c r="BB2075" s="13">
        <f t="shared" si="2507"/>
        <v>2.125552372594419E-4</v>
      </c>
      <c r="BC2075" s="13">
        <f t="shared" si="2508"/>
        <v>2.8770895209568713E-5</v>
      </c>
      <c r="BD2075" s="13">
        <f t="shared" si="2509"/>
        <v>3.5554309659032343E-6</v>
      </c>
      <c r="BE2075" s="13">
        <f t="shared" si="2510"/>
        <v>1.0483538808820175E-5</v>
      </c>
      <c r="BF2075" s="13">
        <f t="shared" si="2511"/>
        <v>1.5455873986870987E-5</v>
      </c>
      <c r="BG2075" s="13">
        <f t="shared" si="2512"/>
        <v>1.5191056191639762E-5</v>
      </c>
      <c r="BH2075" s="13">
        <f t="shared" si="2513"/>
        <v>1.1198081797909802E-5</v>
      </c>
      <c r="BI2075" s="13">
        <f t="shared" si="2514"/>
        <v>6.6037296878245864E-6</v>
      </c>
      <c r="BJ2075" s="14">
        <f t="shared" si="2515"/>
        <v>0.79899342564308529</v>
      </c>
      <c r="BK2075" s="14">
        <f t="shared" si="2516"/>
        <v>0.12944817693882943</v>
      </c>
      <c r="BL2075" s="14">
        <f t="shared" si="2517"/>
        <v>5.5644425072547264E-2</v>
      </c>
      <c r="BM2075" s="14">
        <f t="shared" si="2518"/>
        <v>0.67073185667104696</v>
      </c>
      <c r="BN2075" s="14">
        <f t="shared" si="2519"/>
        <v>0.29827758022987455</v>
      </c>
    </row>
    <row r="2076" spans="1:66" x14ac:dyDescent="0.25">
      <c r="A2076" t="s">
        <v>342</v>
      </c>
      <c r="B2076" t="s">
        <v>363</v>
      </c>
      <c r="C2076" t="s">
        <v>420</v>
      </c>
      <c r="D2076" t="s">
        <v>569</v>
      </c>
      <c r="E2076" s="10">
        <f>VLOOKUP(A2076,home!$A$2:$E$405,3,FALSE)</f>
        <v>1.1741999999999999</v>
      </c>
      <c r="F2076" s="10">
        <f>VLOOKUP(B2076,home!$B$2:$E$405,3,FALSE)</f>
        <v>1.1071</v>
      </c>
      <c r="G2076" s="10">
        <f>VLOOKUP(C2076,away!$B$2:$E$405,4,FALSE)</f>
        <v>0.68130000000000002</v>
      </c>
      <c r="H2076" s="10">
        <f>VLOOKUP(A2076,away!$A$2:$E$405,3,FALSE)</f>
        <v>0.85970000000000002</v>
      </c>
      <c r="I2076" s="10">
        <f>VLOOKUP(C2076,away!$B$2:$E$405,3,FALSE)</f>
        <v>0.87239999999999995</v>
      </c>
      <c r="J2076" s="10">
        <f>VLOOKUP(B2076,home!$B$2:$E$405,4,FALSE)</f>
        <v>1.2795000000000001</v>
      </c>
      <c r="K2076" s="12">
        <f t="shared" si="2464"/>
        <v>0.88566058146599991</v>
      </c>
      <c r="L2076" s="12">
        <f t="shared" si="2465"/>
        <v>0.95962791726000007</v>
      </c>
      <c r="M2076" s="13">
        <f t="shared" si="2466"/>
        <v>0.15797973736160645</v>
      </c>
      <c r="N2076" s="13">
        <f t="shared" si="2467"/>
        <v>0.13991642605152629</v>
      </c>
      <c r="O2076" s="13">
        <f t="shared" si="2468"/>
        <v>0.1516017663336002</v>
      </c>
      <c r="P2076" s="13">
        <f t="shared" si="2469"/>
        <v>0.13426770852228898</v>
      </c>
      <c r="Q2076" s="13">
        <f t="shared" si="2470"/>
        <v>6.195923162671968E-2</v>
      </c>
      <c r="R2076" s="13">
        <f t="shared" si="2471"/>
        <v>7.2740643639824978E-2</v>
      </c>
      <c r="S2076" s="13">
        <f t="shared" si="2472"/>
        <v>2.8528686420337769E-2</v>
      </c>
      <c r="T2076" s="13">
        <f t="shared" si="2473"/>
        <v>5.9457808400978925E-2</v>
      </c>
      <c r="U2076" s="13">
        <f t="shared" si="2474"/>
        <v>6.4423520742258461E-2</v>
      </c>
      <c r="V2076" s="13">
        <f t="shared" si="2475"/>
        <v>2.6940735964567602E-3</v>
      </c>
      <c r="W2076" s="13">
        <f t="shared" si="2476"/>
        <v>1.8291616369902376E-2</v>
      </c>
      <c r="X2076" s="13">
        <f t="shared" si="2477"/>
        <v>1.7553145720368341E-2</v>
      </c>
      <c r="Y2076" s="13">
        <f t="shared" si="2478"/>
        <v>8.4222443344991772E-3</v>
      </c>
      <c r="Z2076" s="13">
        <f t="shared" si="2479"/>
        <v>2.3267984118745706E-2</v>
      </c>
      <c r="AA2076" s="13">
        <f t="shared" si="2480"/>
        <v>2.0607536344149968E-2</v>
      </c>
      <c r="AB2076" s="13">
        <f t="shared" si="2481"/>
        <v>9.1256413105707951E-3</v>
      </c>
      <c r="AC2076" s="13">
        <f t="shared" si="2482"/>
        <v>1.4310659962940325E-4</v>
      </c>
      <c r="AD2076" s="13">
        <f t="shared" si="2483"/>
        <v>4.0500408975301851E-3</v>
      </c>
      <c r="AE2076" s="13">
        <f t="shared" si="2484"/>
        <v>3.8865323113147126E-3</v>
      </c>
      <c r="AF2076" s="13">
        <f t="shared" si="2485"/>
        <v>1.8648124536353159E-3</v>
      </c>
      <c r="AG2076" s="13">
        <f t="shared" si="2486"/>
        <v>5.9650869698752297E-4</v>
      </c>
      <c r="AH2076" s="13">
        <f t="shared" si="2487"/>
        <v>5.582151784677674E-3</v>
      </c>
      <c r="AI2076" s="13">
        <f t="shared" si="2488"/>
        <v>4.943891795449097E-3</v>
      </c>
      <c r="AJ2076" s="13">
        <f t="shared" si="2489"/>
        <v>2.1893050411312168E-3</v>
      </c>
      <c r="AK2076" s="13">
        <f t="shared" si="2490"/>
        <v>6.4632705857823962E-4</v>
      </c>
      <c r="AL2076" s="13">
        <f t="shared" si="2491"/>
        <v>4.8650784024727278E-6</v>
      </c>
      <c r="AM2076" s="13">
        <f t="shared" si="2492"/>
        <v>7.1739231525353288E-4</v>
      </c>
      <c r="AN2076" s="13">
        <f t="shared" si="2493"/>
        <v>6.8842969334507705E-4</v>
      </c>
      <c r="AO2076" s="13">
        <f t="shared" si="2494"/>
        <v>3.3031817640233839E-4</v>
      </c>
      <c r="AP2076" s="13">
        <f t="shared" si="2495"/>
        <v>1.0566084788469911E-4</v>
      </c>
      <c r="AQ2076" s="13">
        <f t="shared" si="2496"/>
        <v>2.5348774847879868E-5</v>
      </c>
      <c r="AR2076" s="13">
        <f t="shared" si="2497"/>
        <v>1.0713577381918861E-3</v>
      </c>
      <c r="AS2076" s="13">
        <f t="shared" si="2498"/>
        <v>9.4885931736512412E-4</v>
      </c>
      <c r="AT2076" s="13">
        <f t="shared" si="2499"/>
        <v>4.2018364737351382E-4</v>
      </c>
      <c r="AU2076" s="13">
        <f t="shared" si="2500"/>
        <v>1.2404669781844365E-4</v>
      </c>
      <c r="AV2076" s="13">
        <f t="shared" si="2501"/>
        <v>2.7465817629704995E-5</v>
      </c>
      <c r="AW2076" s="13">
        <f t="shared" si="2502"/>
        <v>1.148570168608434E-7</v>
      </c>
      <c r="AX2076" s="13">
        <f t="shared" si="2503"/>
        <v>1.0589434917778057E-4</v>
      </c>
      <c r="AY2076" s="13">
        <f t="shared" si="2504"/>
        <v>1.0161917375107676E-4</v>
      </c>
      <c r="AZ2076" s="13">
        <f t="shared" si="2505"/>
        <v>4.8758298030213928E-5</v>
      </c>
      <c r="BA2076" s="13">
        <f t="shared" si="2506"/>
        <v>1.5596607995958854E-5</v>
      </c>
      <c r="BB2076" s="13">
        <f t="shared" si="2507"/>
        <v>3.7417351118706644E-6</v>
      </c>
      <c r="BC2076" s="13">
        <f t="shared" si="2508"/>
        <v>7.18134694468612E-7</v>
      </c>
      <c r="BD2076" s="13">
        <f t="shared" si="2509"/>
        <v>1.7135079915691061E-4</v>
      </c>
      <c r="BE2076" s="13">
        <f t="shared" si="2510"/>
        <v>1.517586484159732E-4</v>
      </c>
      <c r="BF2076" s="13">
        <f t="shared" si="2511"/>
        <v>6.720332639929255E-5</v>
      </c>
      <c r="BG2076" s="13">
        <f t="shared" si="2512"/>
        <v>1.9839779045082273E-5</v>
      </c>
      <c r="BH2076" s="13">
        <f t="shared" si="2513"/>
        <v>4.3928275613061313E-6</v>
      </c>
      <c r="BI2076" s="13">
        <f t="shared" si="2514"/>
        <v>7.7811084244525182E-7</v>
      </c>
      <c r="BJ2076" s="14">
        <f t="shared" si="2515"/>
        <v>0.31814184496995745</v>
      </c>
      <c r="BK2076" s="14">
        <f t="shared" si="2516"/>
        <v>0.32371979675247287</v>
      </c>
      <c r="BL2076" s="14">
        <f t="shared" si="2517"/>
        <v>0.33486802076004041</v>
      </c>
      <c r="BM2076" s="14">
        <f t="shared" si="2518"/>
        <v>0.2814306287489155</v>
      </c>
      <c r="BN2076" s="14">
        <f t="shared" si="2519"/>
        <v>0.71846551353556665</v>
      </c>
    </row>
    <row r="2077" spans="1:66" x14ac:dyDescent="0.25">
      <c r="A2077" t="s">
        <v>342</v>
      </c>
      <c r="B2077" t="s">
        <v>390</v>
      </c>
      <c r="C2077" t="s">
        <v>399</v>
      </c>
      <c r="D2077" t="s">
        <v>569</v>
      </c>
      <c r="E2077" s="10">
        <f>VLOOKUP(A2077,home!$A$2:$E$405,3,FALSE)</f>
        <v>1.1741999999999999</v>
      </c>
      <c r="F2077" s="10">
        <f>VLOOKUP(B2077,home!$B$2:$E$405,3,FALSE)</f>
        <v>0.65390000000000004</v>
      </c>
      <c r="G2077" s="10">
        <f>VLOOKUP(C2077,away!$B$2:$E$405,4,FALSE)</f>
        <v>1.022</v>
      </c>
      <c r="H2077" s="10">
        <f>VLOOKUP(A2077,away!$A$2:$E$405,3,FALSE)</f>
        <v>0.85970000000000002</v>
      </c>
      <c r="I2077" s="10">
        <f>VLOOKUP(C2077,away!$B$2:$E$405,3,FALSE)</f>
        <v>0.98870000000000002</v>
      </c>
      <c r="J2077" s="10">
        <f>VLOOKUP(B2077,home!$B$2:$E$405,4,FALSE)</f>
        <v>0.97</v>
      </c>
      <c r="K2077" s="12">
        <f t="shared" si="2464"/>
        <v>0.78470118635999997</v>
      </c>
      <c r="L2077" s="12">
        <f t="shared" si="2465"/>
        <v>0.82448582830000006</v>
      </c>
      <c r="M2077" s="13">
        <f t="shared" si="2466"/>
        <v>0.20005018585031586</v>
      </c>
      <c r="N2077" s="13">
        <f t="shared" si="2467"/>
        <v>0.15697961816828135</v>
      </c>
      <c r="O2077" s="13">
        <f t="shared" si="2468"/>
        <v>0.16493854318236664</v>
      </c>
      <c r="P2077" s="13">
        <f t="shared" si="2469"/>
        <v>0.1294274705116932</v>
      </c>
      <c r="Q2077" s="13">
        <f t="shared" si="2470"/>
        <v>6.1591046305495077E-2</v>
      </c>
      <c r="R2077" s="13">
        <f t="shared" si="2471"/>
        <v>6.7994745697154427E-2</v>
      </c>
      <c r="S2077" s="13">
        <f t="shared" si="2472"/>
        <v>2.093408467961785E-2</v>
      </c>
      <c r="T2077" s="13">
        <f t="shared" si="2473"/>
        <v>5.0780944829049768E-2</v>
      </c>
      <c r="U2077" s="13">
        <f t="shared" si="2474"/>
        <v>5.3355557614803588E-2</v>
      </c>
      <c r="V2077" s="13">
        <f t="shared" si="2475"/>
        <v>1.5048699549754336E-3</v>
      </c>
      <c r="W2077" s="13">
        <f t="shared" si="2476"/>
        <v>1.611018903502523E-2</v>
      </c>
      <c r="X2077" s="13">
        <f t="shared" si="2477"/>
        <v>1.3282622550612353E-2</v>
      </c>
      <c r="Y2077" s="13">
        <f t="shared" si="2478"/>
        <v>5.4756670278189425E-3</v>
      </c>
      <c r="Z2077" s="13">
        <f t="shared" si="2479"/>
        <v>1.8686901408722083E-2</v>
      </c>
      <c r="AA2077" s="13">
        <f t="shared" si="2480"/>
        <v>1.4663633704816574E-2</v>
      </c>
      <c r="AB2077" s="13">
        <f t="shared" si="2481"/>
        <v>5.7532853822590217E-3</v>
      </c>
      <c r="AC2077" s="13">
        <f t="shared" si="2482"/>
        <v>6.0850828160205501E-5</v>
      </c>
      <c r="AD2077" s="13">
        <f t="shared" si="2483"/>
        <v>3.1604211120670393E-3</v>
      </c>
      <c r="AE2077" s="13">
        <f t="shared" si="2484"/>
        <v>2.6057224183594005E-3</v>
      </c>
      <c r="AF2077" s="13">
        <f t="shared" si="2485"/>
        <v>1.0741906032104647E-3</v>
      </c>
      <c r="AG2077" s="13">
        <f t="shared" si="2486"/>
        <v>2.9521830974668558E-4</v>
      </c>
      <c r="AH2077" s="13">
        <f t="shared" si="2487"/>
        <v>3.8517713465826653E-3</v>
      </c>
      <c r="AI2077" s="13">
        <f t="shared" si="2488"/>
        <v>3.0224895452508724E-3</v>
      </c>
      <c r="AJ2077" s="13">
        <f t="shared" si="2489"/>
        <v>1.1858755659595278E-3</v>
      </c>
      <c r="AK2077" s="13">
        <f t="shared" si="2490"/>
        <v>3.10185987827926E-4</v>
      </c>
      <c r="AL2077" s="13">
        <f t="shared" si="2491"/>
        <v>1.5747586004663894E-6</v>
      </c>
      <c r="AM2077" s="13">
        <f t="shared" si="2492"/>
        <v>4.9599723920723949E-4</v>
      </c>
      <c r="AN2077" s="13">
        <f t="shared" si="2493"/>
        <v>4.0894269460229411E-4</v>
      </c>
      <c r="AO2077" s="13">
        <f t="shared" si="2494"/>
        <v>1.6858372814320321E-4</v>
      </c>
      <c r="AP2077" s="13">
        <f t="shared" si="2495"/>
        <v>4.6331631578683647E-5</v>
      </c>
      <c r="AQ2077" s="13">
        <f t="shared" si="2496"/>
        <v>9.5499434096603554E-6</v>
      </c>
      <c r="AR2077" s="13">
        <f t="shared" si="2497"/>
        <v>6.3514617782188326E-4</v>
      </c>
      <c r="AS2077" s="13">
        <f t="shared" si="2498"/>
        <v>4.9839995924885131E-4</v>
      </c>
      <c r="AT2077" s="13">
        <f t="shared" si="2499"/>
        <v>1.9554751965217461E-4</v>
      </c>
      <c r="AU2077" s="13">
        <f t="shared" si="2500"/>
        <v>5.1148790220272273E-5</v>
      </c>
      <c r="AV2077" s="13">
        <f t="shared" si="2501"/>
        <v>1.0034129091681603E-5</v>
      </c>
      <c r="AW2077" s="13">
        <f t="shared" si="2502"/>
        <v>2.8300818264200917E-8</v>
      </c>
      <c r="AX2077" s="13">
        <f t="shared" si="2503"/>
        <v>6.4868270339534222E-5</v>
      </c>
      <c r="AY2077" s="13">
        <f t="shared" si="2504"/>
        <v>5.3482969601279197E-5</v>
      </c>
      <c r="AZ2077" s="13">
        <f t="shared" si="2505"/>
        <v>2.2047975245827198E-5</v>
      </c>
      <c r="BA2077" s="13">
        <f t="shared" si="2506"/>
        <v>6.0594143776312453E-6</v>
      </c>
      <c r="BB2077" s="13">
        <f t="shared" si="2507"/>
        <v>1.2489753205385565E-6</v>
      </c>
      <c r="BC2077" s="13">
        <f t="shared" si="2508"/>
        <v>2.0595249033609804E-7</v>
      </c>
      <c r="BD2077" s="13">
        <f t="shared" si="2509"/>
        <v>8.7278170418842395E-5</v>
      </c>
      <c r="BE2077" s="13">
        <f t="shared" si="2510"/>
        <v>6.8487283870995893E-5</v>
      </c>
      <c r="BF2077" s="13">
        <f t="shared" si="2511"/>
        <v>2.6871026452072277E-5</v>
      </c>
      <c r="BG2077" s="13">
        <f t="shared" si="2512"/>
        <v>7.0285754452173526E-6</v>
      </c>
      <c r="BH2077" s="13">
        <f t="shared" si="2513"/>
        <v>1.3788328725707052E-6</v>
      </c>
      <c r="BI2077" s="13">
        <f t="shared" si="2514"/>
        <v>2.1639435817967991E-7</v>
      </c>
      <c r="BJ2077" s="14">
        <f t="shared" si="2515"/>
        <v>0.31263295915398259</v>
      </c>
      <c r="BK2077" s="14">
        <f t="shared" si="2516"/>
        <v>0.35203251955296433</v>
      </c>
      <c r="BL2077" s="14">
        <f t="shared" si="2517"/>
        <v>0.31665762488647387</v>
      </c>
      <c r="BM2077" s="14">
        <f t="shared" si="2518"/>
        <v>0.21897494061805328</v>
      </c>
      <c r="BN2077" s="14">
        <f t="shared" si="2519"/>
        <v>0.78098160971530661</v>
      </c>
    </row>
    <row r="2078" spans="1:66" x14ac:dyDescent="0.25">
      <c r="A2078" t="s">
        <v>342</v>
      </c>
      <c r="B2078" t="s">
        <v>426</v>
      </c>
      <c r="C2078" t="s">
        <v>377</v>
      </c>
      <c r="D2078" t="s">
        <v>569</v>
      </c>
      <c r="E2078" s="10">
        <f>VLOOKUP(A2078,home!$A$2:$E$405,3,FALSE)</f>
        <v>1.1741999999999999</v>
      </c>
      <c r="F2078" s="10">
        <f>VLOOKUP(B2078,home!$B$2:$E$405,3,FALSE)</f>
        <v>0.93679999999999997</v>
      </c>
      <c r="G2078" s="10">
        <f>VLOOKUP(C2078,away!$B$2:$E$405,4,FALSE)</f>
        <v>1.1922999999999999</v>
      </c>
      <c r="H2078" s="10">
        <f>VLOOKUP(A2078,away!$A$2:$E$405,3,FALSE)</f>
        <v>0.85970000000000002</v>
      </c>
      <c r="I2078" s="10">
        <f>VLOOKUP(C2078,away!$B$2:$E$405,3,FALSE)</f>
        <v>0.78520000000000001</v>
      </c>
      <c r="J2078" s="10">
        <f>VLOOKUP(B2078,home!$B$2:$E$405,4,FALSE)</f>
        <v>0.69789999999999996</v>
      </c>
      <c r="K2078" s="12">
        <f t="shared" si="2464"/>
        <v>1.3115187446879999</v>
      </c>
      <c r="L2078" s="12">
        <f t="shared" si="2465"/>
        <v>0.47110793147600005</v>
      </c>
      <c r="M2078" s="13">
        <f t="shared" si="2466"/>
        <v>0.16819577071114883</v>
      </c>
      <c r="N2078" s="13">
        <f t="shared" si="2467"/>
        <v>0.22059190606491658</v>
      </c>
      <c r="O2078" s="13">
        <f t="shared" si="2468"/>
        <v>7.9238361622740908E-2</v>
      </c>
      <c r="P2078" s="13">
        <f t="shared" si="2469"/>
        <v>0.10392259656659095</v>
      </c>
      <c r="Q2078" s="13">
        <f t="shared" si="2470"/>
        <v>0.14465520986529637</v>
      </c>
      <c r="R2078" s="13">
        <f t="shared" si="2471"/>
        <v>1.8664910318818367E-2</v>
      </c>
      <c r="S2078" s="13">
        <f t="shared" si="2472"/>
        <v>1.6052582700919478E-2</v>
      </c>
      <c r="T2078" s="13">
        <f t="shared" si="2473"/>
        <v>6.8148216696866437E-2</v>
      </c>
      <c r="U2078" s="13">
        <f t="shared" si="2474"/>
        <v>2.4479379751050762E-2</v>
      </c>
      <c r="V2078" s="13">
        <f t="shared" si="2475"/>
        <v>1.1020399151047894E-3</v>
      </c>
      <c r="W2078" s="13">
        <f t="shared" si="2476"/>
        <v>6.3239339751704204E-2</v>
      </c>
      <c r="X2078" s="13">
        <f t="shared" si="2477"/>
        <v>2.9792554538333346E-2</v>
      </c>
      <c r="Y2078" s="13">
        <f t="shared" si="2478"/>
        <v>7.0177543709700699E-3</v>
      </c>
      <c r="Z2078" s="13">
        <f t="shared" si="2479"/>
        <v>2.931062430494524E-3</v>
      </c>
      <c r="AA2078" s="13">
        <f t="shared" si="2480"/>
        <v>3.844143319444336E-3</v>
      </c>
      <c r="AB2078" s="13">
        <f t="shared" si="2481"/>
        <v>2.5208330103591997E-3</v>
      </c>
      <c r="AC2078" s="13">
        <f t="shared" si="2482"/>
        <v>4.2557122948708817E-5</v>
      </c>
      <c r="AD2078" s="13">
        <f t="shared" si="2483"/>
        <v>2.0734894871513261E-2</v>
      </c>
      <c r="AE2078" s="13">
        <f t="shared" si="2484"/>
        <v>9.7683734322909326E-3</v>
      </c>
      <c r="AF2078" s="13">
        <f t="shared" si="2485"/>
        <v>2.3009791007858483E-3</v>
      </c>
      <c r="AG2078" s="13">
        <f t="shared" si="2486"/>
        <v>3.6133650151357597E-4</v>
      </c>
      <c r="AH2078" s="13">
        <f t="shared" si="2487"/>
        <v>3.4521168966432299E-4</v>
      </c>
      <c r="AI2078" s="13">
        <f t="shared" si="2488"/>
        <v>4.5275160188017628E-4</v>
      </c>
      <c r="AJ2078" s="13">
        <f t="shared" si="2489"/>
        <v>2.968961062766851E-4</v>
      </c>
      <c r="AK2078" s="13">
        <f t="shared" si="2490"/>
        <v>1.2979493620225097E-4</v>
      </c>
      <c r="AL2078" s="13">
        <f t="shared" si="2491"/>
        <v>1.0517854760637738E-6</v>
      </c>
      <c r="AM2078" s="13">
        <f t="shared" si="2492"/>
        <v>5.4388406586249405E-3</v>
      </c>
      <c r="AN2078" s="13">
        <f t="shared" si="2493"/>
        <v>2.5622809723123609E-3</v>
      </c>
      <c r="AO2078" s="13">
        <f t="shared" si="2494"/>
        <v>6.0355544436319531E-4</v>
      </c>
      <c r="AP2078" s="13">
        <f t="shared" si="2495"/>
        <v>9.4779918975007685E-5</v>
      </c>
      <c r="AQ2078" s="13">
        <f t="shared" si="2496"/>
        <v>1.1162892893444685E-5</v>
      </c>
      <c r="AR2078" s="13">
        <f t="shared" si="2497"/>
        <v>3.2526393007818827E-5</v>
      </c>
      <c r="AS2078" s="13">
        <f t="shared" si="2498"/>
        <v>4.2658974126843091E-5</v>
      </c>
      <c r="AT2078" s="13">
        <f t="shared" si="2499"/>
        <v>2.7974022098257571E-5</v>
      </c>
      <c r="AU2078" s="13">
        <f t="shared" si="2500"/>
        <v>1.2229484782060375E-5</v>
      </c>
      <c r="AV2078" s="13">
        <f t="shared" si="2501"/>
        <v>4.0097996323872064E-6</v>
      </c>
      <c r="AW2078" s="13">
        <f t="shared" si="2502"/>
        <v>1.8051761488252259E-8</v>
      </c>
      <c r="AX2078" s="13">
        <f t="shared" si="2503"/>
        <v>1.1888569121929723E-3</v>
      </c>
      <c r="AY2078" s="13">
        <f t="shared" si="2504"/>
        <v>5.6007992072417572E-4</v>
      </c>
      <c r="AZ2078" s="13">
        <f t="shared" si="2505"/>
        <v>1.3192904645680425E-4</v>
      </c>
      <c r="BA2078" s="13">
        <f t="shared" si="2506"/>
        <v>2.0717606725955394E-5</v>
      </c>
      <c r="BB2078" s="13">
        <f t="shared" si="2507"/>
        <v>2.4400572124495271E-6</v>
      </c>
      <c r="BC2078" s="13">
        <f t="shared" si="2508"/>
        <v>2.2990606120803839E-7</v>
      </c>
      <c r="BD2078" s="13">
        <f t="shared" si="2509"/>
        <v>2.5539069547148245E-6</v>
      </c>
      <c r="BE2078" s="13">
        <f t="shared" si="2510"/>
        <v>3.3494968432975393E-6</v>
      </c>
      <c r="BF2078" s="13">
        <f t="shared" si="2511"/>
        <v>2.1964639476290048E-6</v>
      </c>
      <c r="BG2078" s="13">
        <f t="shared" si="2512"/>
        <v>9.6023454644894662E-7</v>
      </c>
      <c r="BH2078" s="13">
        <f t="shared" si="2513"/>
        <v>3.1484140174119346E-7</v>
      </c>
      <c r="BI2078" s="13">
        <f t="shared" si="2514"/>
        <v>8.2584079997484014E-8</v>
      </c>
      <c r="BJ2078" s="14">
        <f t="shared" si="2515"/>
        <v>0.57722543853073327</v>
      </c>
      <c r="BK2078" s="14">
        <f t="shared" si="2516"/>
        <v>0.28987667872291289</v>
      </c>
      <c r="BL2078" s="14">
        <f t="shared" si="2517"/>
        <v>0.13010113855785818</v>
      </c>
      <c r="BM2078" s="14">
        <f t="shared" si="2518"/>
        <v>0.26430550122352403</v>
      </c>
      <c r="BN2078" s="14">
        <f t="shared" si="2519"/>
        <v>0.73526875514951195</v>
      </c>
    </row>
    <row r="2079" spans="1:66" x14ac:dyDescent="0.25">
      <c r="A2079" t="s">
        <v>80</v>
      </c>
      <c r="B2079" t="s">
        <v>76</v>
      </c>
      <c r="C2079" t="s">
        <v>89</v>
      </c>
      <c r="D2079" t="s">
        <v>570</v>
      </c>
      <c r="E2079" s="10">
        <f>VLOOKUP(A2079,home!$A$2:$E$405,3,FALSE)</f>
        <v>1.2518</v>
      </c>
      <c r="F2079" s="10">
        <f>VLOOKUP(B2079,home!$B$2:$E$405,3,FALSE)</f>
        <v>0.35020000000000001</v>
      </c>
      <c r="G2079" s="10">
        <f>VLOOKUP(C2079,away!$B$2:$E$405,4,FALSE)</f>
        <v>0.79879999999999995</v>
      </c>
      <c r="H2079" s="10">
        <f>VLOOKUP(A2079,away!$A$2:$E$405,3,FALSE)</f>
        <v>1.0562</v>
      </c>
      <c r="I2079" s="10">
        <f>VLOOKUP(C2079,away!$B$2:$E$405,3,FALSE)</f>
        <v>1.1938</v>
      </c>
      <c r="J2079" s="10">
        <f>VLOOKUP(B2079,home!$B$2:$E$405,4,FALSE)</f>
        <v>1.0980000000000001</v>
      </c>
      <c r="K2079" s="12">
        <f t="shared" si="2464"/>
        <v>0.35017823156799999</v>
      </c>
      <c r="L2079" s="12">
        <f t="shared" si="2465"/>
        <v>1.3844589328800001</v>
      </c>
      <c r="M2079" s="13">
        <f t="shared" si="2466"/>
        <v>0.17646421616329952</v>
      </c>
      <c r="N2079" s="13">
        <f t="shared" si="2467"/>
        <v>6.1793927151097508E-2</v>
      </c>
      <c r="O2079" s="13">
        <f t="shared" si="2468"/>
        <v>0.24430746040094731</v>
      </c>
      <c r="P2079" s="13">
        <f t="shared" si="2469"/>
        <v>8.555115444207291E-2</v>
      </c>
      <c r="Q2079" s="13">
        <f t="shared" si="2470"/>
        <v>1.0819444065706571E-2</v>
      </c>
      <c r="R2079" s="13">
        <f t="shared" si="2471"/>
        <v>0.16911682296065922</v>
      </c>
      <c r="S2079" s="13">
        <f t="shared" si="2472"/>
        <v>1.0368957777250472E-2</v>
      </c>
      <c r="T2079" s="13">
        <f t="shared" si="2473"/>
        <v>1.4979075985562968E-2</v>
      </c>
      <c r="U2079" s="13">
        <f t="shared" si="2474"/>
        <v>5.9221029992762179E-2</v>
      </c>
      <c r="V2079" s="13">
        <f t="shared" si="2475"/>
        <v>5.5854969572854767E-4</v>
      </c>
      <c r="W2079" s="13">
        <f t="shared" si="2476"/>
        <v>1.2629112631593403E-3</v>
      </c>
      <c r="X2079" s="13">
        <f t="shared" si="2477"/>
        <v>1.7484487797157131E-3</v>
      </c>
      <c r="Y2079" s="13">
        <f t="shared" si="2478"/>
        <v>1.2103277658802774E-3</v>
      </c>
      <c r="Z2079" s="13">
        <f t="shared" si="2479"/>
        <v>7.8045098749390043E-2</v>
      </c>
      <c r="AA2079" s="13">
        <f t="shared" si="2480"/>
        <v>2.7329694662611332E-2</v>
      </c>
      <c r="AB2079" s="13">
        <f t="shared" si="2481"/>
        <v>4.7851320731233217E-3</v>
      </c>
      <c r="AC2079" s="13">
        <f t="shared" si="2482"/>
        <v>1.6924313439355497E-5</v>
      </c>
      <c r="AD2079" s="13">
        <f t="shared" si="2483"/>
        <v>1.1056100819011166E-4</v>
      </c>
      <c r="AE2079" s="13">
        <f t="shared" si="2484"/>
        <v>1.5306717541701894E-4</v>
      </c>
      <c r="AF2079" s="13">
        <f t="shared" si="2485"/>
        <v>1.0595760916840092E-4</v>
      </c>
      <c r="AG2079" s="13">
        <f t="shared" si="2486"/>
        <v>4.889798617326681E-5</v>
      </c>
      <c r="AH2079" s="13">
        <f t="shared" si="2487"/>
        <v>2.7012558532773703E-2</v>
      </c>
      <c r="AI2079" s="13">
        <f t="shared" si="2488"/>
        <v>9.4592099771337833E-3</v>
      </c>
      <c r="AJ2079" s="13">
        <f t="shared" si="2489"/>
        <v>1.6562047109115448E-3</v>
      </c>
      <c r="AK2079" s="13">
        <f t="shared" si="2490"/>
        <v>1.9332227892719853E-4</v>
      </c>
      <c r="AL2079" s="13">
        <f t="shared" si="2491"/>
        <v>3.2820128281112201E-7</v>
      </c>
      <c r="AM2079" s="13">
        <f t="shared" si="2492"/>
        <v>7.7432116656776934E-6</v>
      </c>
      <c r="AN2079" s="13">
        <f t="shared" si="2493"/>
        <v>1.0720158559728107E-5</v>
      </c>
      <c r="AO2079" s="13">
        <f t="shared" si="2494"/>
        <v>7.4208096399527885E-6</v>
      </c>
      <c r="AP2079" s="13">
        <f t="shared" si="2495"/>
        <v>3.424602065078218E-6</v>
      </c>
      <c r="AQ2079" s="13">
        <f t="shared" si="2496"/>
        <v>1.1853052301392088E-6</v>
      </c>
      <c r="AR2079" s="13">
        <f t="shared" si="2497"/>
        <v>7.4795555921284744E-3</v>
      </c>
      <c r="AS2079" s="13">
        <f t="shared" si="2498"/>
        <v>2.619177550166094E-3</v>
      </c>
      <c r="AT2079" s="13">
        <f t="shared" si="2499"/>
        <v>4.5858948133988464E-4</v>
      </c>
      <c r="AU2079" s="13">
        <f t="shared" si="2500"/>
        <v>5.3529351197095733E-5</v>
      </c>
      <c r="AV2079" s="13">
        <f t="shared" si="2501"/>
        <v>4.686203384795345E-6</v>
      </c>
      <c r="AW2079" s="13">
        <f t="shared" si="2502"/>
        <v>4.4198445636954095E-9</v>
      </c>
      <c r="AX2079" s="13">
        <f t="shared" si="2503"/>
        <v>4.5191736129062055E-7</v>
      </c>
      <c r="AY2079" s="13">
        <f t="shared" si="2504"/>
        <v>6.2566102776235789E-7</v>
      </c>
      <c r="AZ2079" s="13">
        <f t="shared" si="2505"/>
        <v>4.3310099942023915E-7</v>
      </c>
      <c r="BA2079" s="13">
        <f t="shared" si="2506"/>
        <v>1.9987018249553524E-7</v>
      </c>
      <c r="BB2079" s="13">
        <f t="shared" si="2507"/>
        <v>6.9178014893074929E-8</v>
      </c>
      <c r="BC2079" s="13">
        <f t="shared" si="2508"/>
        <v>1.9154824135524628E-8</v>
      </c>
      <c r="BD2079" s="13">
        <f t="shared" si="2509"/>
        <v>1.7258562589158016E-3</v>
      </c>
      <c r="BE2079" s="13">
        <f t="shared" si="2510"/>
        <v>6.0435729268769973E-4</v>
      </c>
      <c r="BF2079" s="13">
        <f t="shared" si="2511"/>
        <v>1.0581638399430142E-4</v>
      </c>
      <c r="BG2079" s="13">
        <f t="shared" si="2512"/>
        <v>1.2351531406014969E-5</v>
      </c>
      <c r="BH2079" s="13">
        <f t="shared" si="2513"/>
        <v>1.0813093562287332E-6</v>
      </c>
      <c r="BI2079" s="13">
        <f t="shared" si="2514"/>
        <v>7.5730199628422066E-8</v>
      </c>
      <c r="BJ2079" s="14">
        <f t="shared" si="2515"/>
        <v>9.2264911759641757E-2</v>
      </c>
      <c r="BK2079" s="14">
        <f t="shared" si="2516"/>
        <v>0.27296075625410143</v>
      </c>
      <c r="BL2079" s="14">
        <f t="shared" si="2517"/>
        <v>0.55614651227462564</v>
      </c>
      <c r="BM2079" s="14">
        <f t="shared" si="2518"/>
        <v>0.2513636326127926</v>
      </c>
      <c r="BN2079" s="14">
        <f t="shared" si="2519"/>
        <v>0.74805302518378303</v>
      </c>
    </row>
    <row r="2080" spans="1:66" x14ac:dyDescent="0.25">
      <c r="A2080" t="s">
        <v>80</v>
      </c>
      <c r="B2080" t="s">
        <v>96</v>
      </c>
      <c r="C2080" t="s">
        <v>82</v>
      </c>
      <c r="D2080" t="s">
        <v>570</v>
      </c>
      <c r="E2080" s="10">
        <f>VLOOKUP(A2080,home!$A$2:$E$405,3,FALSE)</f>
        <v>1.2518</v>
      </c>
      <c r="F2080" s="10">
        <f>VLOOKUP(B2080,home!$B$2:$E$405,3,FALSE)</f>
        <v>0.97250000000000003</v>
      </c>
      <c r="G2080" s="10">
        <f>VLOOKUP(C2080,away!$B$2:$E$405,4,FALSE)</f>
        <v>0.83360000000000001</v>
      </c>
      <c r="H2080" s="10">
        <f>VLOOKUP(A2080,away!$A$2:$E$405,3,FALSE)</f>
        <v>1.0562</v>
      </c>
      <c r="I2080" s="10">
        <f>VLOOKUP(C2080,away!$B$2:$E$405,3,FALSE)</f>
        <v>0.78210000000000002</v>
      </c>
      <c r="J2080" s="10">
        <f>VLOOKUP(B2080,home!$B$2:$E$405,4,FALSE)</f>
        <v>0.94679999999999997</v>
      </c>
      <c r="K2080" s="12">
        <f t="shared" si="2464"/>
        <v>1.0148042168000002</v>
      </c>
      <c r="L2080" s="12">
        <f t="shared" si="2465"/>
        <v>0.78210794613599999</v>
      </c>
      <c r="M2080" s="13">
        <f t="shared" si="2466"/>
        <v>0.16581009310778891</v>
      </c>
      <c r="N2080" s="13">
        <f t="shared" si="2467"/>
        <v>0.16826478167378486</v>
      </c>
      <c r="O2080" s="13">
        <f t="shared" si="2468"/>
        <v>0.12968139136915172</v>
      </c>
      <c r="P2080" s="13">
        <f t="shared" si="2469"/>
        <v>0.13160122280190631</v>
      </c>
      <c r="Q2080" s="13">
        <f t="shared" si="2470"/>
        <v>8.537790499074413E-2</v>
      </c>
      <c r="R2080" s="13">
        <f t="shared" si="2471"/>
        <v>5.0712423327893018E-2</v>
      </c>
      <c r="S2080" s="13">
        <f t="shared" si="2472"/>
        <v>2.6112526563293135E-2</v>
      </c>
      <c r="T2080" s="13">
        <f t="shared" si="2473"/>
        <v>6.6774737917705426E-2</v>
      </c>
      <c r="U2080" s="13">
        <f t="shared" si="2474"/>
        <v>5.1463181037292534E-2</v>
      </c>
      <c r="V2080" s="13">
        <f t="shared" si="2475"/>
        <v>2.3027953658491134E-3</v>
      </c>
      <c r="W2080" s="13">
        <f t="shared" si="2476"/>
        <v>2.8880619335385643E-2</v>
      </c>
      <c r="X2080" s="13">
        <f t="shared" si="2477"/>
        <v>2.2587761871534114E-2</v>
      </c>
      <c r="Y2080" s="13">
        <f t="shared" si="2478"/>
        <v>8.8330340225772977E-3</v>
      </c>
      <c r="Z2080" s="13">
        <f t="shared" si="2479"/>
        <v>1.3220863084185927E-2</v>
      </c>
      <c r="AA2080" s="13">
        <f t="shared" si="2480"/>
        <v>1.3416587607567336E-2</v>
      </c>
      <c r="AB2080" s="13">
        <f t="shared" si="2481"/>
        <v>6.8076048396129782E-3</v>
      </c>
      <c r="AC2080" s="13">
        <f t="shared" si="2482"/>
        <v>1.1423109124730008E-4</v>
      </c>
      <c r="AD2080" s="13">
        <f t="shared" si="2483"/>
        <v>7.3270435713362423E-3</v>
      </c>
      <c r="AE2080" s="13">
        <f t="shared" si="2484"/>
        <v>5.7305389988267699E-3</v>
      </c>
      <c r="AF2080" s="13">
        <f t="shared" si="2485"/>
        <v>2.2409500433123275E-3</v>
      </c>
      <c r="AG2080" s="13">
        <f t="shared" si="2486"/>
        <v>5.8422161192279488E-4</v>
      </c>
      <c r="AH2080" s="13">
        <f t="shared" si="2487"/>
        <v>2.5850355182294796E-3</v>
      </c>
      <c r="AI2080" s="13">
        <f t="shared" si="2488"/>
        <v>2.6233049444770499E-3</v>
      </c>
      <c r="AJ2080" s="13">
        <f t="shared" si="2489"/>
        <v>1.3310704598038E-3</v>
      </c>
      <c r="AK2080" s="13">
        <f t="shared" si="2490"/>
        <v>4.5025863848893722E-4</v>
      </c>
      <c r="AL2080" s="13">
        <f t="shared" si="2491"/>
        <v>3.6265467338874961E-6</v>
      </c>
      <c r="AM2080" s="13">
        <f t="shared" si="2492"/>
        <v>1.4871029425738706E-3</v>
      </c>
      <c r="AN2080" s="13">
        <f t="shared" si="2493"/>
        <v>1.1630750281092519E-3</v>
      </c>
      <c r="AO2080" s="13">
        <f t="shared" si="2494"/>
        <v>4.5482511071829869E-4</v>
      </c>
      <c r="AP2080" s="13">
        <f t="shared" si="2495"/>
        <v>1.1857411106498912E-4</v>
      </c>
      <c r="AQ2080" s="13">
        <f t="shared" si="2496"/>
        <v>2.318443861748515E-5</v>
      </c>
      <c r="AR2080" s="13">
        <f t="shared" si="2497"/>
        <v>4.0435536397021385E-4</v>
      </c>
      <c r="AS2080" s="13">
        <f t="shared" si="2498"/>
        <v>4.1034152844267188E-4</v>
      </c>
      <c r="AT2080" s="13">
        <f t="shared" si="2499"/>
        <v>2.0820815669589032E-4</v>
      </c>
      <c r="AU2080" s="13">
        <f t="shared" si="2500"/>
        <v>7.0430171795714903E-5</v>
      </c>
      <c r="AV2080" s="13">
        <f t="shared" si="2501"/>
        <v>1.7868208832059981E-5</v>
      </c>
      <c r="AW2080" s="13">
        <f t="shared" si="2502"/>
        <v>7.995391591645889E-8</v>
      </c>
      <c r="AX2080" s="13">
        <f t="shared" si="2503"/>
        <v>2.5151972282327532E-4</v>
      </c>
      <c r="AY2080" s="13">
        <f t="shared" si="2504"/>
        <v>1.9671557383000785E-4</v>
      </c>
      <c r="AZ2080" s="13">
        <f t="shared" si="2505"/>
        <v>7.6926406710576054E-5</v>
      </c>
      <c r="BA2080" s="13">
        <f t="shared" si="2506"/>
        <v>2.0054917985343748E-5</v>
      </c>
      <c r="BB2080" s="13">
        <f t="shared" si="2507"/>
        <v>3.9212776788607817E-6</v>
      </c>
      <c r="BC2080" s="13">
        <f t="shared" si="2508"/>
        <v>6.1337248632854964E-7</v>
      </c>
      <c r="BD2080" s="13">
        <f t="shared" si="2509"/>
        <v>5.2708257203969742E-5</v>
      </c>
      <c r="BE2080" s="13">
        <f t="shared" si="2510"/>
        <v>5.3488561670767486E-5</v>
      </c>
      <c r="BF2080" s="13">
        <f t="shared" si="2511"/>
        <v>2.7140208967030851E-5</v>
      </c>
      <c r="BG2080" s="13">
        <f t="shared" si="2512"/>
        <v>9.1806661681920293E-6</v>
      </c>
      <c r="BH2080" s="13">
        <f t="shared" si="2513"/>
        <v>2.3291446851285928E-6</v>
      </c>
      <c r="BI2080" s="13">
        <f t="shared" si="2514"/>
        <v>4.7272516960116106E-7</v>
      </c>
      <c r="BJ2080" s="14">
        <f t="shared" si="2515"/>
        <v>0.40039810693972783</v>
      </c>
      <c r="BK2080" s="14">
        <f t="shared" si="2516"/>
        <v>0.32614121105064869</v>
      </c>
      <c r="BL2080" s="14">
        <f t="shared" si="2517"/>
        <v>0.260327380736118</v>
      </c>
      <c r="BM2080" s="14">
        <f t="shared" si="2518"/>
        <v>0.26844310891949741</v>
      </c>
      <c r="BN2080" s="14">
        <f t="shared" si="2519"/>
        <v>0.73144781727126906</v>
      </c>
    </row>
    <row r="2081" spans="1:66" x14ac:dyDescent="0.25">
      <c r="A2081" t="s">
        <v>80</v>
      </c>
      <c r="B2081" t="s">
        <v>110</v>
      </c>
      <c r="C2081" t="s">
        <v>114</v>
      </c>
      <c r="D2081" t="s">
        <v>570</v>
      </c>
      <c r="E2081" s="10">
        <f>VLOOKUP(A2081,home!$A$2:$E$405,3,FALSE)</f>
        <v>1.2518</v>
      </c>
      <c r="F2081" s="10">
        <f>VLOOKUP(B2081,home!$B$2:$E$405,3,FALSE)</f>
        <v>1.0323</v>
      </c>
      <c r="G2081" s="10">
        <f>VLOOKUP(C2081,away!$B$2:$E$405,4,FALSE)</f>
        <v>0.7742</v>
      </c>
      <c r="H2081" s="10">
        <f>VLOOKUP(A2081,away!$A$2:$E$405,3,FALSE)</f>
        <v>1.0562</v>
      </c>
      <c r="I2081" s="10">
        <f>VLOOKUP(C2081,away!$B$2:$E$405,3,FALSE)</f>
        <v>1.0583</v>
      </c>
      <c r="J2081" s="10">
        <f>VLOOKUP(B2081,home!$B$2:$E$405,4,FALSE)</f>
        <v>0.47789999999999999</v>
      </c>
      <c r="K2081" s="12">
        <f t="shared" si="2464"/>
        <v>1.000446896988</v>
      </c>
      <c r="L2081" s="12">
        <f t="shared" si="2465"/>
        <v>0.53418537023399992</v>
      </c>
      <c r="M2081" s="13">
        <f t="shared" si="2466"/>
        <v>0.21553493585913369</v>
      </c>
      <c r="N2081" s="13">
        <f t="shared" si="2467"/>
        <v>0.21563125777277795</v>
      </c>
      <c r="O2081" s="13">
        <f t="shared" si="2468"/>
        <v>0.11513560951027275</v>
      </c>
      <c r="P2081" s="13">
        <f t="shared" si="2469"/>
        <v>0.11518706326737445</v>
      </c>
      <c r="Q2081" s="13">
        <f t="shared" si="2470"/>
        <v>0.10786381136619762</v>
      </c>
      <c r="R2081" s="13">
        <f t="shared" si="2471"/>
        <v>3.0751879096681142E-2</v>
      </c>
      <c r="S2081" s="13">
        <f t="shared" si="2472"/>
        <v>1.5389685541319474E-2</v>
      </c>
      <c r="T2081" s="13">
        <f t="shared" si="2473"/>
        <v>5.7619270009502593E-2</v>
      </c>
      <c r="U2081" s="13">
        <f t="shared" si="2474"/>
        <v>3.0765622018824792E-2</v>
      </c>
      <c r="V2081" s="13">
        <f t="shared" si="2475"/>
        <v>9.138465315749896E-4</v>
      </c>
      <c r="W2081" s="13">
        <f t="shared" si="2476"/>
        <v>3.5970671792870466E-2</v>
      </c>
      <c r="X2081" s="13">
        <f t="shared" si="2477"/>
        <v>1.9215006629240205E-2</v>
      </c>
      <c r="Y2081" s="13">
        <f t="shared" si="2478"/>
        <v>5.1321877151447202E-3</v>
      </c>
      <c r="Z2081" s="13">
        <f t="shared" si="2479"/>
        <v>5.4757346402172736E-3</v>
      </c>
      <c r="AA2081" s="13">
        <f t="shared" si="2480"/>
        <v>5.4781817295350751E-3</v>
      </c>
      <c r="AB2081" s="13">
        <f t="shared" si="2481"/>
        <v>2.7403149562248599E-3</v>
      </c>
      <c r="AC2081" s="13">
        <f t="shared" si="2482"/>
        <v>3.0523850411307426E-5</v>
      </c>
      <c r="AD2081" s="13">
        <f t="shared" si="2483"/>
        <v>8.9966867444377565E-3</v>
      </c>
      <c r="AE2081" s="13">
        <f t="shared" si="2484"/>
        <v>4.8058984394568028E-3</v>
      </c>
      <c r="AF2081" s="13">
        <f t="shared" si="2485"/>
        <v>1.2836203185941171E-3</v>
      </c>
      <c r="AG2081" s="13">
        <f t="shared" si="2486"/>
        <v>2.2856373170936117E-4</v>
      </c>
      <c r="AH2081" s="13">
        <f t="shared" si="2487"/>
        <v>7.3126433402190055E-4</v>
      </c>
      <c r="AI2081" s="13">
        <f t="shared" si="2488"/>
        <v>7.3159113385020682E-4</v>
      </c>
      <c r="AJ2081" s="13">
        <f t="shared" si="2489"/>
        <v>3.6595903986218594E-4</v>
      </c>
      <c r="AK2081" s="13">
        <f t="shared" si="2490"/>
        <v>1.2204086195161061E-4</v>
      </c>
      <c r="AL2081" s="13">
        <f t="shared" si="2491"/>
        <v>6.5250724658188138E-7</v>
      </c>
      <c r="AM2081" s="13">
        <f t="shared" si="2492"/>
        <v>1.8001414673291659E-3</v>
      </c>
      <c r="AN2081" s="13">
        <f t="shared" si="2493"/>
        <v>9.6160923619880627E-4</v>
      </c>
      <c r="AO2081" s="13">
        <f t="shared" si="2494"/>
        <v>2.5683879292964654E-4</v>
      </c>
      <c r="AP2081" s="13">
        <f t="shared" si="2495"/>
        <v>4.5733175230525637E-5</v>
      </c>
      <c r="AQ2081" s="13">
        <f t="shared" si="2496"/>
        <v>6.1074982856236822E-6</v>
      </c>
      <c r="AR2081" s="13">
        <f t="shared" si="2497"/>
        <v>7.8126141801681674E-5</v>
      </c>
      <c r="AS2081" s="13">
        <f t="shared" si="2498"/>
        <v>7.8161056139136918E-5</v>
      </c>
      <c r="AT2081" s="13">
        <f t="shared" si="2499"/>
        <v>3.9097993039852194E-5</v>
      </c>
      <c r="AU2081" s="13">
        <f t="shared" si="2500"/>
        <v>1.303848860505952E-5</v>
      </c>
      <c r="AV2081" s="13">
        <f t="shared" si="2501"/>
        <v>3.2610788665862978E-6</v>
      </c>
      <c r="AW2081" s="13">
        <f t="shared" si="2502"/>
        <v>9.6865443175467537E-9</v>
      </c>
      <c r="AX2081" s="13">
        <f t="shared" si="2503"/>
        <v>3.0015765752148144E-4</v>
      </c>
      <c r="AY2081" s="13">
        <f t="shared" si="2504"/>
        <v>1.6033982941168268E-4</v>
      </c>
      <c r="AZ2081" s="13">
        <f t="shared" si="2505"/>
        <v>4.2825595568768047E-5</v>
      </c>
      <c r="BA2081" s="13">
        <f t="shared" si="2506"/>
        <v>7.6256022081313035E-6</v>
      </c>
      <c r="BB2081" s="13">
        <f t="shared" si="2507"/>
        <v>1.0183712847019566E-6</v>
      </c>
      <c r="BC2081" s="13">
        <f t="shared" si="2508"/>
        <v>1.0879980835083779E-7</v>
      </c>
      <c r="BD2081" s="13">
        <f t="shared" si="2509"/>
        <v>6.9556403305475504E-6</v>
      </c>
      <c r="BE2081" s="13">
        <f t="shared" si="2510"/>
        <v>6.9587487852608847E-6</v>
      </c>
      <c r="BF2081" s="13">
        <f t="shared" si="2511"/>
        <v>3.4809293145666327E-6</v>
      </c>
      <c r="BG2081" s="13">
        <f t="shared" si="2512"/>
        <v>1.1608283104642513E-6</v>
      </c>
      <c r="BH2081" s="13">
        <f t="shared" si="2513"/>
        <v>2.9033677028494572E-7</v>
      </c>
      <c r="BI2081" s="13">
        <f t="shared" si="2514"/>
        <v>5.8093304182618358E-8</v>
      </c>
      <c r="BJ2081" s="14">
        <f t="shared" si="2515"/>
        <v>0.46032948054570844</v>
      </c>
      <c r="BK2081" s="14">
        <f t="shared" si="2516"/>
        <v>0.34721704738647213</v>
      </c>
      <c r="BL2081" s="14">
        <f t="shared" si="2517"/>
        <v>0.18705305201649222</v>
      </c>
      <c r="BM2081" s="14">
        <f t="shared" si="2518"/>
        <v>0.19981042757358516</v>
      </c>
      <c r="BN2081" s="14">
        <f t="shared" si="2519"/>
        <v>0.80010455687243764</v>
      </c>
    </row>
    <row r="2082" spans="1:66" x14ac:dyDescent="0.25">
      <c r="A2082" t="s">
        <v>80</v>
      </c>
      <c r="B2082" t="s">
        <v>81</v>
      </c>
      <c r="C2082" t="s">
        <v>97</v>
      </c>
      <c r="D2082" t="s">
        <v>570</v>
      </c>
      <c r="E2082" s="10">
        <f>VLOOKUP(A2082,home!$A$2:$E$405,3,FALSE)</f>
        <v>1.2518</v>
      </c>
      <c r="F2082" s="10">
        <f>VLOOKUP(B2082,home!$B$2:$E$405,3,FALSE)</f>
        <v>1.042</v>
      </c>
      <c r="G2082" s="10">
        <f>VLOOKUP(C2082,away!$B$2:$E$405,4,FALSE)</f>
        <v>0.97250000000000003</v>
      </c>
      <c r="H2082" s="10">
        <f>VLOOKUP(A2082,away!$A$2:$E$405,3,FALSE)</f>
        <v>1.0562</v>
      </c>
      <c r="I2082" s="10">
        <f>VLOOKUP(C2082,away!$B$2:$E$405,3,FALSE)</f>
        <v>1.1526000000000001</v>
      </c>
      <c r="J2082" s="10">
        <f>VLOOKUP(B2082,home!$B$2:$E$405,4,FALSE)</f>
        <v>1.0290999999999999</v>
      </c>
      <c r="K2082" s="12">
        <f t="shared" si="2464"/>
        <v>1.268505271</v>
      </c>
      <c r="L2082" s="12">
        <f t="shared" si="2465"/>
        <v>1.252801765092</v>
      </c>
      <c r="M2082" s="13">
        <f t="shared" si="2466"/>
        <v>8.0354511835946746E-2</v>
      </c>
      <c r="N2082" s="13">
        <f t="shared" si="2467"/>
        <v>0.10193012181253033</v>
      </c>
      <c r="O2082" s="13">
        <f t="shared" si="2468"/>
        <v>0.10066827426118008</v>
      </c>
      <c r="P2082" s="13">
        <f t="shared" si="2469"/>
        <v>0.12769823652278056</v>
      </c>
      <c r="Q2082" s="13">
        <f t="shared" si="2470"/>
        <v>6.4649448396433426E-2</v>
      </c>
      <c r="R2082" s="13">
        <f t="shared" si="2471"/>
        <v>6.3058695841585993E-2</v>
      </c>
      <c r="S2082" s="13">
        <f t="shared" si="2472"/>
        <v>5.0734051014833997E-2</v>
      </c>
      <c r="T2082" s="13">
        <f t="shared" si="2473"/>
        <v>8.0992943063275952E-2</v>
      </c>
      <c r="U2082" s="13">
        <f t="shared" si="2474"/>
        <v>7.9990288057437617E-2</v>
      </c>
      <c r="V2082" s="13">
        <f t="shared" si="2475"/>
        <v>8.9584250511699319E-3</v>
      </c>
      <c r="W2082" s="13">
        <f t="shared" si="2476"/>
        <v>2.7336055352706088E-2</v>
      </c>
      <c r="X2082" s="13">
        <f t="shared" si="2477"/>
        <v>3.42466583965228E-2</v>
      </c>
      <c r="Y2082" s="13">
        <f t="shared" si="2478"/>
        <v>2.1452137043833266E-2</v>
      </c>
      <c r="Z2082" s="13">
        <f t="shared" si="2479"/>
        <v>2.6333348484912832E-2</v>
      </c>
      <c r="AA2082" s="13">
        <f t="shared" si="2480"/>
        <v>3.3403991356191792E-2</v>
      </c>
      <c r="AB2082" s="13">
        <f t="shared" si="2481"/>
        <v>2.1186569553883868E-2</v>
      </c>
      <c r="AC2082" s="13">
        <f t="shared" si="2482"/>
        <v>8.8978752944161149E-4</v>
      </c>
      <c r="AD2082" s="13">
        <f t="shared" si="2483"/>
        <v>8.6689825758138606E-3</v>
      </c>
      <c r="AE2082" s="13">
        <f t="shared" si="2484"/>
        <v>1.0860516672531396E-2</v>
      </c>
      <c r="AF2082" s="13">
        <f t="shared" si="2485"/>
        <v>6.8030372285792159E-3</v>
      </c>
      <c r="AG2082" s="13">
        <f t="shared" si="2486"/>
        <v>2.8409523493168765E-3</v>
      </c>
      <c r="AH2082" s="13">
        <f t="shared" si="2487"/>
        <v>8.2476163656703821E-3</v>
      </c>
      <c r="AI2082" s="13">
        <f t="shared" si="2488"/>
        <v>1.0462144833038743E-2</v>
      </c>
      <c r="AJ2082" s="13">
        <f t="shared" si="2489"/>
        <v>6.635642933337532E-3</v>
      </c>
      <c r="AK2082" s="13">
        <f t="shared" si="2490"/>
        <v>2.8057826791375194E-3</v>
      </c>
      <c r="AL2082" s="13">
        <f t="shared" si="2491"/>
        <v>5.6561502667893979E-5</v>
      </c>
      <c r="AM2082" s="13">
        <f t="shared" si="2492"/>
        <v>2.1993300183254078E-3</v>
      </c>
      <c r="AN2082" s="13">
        <f t="shared" si="2493"/>
        <v>2.7553245289778914E-3</v>
      </c>
      <c r="AO2082" s="13">
        <f t="shared" si="2494"/>
        <v>1.7259377166523933E-3</v>
      </c>
      <c r="AP2082" s="13">
        <f t="shared" si="2495"/>
        <v>7.207526059536582E-4</v>
      </c>
      <c r="AQ2082" s="13">
        <f t="shared" si="2496"/>
        <v>2.2574003423335036E-4</v>
      </c>
      <c r="AR2082" s="13">
        <f t="shared" si="2497"/>
        <v>2.0665256681427044E-3</v>
      </c>
      <c r="AS2082" s="13">
        <f t="shared" si="2498"/>
        <v>2.6213987026958174E-3</v>
      </c>
      <c r="AT2082" s="13">
        <f t="shared" si="2499"/>
        <v>1.6626290358811035E-3</v>
      </c>
      <c r="AU2082" s="13">
        <f t="shared" si="2500"/>
        <v>7.0301789857760914E-4</v>
      </c>
      <c r="AV2082" s="13">
        <f t="shared" si="2501"/>
        <v>2.2294547748826019E-4</v>
      </c>
      <c r="AW2082" s="13">
        <f t="shared" si="2502"/>
        <v>2.4968535544486785E-6</v>
      </c>
      <c r="AX2082" s="13">
        <f t="shared" si="2503"/>
        <v>4.6497695348571722E-4</v>
      </c>
      <c r="AY2082" s="13">
        <f t="shared" si="2504"/>
        <v>5.825239480540072E-4</v>
      </c>
      <c r="AZ2082" s="13">
        <f t="shared" si="2505"/>
        <v>3.6489351516521049E-4</v>
      </c>
      <c r="BA2082" s="13">
        <f t="shared" si="2506"/>
        <v>1.5237974662320005E-4</v>
      </c>
      <c r="BB2082" s="13">
        <f t="shared" si="2507"/>
        <v>4.7725403883454175E-5</v>
      </c>
      <c r="BC2082" s="13">
        <f t="shared" si="2508"/>
        <v>1.1958094044983997E-5</v>
      </c>
      <c r="BD2082" s="13">
        <f t="shared" si="2509"/>
        <v>4.3149116744285038E-4</v>
      </c>
      <c r="BE2082" s="13">
        <f t="shared" si="2510"/>
        <v>5.4734882029119924E-4</v>
      </c>
      <c r="BF2082" s="13">
        <f t="shared" si="2511"/>
        <v>3.4715743180750914E-4</v>
      </c>
      <c r="BG2082" s="13">
        <f t="shared" si="2512"/>
        <v>1.4679034403821607E-4</v>
      </c>
      <c r="BH2082" s="13">
        <f t="shared" si="2513"/>
        <v>4.6551081286095139E-5</v>
      </c>
      <c r="BI2082" s="13">
        <f t="shared" si="2514"/>
        <v>1.1810058396432228E-5</v>
      </c>
      <c r="BJ2082" s="14">
        <f t="shared" si="2515"/>
        <v>0.36903239545694255</v>
      </c>
      <c r="BK2082" s="14">
        <f t="shared" si="2516"/>
        <v>0.26927409740489483</v>
      </c>
      <c r="BL2082" s="14">
        <f t="shared" si="2517"/>
        <v>0.33526667156751139</v>
      </c>
      <c r="BM2082" s="14">
        <f t="shared" si="2518"/>
        <v>0.4609671971493049</v>
      </c>
      <c r="BN2082" s="14">
        <f t="shared" si="2519"/>
        <v>0.53835928867045713</v>
      </c>
    </row>
    <row r="2083" spans="1:66" x14ac:dyDescent="0.25">
      <c r="A2083" t="s">
        <v>80</v>
      </c>
      <c r="B2083" t="s">
        <v>88</v>
      </c>
      <c r="C2083" t="s">
        <v>369</v>
      </c>
      <c r="D2083" t="s">
        <v>570</v>
      </c>
      <c r="E2083" s="10">
        <f>VLOOKUP(A2083,home!$A$2:$E$405,3,FALSE)</f>
        <v>1.2518</v>
      </c>
      <c r="F2083" s="10">
        <f>VLOOKUP(B2083,home!$B$2:$E$405,3,FALSE)</f>
        <v>0.72940000000000005</v>
      </c>
      <c r="G2083" s="10">
        <f>VLOOKUP(C2083,away!$B$2:$E$405,4,FALSE)</f>
        <v>1.3546</v>
      </c>
      <c r="H2083" s="10">
        <f>VLOOKUP(A2083,away!$A$2:$E$405,3,FALSE)</f>
        <v>1.0562</v>
      </c>
      <c r="I2083" s="10">
        <f>VLOOKUP(C2083,away!$B$2:$E$405,3,FALSE)</f>
        <v>0.78210000000000002</v>
      </c>
      <c r="J2083" s="10">
        <f>VLOOKUP(B2083,home!$B$2:$E$405,4,FALSE)</f>
        <v>0.98799999999999999</v>
      </c>
      <c r="K2083" s="12">
        <f t="shared" si="2464"/>
        <v>1.2368350314320002</v>
      </c>
      <c r="L2083" s="12">
        <f t="shared" si="2465"/>
        <v>0.81614137176000001</v>
      </c>
      <c r="M2083" s="13">
        <f t="shared" si="2466"/>
        <v>0.12835230627422797</v>
      </c>
      <c r="N2083" s="13">
        <f t="shared" si="2467"/>
        <v>0.15875062876505447</v>
      </c>
      <c r="O2083" s="13">
        <f t="shared" si="2468"/>
        <v>0.10475362731120809</v>
      </c>
      <c r="P2083" s="13">
        <f t="shared" si="2469"/>
        <v>0.12956295592807407</v>
      </c>
      <c r="Q2083" s="13">
        <f t="shared" si="2470"/>
        <v>9.8174169459238014E-2</v>
      </c>
      <c r="R2083" s="13">
        <f t="shared" si="2471"/>
        <v>4.274688454530258E-2</v>
      </c>
      <c r="S2083" s="13">
        <f t="shared" si="2472"/>
        <v>3.2696256179758777E-2</v>
      </c>
      <c r="T2083" s="13">
        <f t="shared" si="2473"/>
        <v>8.0124001333861217E-2</v>
      </c>
      <c r="U2083" s="13">
        <f t="shared" si="2474"/>
        <v>5.2870844290209391E-2</v>
      </c>
      <c r="V2083" s="13">
        <f t="shared" si="2475"/>
        <v>3.6671838987539897E-3</v>
      </c>
      <c r="W2083" s="13">
        <f t="shared" si="2476"/>
        <v>4.0475083989642384E-2</v>
      </c>
      <c r="X2083" s="13">
        <f t="shared" si="2477"/>
        <v>3.3033390569407947E-2</v>
      </c>
      <c r="Y2083" s="13">
        <f t="shared" si="2478"/>
        <v>1.3479958346600223E-2</v>
      </c>
      <c r="Z2083" s="13">
        <f t="shared" si="2479"/>
        <v>1.1629166997089864E-2</v>
      </c>
      <c r="AA2083" s="13">
        <f t="shared" si="2480"/>
        <v>1.438336112837362E-2</v>
      </c>
      <c r="AB2083" s="13">
        <f t="shared" si="2481"/>
        <v>8.8949224566549027E-3</v>
      </c>
      <c r="AC2083" s="13">
        <f t="shared" si="2482"/>
        <v>2.3136085340340343E-4</v>
      </c>
      <c r="AD2083" s="13">
        <f t="shared" si="2483"/>
        <v>1.2515250444635554E-2</v>
      </c>
      <c r="AE2083" s="13">
        <f t="shared" si="2484"/>
        <v>1.0214213665804812E-2</v>
      </c>
      <c r="AF2083" s="13">
        <f t="shared" si="2485"/>
        <v>4.1681211763298382E-3</v>
      </c>
      <c r="AG2083" s="13">
        <f t="shared" si="2486"/>
        <v>1.1339253781705797E-3</v>
      </c>
      <c r="AH2083" s="13">
        <f t="shared" si="2487"/>
        <v>2.3727610763577605E-3</v>
      </c>
      <c r="AI2083" s="13">
        <f t="shared" si="2488"/>
        <v>2.9347140204575768E-3</v>
      </c>
      <c r="AJ2083" s="13">
        <f t="shared" si="2489"/>
        <v>1.8148785538682902E-3</v>
      </c>
      <c r="AK2083" s="13">
        <f t="shared" si="2490"/>
        <v>7.482351244063165E-4</v>
      </c>
      <c r="AL2083" s="13">
        <f t="shared" si="2491"/>
        <v>9.3417241725108327E-6</v>
      </c>
      <c r="AM2083" s="13">
        <f t="shared" si="2492"/>
        <v>3.09586003541403E-3</v>
      </c>
      <c r="AN2083" s="13">
        <f t="shared" si="2493"/>
        <v>2.5266594560797687E-3</v>
      </c>
      <c r="AO2083" s="13">
        <f t="shared" si="2494"/>
        <v>1.0310556572276589E-3</v>
      </c>
      <c r="AP2083" s="13">
        <f t="shared" si="2495"/>
        <v>2.8049572615022997E-4</v>
      </c>
      <c r="AQ2083" s="13">
        <f t="shared" si="2496"/>
        <v>5.7231041678266498E-5</v>
      </c>
      <c r="AR2083" s="13">
        <f t="shared" si="2497"/>
        <v>3.8730169594347141E-4</v>
      </c>
      <c r="AS2083" s="13">
        <f t="shared" si="2498"/>
        <v>4.7902830527591039E-4</v>
      </c>
      <c r="AT2083" s="13">
        <f t="shared" si="2499"/>
        <v>2.9623949450637433E-4</v>
      </c>
      <c r="AU2083" s="13">
        <f t="shared" si="2500"/>
        <v>1.2213312816639711E-4</v>
      </c>
      <c r="AV2083" s="13">
        <f t="shared" si="2501"/>
        <v>3.7764632853643594E-5</v>
      </c>
      <c r="AW2083" s="13">
        <f t="shared" si="2502"/>
        <v>2.6193993192743992E-7</v>
      </c>
      <c r="AX2083" s="13">
        <f t="shared" si="2503"/>
        <v>6.3817802403506332E-4</v>
      </c>
      <c r="AY2083" s="13">
        <f t="shared" si="2504"/>
        <v>5.2084348796306286E-4</v>
      </c>
      <c r="AZ2083" s="13">
        <f t="shared" si="2505"/>
        <v>2.1254095936921856E-4</v>
      </c>
      <c r="BA2083" s="13">
        <f t="shared" si="2506"/>
        <v>5.7821156711593491E-5</v>
      </c>
      <c r="BB2083" s="13">
        <f t="shared" si="2507"/>
        <v>1.1797559538837461E-5</v>
      </c>
      <c r="BC2083" s="13">
        <f t="shared" si="2508"/>
        <v>1.925695285089416E-6</v>
      </c>
      <c r="BD2083" s="13">
        <f t="shared" si="2509"/>
        <v>5.2682156235379846E-5</v>
      </c>
      <c r="BE2083" s="13">
        <f t="shared" si="2510"/>
        <v>6.5159136363291567E-5</v>
      </c>
      <c r="BF2083" s="13">
        <f t="shared" si="2511"/>
        <v>4.0295551235986876E-5</v>
      </c>
      <c r="BG2083" s="13">
        <f t="shared" si="2512"/>
        <v>1.6612983126510532E-5</v>
      </c>
      <c r="BH2083" s="13">
        <f t="shared" si="2513"/>
        <v>5.1368798768642389E-6</v>
      </c>
      <c r="BI2083" s="13">
        <f t="shared" si="2514"/>
        <v>1.2706945967927564E-6</v>
      </c>
      <c r="BJ2083" s="14">
        <f t="shared" si="2515"/>
        <v>0.46050315192819785</v>
      </c>
      <c r="BK2083" s="14">
        <f t="shared" si="2516"/>
        <v>0.29504024834635378</v>
      </c>
      <c r="BL2083" s="14">
        <f t="shared" si="2517"/>
        <v>0.23302385316501917</v>
      </c>
      <c r="BM2083" s="14">
        <f t="shared" si="2518"/>
        <v>0.33733526660552421</v>
      </c>
      <c r="BN2083" s="14">
        <f t="shared" si="2519"/>
        <v>0.66234057228310517</v>
      </c>
    </row>
    <row r="2084" spans="1:66" x14ac:dyDescent="0.25">
      <c r="A2084" t="s">
        <v>80</v>
      </c>
      <c r="B2084" t="s">
        <v>98</v>
      </c>
      <c r="C2084" t="s">
        <v>71</v>
      </c>
      <c r="D2084" t="s">
        <v>570</v>
      </c>
      <c r="E2084" s="10">
        <f>VLOOKUP(A2084,home!$A$2:$E$405,3,FALSE)</f>
        <v>1.2518</v>
      </c>
      <c r="F2084" s="10">
        <f>VLOOKUP(B2084,home!$B$2:$E$405,3,FALSE)</f>
        <v>0.93779999999999997</v>
      </c>
      <c r="G2084" s="10">
        <f>VLOOKUP(C2084,away!$B$2:$E$405,4,FALSE)</f>
        <v>1.4397</v>
      </c>
      <c r="H2084" s="10">
        <f>VLOOKUP(A2084,away!$A$2:$E$405,3,FALSE)</f>
        <v>1.0562</v>
      </c>
      <c r="I2084" s="10">
        <f>VLOOKUP(C2084,away!$B$2:$E$405,3,FALSE)</f>
        <v>0.7843</v>
      </c>
      <c r="J2084" s="10">
        <f>VLOOKUP(B2084,home!$B$2:$E$405,4,FALSE)</f>
        <v>0.65859999999999996</v>
      </c>
      <c r="K2084" s="12">
        <f t="shared" si="2464"/>
        <v>1.6901185961879999</v>
      </c>
      <c r="L2084" s="12">
        <f t="shared" si="2465"/>
        <v>0.54556952687600002</v>
      </c>
      <c r="M2084" s="13">
        <f t="shared" si="2466"/>
        <v>0.10691853142618775</v>
      </c>
      <c r="N2084" s="13">
        <f t="shared" si="2467"/>
        <v>0.18070499824051098</v>
      </c>
      <c r="O2084" s="13">
        <f t="shared" si="2468"/>
        <v>5.8331492604461979E-2</v>
      </c>
      <c r="P2084" s="13">
        <f t="shared" si="2469"/>
        <v>9.8587140394203979E-2</v>
      </c>
      <c r="Q2084" s="13">
        <f t="shared" si="2470"/>
        <v>0.15270643897520375</v>
      </c>
      <c r="R2084" s="13">
        <f t="shared" si="2471"/>
        <v>1.5911942411093609E-2</v>
      </c>
      <c r="S2084" s="13">
        <f t="shared" si="2472"/>
        <v>2.2726238663819443E-2</v>
      </c>
      <c r="T2084" s="13">
        <f t="shared" si="2473"/>
        <v>8.3311979662620661E-2</v>
      </c>
      <c r="U2084" s="13">
        <f t="shared" si="2474"/>
        <v>2.6893069770461825E-2</v>
      </c>
      <c r="V2084" s="13">
        <f t="shared" si="2475"/>
        <v>2.3283718421409231E-3</v>
      </c>
      <c r="W2084" s="13">
        <f t="shared" si="2476"/>
        <v>8.603066408987993E-2</v>
      </c>
      <c r="X2084" s="13">
        <f t="shared" si="2477"/>
        <v>4.6935708704343868E-2</v>
      </c>
      <c r="Y2084" s="13">
        <f t="shared" si="2478"/>
        <v>1.280334619570932E-2</v>
      </c>
      <c r="Z2084" s="13">
        <f t="shared" si="2479"/>
        <v>2.8936902976328329E-3</v>
      </c>
      <c r="AA2084" s="13">
        <f t="shared" si="2480"/>
        <v>4.8906797836380392E-3</v>
      </c>
      <c r="AB2084" s="13">
        <f t="shared" si="2481"/>
        <v>4.1329144251636774E-3</v>
      </c>
      <c r="AC2084" s="13">
        <f t="shared" si="2482"/>
        <v>1.341836622175788E-4</v>
      </c>
      <c r="AD2084" s="13">
        <f t="shared" si="2483"/>
        <v>3.6350506305177312E-2</v>
      </c>
      <c r="AE2084" s="13">
        <f t="shared" si="2484"/>
        <v>1.9831728526618637E-2</v>
      </c>
      <c r="AF2084" s="13">
        <f t="shared" si="2485"/>
        <v>5.4097933747003016E-3</v>
      </c>
      <c r="AG2084" s="13">
        <f t="shared" si="2486"/>
        <v>9.83806137310721E-4</v>
      </c>
      <c r="AH2084" s="13">
        <f t="shared" si="2487"/>
        <v>3.9467731165130406E-4</v>
      </c>
      <c r="AI2084" s="13">
        <f t="shared" si="2488"/>
        <v>6.6705146391535578E-4</v>
      </c>
      <c r="AJ2084" s="13">
        <f t="shared" si="2489"/>
        <v>5.6369804188888576E-4</v>
      </c>
      <c r="AK2084" s="13">
        <f t="shared" si="2490"/>
        <v>3.1757218107705598E-4</v>
      </c>
      <c r="AL2084" s="13">
        <f t="shared" si="2491"/>
        <v>4.9491078372266992E-6</v>
      </c>
      <c r="AM2084" s="13">
        <f t="shared" si="2492"/>
        <v>1.2287333337445847E-2</v>
      </c>
      <c r="AN2084" s="13">
        <f t="shared" si="2493"/>
        <v>6.7035946354780315E-3</v>
      </c>
      <c r="AO2084" s="13">
        <f t="shared" si="2494"/>
        <v>1.8286384768231208E-3</v>
      </c>
      <c r="AP2084" s="13">
        <f t="shared" si="2495"/>
        <v>3.3254980954254646E-4</v>
      </c>
      <c r="AQ2084" s="13">
        <f t="shared" si="2496"/>
        <v>4.5357260563707742E-5</v>
      </c>
      <c r="AR2084" s="13">
        <f t="shared" si="2497"/>
        <v>4.3064782837258728E-5</v>
      </c>
      <c r="AS2084" s="13">
        <f t="shared" si="2498"/>
        <v>7.2784590314048795E-5</v>
      </c>
      <c r="AT2084" s="13">
        <f t="shared" si="2499"/>
        <v>6.1507294802849442E-5</v>
      </c>
      <c r="AU2084" s="13">
        <f t="shared" si="2500"/>
        <v>3.465154091583778E-5</v>
      </c>
      <c r="AV2084" s="13">
        <f t="shared" si="2501"/>
        <v>1.4641303422106697E-5</v>
      </c>
      <c r="AW2084" s="13">
        <f t="shared" si="2502"/>
        <v>1.267627642037285E-7</v>
      </c>
      <c r="AX2084" s="13">
        <f t="shared" si="2503"/>
        <v>3.4611750951963325E-3</v>
      </c>
      <c r="AY2084" s="13">
        <f t="shared" si="2504"/>
        <v>1.8883116591212571E-3</v>
      </c>
      <c r="AZ2084" s="13">
        <f t="shared" si="2505"/>
        <v>5.1510264923060941E-4</v>
      </c>
      <c r="BA2084" s="13">
        <f t="shared" si="2506"/>
        <v>9.3674769544439251E-5</v>
      </c>
      <c r="BB2084" s="13">
        <f t="shared" si="2507"/>
        <v>1.2776524925144516E-5</v>
      </c>
      <c r="BC2084" s="13">
        <f t="shared" si="2508"/>
        <v>1.3940965317061035E-6</v>
      </c>
      <c r="BD2084" s="13">
        <f t="shared" si="2509"/>
        <v>3.915805532923487E-6</v>
      </c>
      <c r="BE2084" s="13">
        <f t="shared" si="2510"/>
        <v>6.6181757502498458E-6</v>
      </c>
      <c r="BF2084" s="13">
        <f t="shared" si="2511"/>
        <v>5.5927509541688677E-6</v>
      </c>
      <c r="BG2084" s="13">
        <f t="shared" si="2512"/>
        <v>3.1508041304963273E-6</v>
      </c>
      <c r="BH2084" s="13">
        <f t="shared" si="2513"/>
        <v>1.3313081634744512E-6</v>
      </c>
      <c r="BI2084" s="13">
        <f t="shared" si="2514"/>
        <v>4.5001373686901212E-7</v>
      </c>
      <c r="BJ2084" s="14">
        <f t="shared" si="2515"/>
        <v>0.65223887852647822</v>
      </c>
      <c r="BK2084" s="14">
        <f t="shared" si="2516"/>
        <v>0.23258772675552816</v>
      </c>
      <c r="BL2084" s="14">
        <f t="shared" si="2517"/>
        <v>0.11235080636391201</v>
      </c>
      <c r="BM2084" s="14">
        <f t="shared" si="2518"/>
        <v>0.38502237299553232</v>
      </c>
      <c r="BN2084" s="14">
        <f t="shared" si="2519"/>
        <v>0.61316054405166209</v>
      </c>
    </row>
    <row r="2085" spans="1:66" x14ac:dyDescent="0.25">
      <c r="A2085" t="s">
        <v>80</v>
      </c>
      <c r="B2085" t="s">
        <v>412</v>
      </c>
      <c r="C2085" t="s">
        <v>111</v>
      </c>
      <c r="D2085" t="s">
        <v>570</v>
      </c>
      <c r="E2085" s="10">
        <f>VLOOKUP(A2085,home!$A$2:$E$405,3,FALSE)</f>
        <v>1.2518</v>
      </c>
      <c r="F2085" s="10">
        <f>VLOOKUP(B2085,home!$B$2:$E$405,3,FALSE)</f>
        <v>1.2850999999999999</v>
      </c>
      <c r="G2085" s="10">
        <f>VLOOKUP(C2085,away!$B$2:$E$405,4,FALSE)</f>
        <v>0.6129</v>
      </c>
      <c r="H2085" s="10">
        <f>VLOOKUP(A2085,away!$A$2:$E$405,3,FALSE)</f>
        <v>1.0562</v>
      </c>
      <c r="I2085" s="10">
        <f>VLOOKUP(C2085,away!$B$2:$E$405,3,FALSE)</f>
        <v>1.0241</v>
      </c>
      <c r="J2085" s="10">
        <f>VLOOKUP(B2085,home!$B$2:$E$405,4,FALSE)</f>
        <v>1.1113999999999999</v>
      </c>
      <c r="K2085" s="12">
        <f t="shared" si="2464"/>
        <v>0.98596498552199996</v>
      </c>
      <c r="L2085" s="12">
        <f t="shared" si="2465"/>
        <v>1.2021507223879999</v>
      </c>
      <c r="M2085" s="13">
        <f t="shared" si="2466"/>
        <v>0.11212783126971809</v>
      </c>
      <c r="N2085" s="13">
        <f t="shared" si="2467"/>
        <v>0.11055411553446085</v>
      </c>
      <c r="O2085" s="13">
        <f t="shared" si="2468"/>
        <v>0.13479455336069135</v>
      </c>
      <c r="P2085" s="13">
        <f t="shared" si="2469"/>
        <v>0.13290270985271851</v>
      </c>
      <c r="Q2085" s="13">
        <f t="shared" si="2470"/>
        <v>5.4501243461166096E-2</v>
      </c>
      <c r="R2085" s="13">
        <f t="shared" si="2471"/>
        <v>8.1021684848261472E-2</v>
      </c>
      <c r="S2085" s="13">
        <f t="shared" si="2472"/>
        <v>3.9381681796083423E-2</v>
      </c>
      <c r="T2085" s="13">
        <f t="shared" si="2473"/>
        <v>6.5518709197885078E-2</v>
      </c>
      <c r="U2085" s="13">
        <f t="shared" si="2474"/>
        <v>7.9884544328384169E-2</v>
      </c>
      <c r="V2085" s="13">
        <f t="shared" si="2475"/>
        <v>5.186473499822806E-3</v>
      </c>
      <c r="W2085" s="13">
        <f t="shared" si="2476"/>
        <v>1.7912105906706544E-2</v>
      </c>
      <c r="X2085" s="13">
        <f t="shared" si="2477"/>
        <v>2.1533051055237631E-2</v>
      </c>
      <c r="Y2085" s="13">
        <f t="shared" si="2478"/>
        <v>1.2942986440635802E-2</v>
      </c>
      <c r="Z2085" s="13">
        <f t="shared" si="2479"/>
        <v>3.2466758989810128E-2</v>
      </c>
      <c r="AA2085" s="13">
        <f t="shared" si="2480"/>
        <v>3.2011087557334408E-2</v>
      </c>
      <c r="AB2085" s="13">
        <f t="shared" si="2481"/>
        <v>1.5780905740005343E-2</v>
      </c>
      <c r="AC2085" s="13">
        <f t="shared" si="2482"/>
        <v>3.8421347698664512E-4</v>
      </c>
      <c r="AD2085" s="13">
        <f t="shared" si="2483"/>
        <v>4.4151773102436113E-3</v>
      </c>
      <c r="AE2085" s="13">
        <f t="shared" si="2484"/>
        <v>5.3077085929804637E-3</v>
      </c>
      <c r="AF2085" s="13">
        <f t="shared" si="2485"/>
        <v>3.1903328596382297E-3</v>
      </c>
      <c r="AG2085" s="13">
        <f t="shared" si="2486"/>
        <v>1.2784203172907572E-3</v>
      </c>
      <c r="AH2085" s="13">
        <f t="shared" si="2487"/>
        <v>9.7574844432993385E-3</v>
      </c>
      <c r="AI2085" s="13">
        <f t="shared" si="2488"/>
        <v>9.620538007868773E-3</v>
      </c>
      <c r="AJ2085" s="13">
        <f t="shared" si="2489"/>
        <v>4.7427568088210916E-3</v>
      </c>
      <c r="AK2085" s="13">
        <f t="shared" si="2490"/>
        <v>1.5587307161145517E-3</v>
      </c>
      <c r="AL2085" s="13">
        <f t="shared" si="2491"/>
        <v>1.8215999248440164E-5</v>
      </c>
      <c r="AM2085" s="13">
        <f t="shared" si="2492"/>
        <v>8.7064204655428119E-4</v>
      </c>
      <c r="AN2085" s="13">
        <f t="shared" si="2493"/>
        <v>1.0466429652065958E-3</v>
      </c>
      <c r="AO2085" s="13">
        <f t="shared" si="2494"/>
        <v>6.2911129835271375E-4</v>
      </c>
      <c r="AP2085" s="13">
        <f t="shared" si="2495"/>
        <v>2.5209553392572246E-4</v>
      </c>
      <c r="AQ2085" s="13">
        <f t="shared" si="2496"/>
        <v>7.5764207054898985E-5</v>
      </c>
      <c r="AR2085" s="13">
        <f t="shared" si="2497"/>
        <v>2.3459933944403946E-3</v>
      </c>
      <c r="AS2085" s="13">
        <f t="shared" si="2498"/>
        <v>2.3130673431841311E-3</v>
      </c>
      <c r="AT2085" s="13">
        <f t="shared" si="2499"/>
        <v>1.1403017047669764E-3</v>
      </c>
      <c r="AU2085" s="13">
        <f t="shared" si="2500"/>
        <v>3.747658512770946E-4</v>
      </c>
      <c r="AV2085" s="13">
        <f t="shared" si="2501"/>
        <v>9.2376501782140129E-5</v>
      </c>
      <c r="AW2085" s="13">
        <f t="shared" si="2502"/>
        <v>5.9975090617018063E-7</v>
      </c>
      <c r="AX2085" s="13">
        <f t="shared" si="2503"/>
        <v>1.4307042880428933E-4</v>
      </c>
      <c r="AY2085" s="13">
        <f t="shared" si="2504"/>
        <v>1.7199221933943734E-4</v>
      </c>
      <c r="AZ2085" s="13">
        <f t="shared" si="2505"/>
        <v>1.0338028536200997E-4</v>
      </c>
      <c r="BA2085" s="13">
        <f t="shared" si="2506"/>
        <v>4.142622824287262E-5</v>
      </c>
      <c r="BB2085" s="13">
        <f t="shared" si="2507"/>
        <v>1.2450142551994876E-5</v>
      </c>
      <c r="BC2085" s="13">
        <f t="shared" si="2508"/>
        <v>2.9933895725428438E-6</v>
      </c>
      <c r="BD2085" s="13">
        <f t="shared" si="2509"/>
        <v>4.7003960897399911E-4</v>
      </c>
      <c r="BE2085" s="13">
        <f t="shared" si="2510"/>
        <v>4.6344259625681557E-4</v>
      </c>
      <c r="BF2085" s="13">
        <f t="shared" si="2511"/>
        <v>2.2846908635431457E-4</v>
      </c>
      <c r="BG2085" s="13">
        <f t="shared" si="2512"/>
        <v>7.5087506473185461E-5</v>
      </c>
      <c r="BH2085" s="13">
        <f t="shared" si="2513"/>
        <v>1.8508413058179342E-5</v>
      </c>
      <c r="BI2085" s="13">
        <f t="shared" si="2514"/>
        <v>3.6497294425885988E-6</v>
      </c>
      <c r="BJ2085" s="14">
        <f t="shared" si="2515"/>
        <v>0.30050341942121245</v>
      </c>
      <c r="BK2085" s="14">
        <f t="shared" si="2516"/>
        <v>0.29017311811391738</v>
      </c>
      <c r="BL2085" s="14">
        <f t="shared" si="2517"/>
        <v>0.37669798754679035</v>
      </c>
      <c r="BM2085" s="14">
        <f t="shared" si="2518"/>
        <v>0.37376775327628059</v>
      </c>
      <c r="BN2085" s="14">
        <f t="shared" si="2519"/>
        <v>0.62590213832701636</v>
      </c>
    </row>
    <row r="2086" spans="1:66" x14ac:dyDescent="0.25">
      <c r="A2086" t="s">
        <v>342</v>
      </c>
      <c r="B2086" t="s">
        <v>384</v>
      </c>
      <c r="C2086" t="s">
        <v>516</v>
      </c>
      <c r="D2086" t="s">
        <v>570</v>
      </c>
      <c r="E2086" s="10">
        <v>1.28181818181818</v>
      </c>
      <c r="F2086" s="10">
        <v>1.0900000000000001</v>
      </c>
      <c r="G2086" s="10">
        <v>1.25</v>
      </c>
      <c r="H2086" s="10">
        <v>0.99090909090909096</v>
      </c>
      <c r="I2086" s="10">
        <v>0.31</v>
      </c>
      <c r="J2086" s="10">
        <v>1.21</v>
      </c>
      <c r="K2086" s="12">
        <v>1.7464772727272704</v>
      </c>
      <c r="L2086" s="12">
        <v>0.37169000000000002</v>
      </c>
      <c r="M2086" s="13">
        <v>0.120251815460301</v>
      </c>
      <c r="N2086" s="13">
        <v>0.21001706270560946</v>
      </c>
      <c r="O2086" s="13">
        <v>4.4696397288439285E-2</v>
      </c>
      <c r="P2086" s="13">
        <v>7.8061242037047993E-2</v>
      </c>
      <c r="Q2086" s="13">
        <v>0.18339501345014253</v>
      </c>
      <c r="R2086" s="13">
        <v>8.3066019540699969E-3</v>
      </c>
      <c r="S2086" s="13">
        <v>1.2668327469821586E-2</v>
      </c>
      <c r="T2086" s="13">
        <v>6.8166092549283491E-2</v>
      </c>
      <c r="U2086" s="13">
        <v>1.450729152637518E-2</v>
      </c>
      <c r="V2086" s="13">
        <v>9.1373568691941755E-4</v>
      </c>
      <c r="W2086" s="13">
        <v>0.10676507430739531</v>
      </c>
      <c r="X2086" s="13">
        <v>3.9683510469315765E-2</v>
      </c>
      <c r="Y2086" s="13">
        <v>7.3749820031699864E-3</v>
      </c>
      <c r="Z2086" s="13">
        <v>1.0291602934360924E-3</v>
      </c>
      <c r="AA2086" s="13">
        <v>1.7974050624794638E-3</v>
      </c>
      <c r="AB2086" s="13">
        <v>1.569563545752662E-3</v>
      </c>
      <c r="AC2086" s="13">
        <v>3.7071863708188877E-5</v>
      </c>
      <c r="AD2086" s="13">
        <v>4.661569394972602E-2</v>
      </c>
      <c r="AE2086" s="13">
        <v>1.7326587284173665E-2</v>
      </c>
      <c r="AF2086" s="13">
        <v>3.2200596138272542E-3</v>
      </c>
      <c r="AG2086" s="13">
        <v>3.9895465262115073E-4</v>
      </c>
      <c r="AH2086" s="13">
        <v>9.5632147366815306E-5</v>
      </c>
      <c r="AI2086" s="13">
        <v>1.6701937191824798E-4</v>
      </c>
      <c r="AJ2086" s="13">
        <v>1.4584776858020173E-4</v>
      </c>
      <c r="AK2086" s="13">
        <v>8.4906604367769578E-5</v>
      </c>
      <c r="AL2086" s="13">
        <v>9.6260525119298565E-7</v>
      </c>
      <c r="AM2086" s="13">
        <v>1.6282650007121331E-2</v>
      </c>
      <c r="AN2086" s="13">
        <v>6.0520981811469287E-3</v>
      </c>
      <c r="AO2086" s="13">
        <v>1.1247521864752505E-3</v>
      </c>
      <c r="AP2086" s="13">
        <v>1.3935304673032864E-4</v>
      </c>
      <c r="AQ2086" s="13">
        <v>1.2949033484798965E-5</v>
      </c>
      <c r="AR2086" s="13">
        <v>7.1091025709543182E-6</v>
      </c>
      <c r="AS2086" s="13">
        <v>1.2415886069658722E-5</v>
      </c>
      <c r="AT2086" s="13">
        <v>1.084203142071504E-5</v>
      </c>
      <c r="AU2086" s="13">
        <v>6.3117871554912566E-6</v>
      </c>
      <c r="AV2086" s="13">
        <v>2.7558482043393459E-6</v>
      </c>
      <c r="AW2086" s="13">
        <v>1.735759460999014E-8</v>
      </c>
      <c r="AX2086" s="13">
        <v>4.7395463628683212E-3</v>
      </c>
      <c r="AY2086" s="13">
        <v>1.7616419876145266E-3</v>
      </c>
      <c r="AZ2086" s="13">
        <v>3.2739235518822158E-4</v>
      </c>
      <c r="BA2086" s="13">
        <v>4.0562821499970035E-5</v>
      </c>
      <c r="BB2086" s="13">
        <v>3.7691987808309652E-6</v>
      </c>
      <c r="BC2086" s="13">
        <v>2.8019469896941239E-7</v>
      </c>
      <c r="BD2086" s="13">
        <v>4.4039705576633486E-7</v>
      </c>
      <c r="BE2086" s="13">
        <v>7.6914344887190801E-7</v>
      </c>
      <c r="BF2086" s="13">
        <v>6.7164577646092853E-7</v>
      </c>
      <c r="BG2086" s="13">
        <v>3.9100469463742403E-7</v>
      </c>
      <c r="BH2086" s="13">
        <v>1.7072020317848181E-7</v>
      </c>
      <c r="BI2086" s="13">
        <v>5.9631790969320106E-8</v>
      </c>
      <c r="BJ2086" s="14">
        <v>0.71344802636087423</v>
      </c>
      <c r="BK2086" s="14">
        <v>0.21369479711066391</v>
      </c>
      <c r="BL2086" s="14">
        <v>7.1412602467740685E-2</v>
      </c>
      <c r="BM2086" s="14">
        <v>0.35309482870708442</v>
      </c>
      <c r="BN2086" s="14">
        <v>0.64472813289561015</v>
      </c>
    </row>
    <row r="2087" spans="1:66" x14ac:dyDescent="0.25">
      <c r="A2087" t="s">
        <v>342</v>
      </c>
      <c r="B2087" t="s">
        <v>429</v>
      </c>
      <c r="C2087" t="s">
        <v>512</v>
      </c>
      <c r="D2087" t="s">
        <v>570</v>
      </c>
      <c r="E2087" s="10">
        <v>1.28181818181818</v>
      </c>
      <c r="F2087" s="10">
        <v>0.98</v>
      </c>
      <c r="G2087" s="10">
        <v>1.56</v>
      </c>
      <c r="H2087" s="10">
        <v>0.99090909090909096</v>
      </c>
      <c r="I2087" s="10">
        <v>0.78</v>
      </c>
      <c r="J2087" s="10">
        <v>0.76</v>
      </c>
      <c r="K2087" s="12">
        <v>1.9596436363636336</v>
      </c>
      <c r="L2087" s="12">
        <v>0.58741090909090921</v>
      </c>
      <c r="M2087" s="13">
        <v>7.8311991038638146E-2</v>
      </c>
      <c r="N2087" s="13">
        <v>0.1534635948898331</v>
      </c>
      <c r="O2087" s="13">
        <v>4.6001317848725569E-2</v>
      </c>
      <c r="P2087" s="13">
        <v>9.0146189786595873E-2</v>
      </c>
      <c r="Q2087" s="13">
        <v>0.1503669785696741</v>
      </c>
      <c r="R2087" s="13">
        <v>1.3510837968449875E-2</v>
      </c>
      <c r="S2087" s="13">
        <v>2.59421814758596E-2</v>
      </c>
      <c r="T2087" s="13">
        <v>8.8327203578865518E-2</v>
      </c>
      <c r="U2087" s="13">
        <v>2.6476427646812958E-2</v>
      </c>
      <c r="V2087" s="13">
        <v>3.3180512741192996E-3</v>
      </c>
      <c r="W2087" s="13">
        <v>9.8221897557762922E-2</v>
      </c>
      <c r="X2087" s="13">
        <v>5.7696614137039672E-2</v>
      </c>
      <c r="Y2087" s="13">
        <v>1.6945810280852937E-2</v>
      </c>
      <c r="Z2087" s="13">
        <v>2.6454712045423713E-3</v>
      </c>
      <c r="AA2087" s="13">
        <v>5.1841808111646936E-3</v>
      </c>
      <c r="AB2087" s="13">
        <v>5.0795734681786768E-3</v>
      </c>
      <c r="AC2087" s="13">
        <v>2.3871637975820794E-4</v>
      </c>
      <c r="AD2087" s="13">
        <v>4.8119979125157711E-2</v>
      </c>
      <c r="AE2087" s="13">
        <v>2.8266200683344463E-2</v>
      </c>
      <c r="AF2087" s="13">
        <v>8.3019373199747244E-3</v>
      </c>
      <c r="AG2087" s="13">
        <v>1.625549516114033E-3</v>
      </c>
      <c r="AH2087" s="13">
        <v>3.8849466130851421E-4</v>
      </c>
      <c r="AI2087" s="13">
        <v>7.6131109079447489E-4</v>
      </c>
      <c r="AJ2087" s="13">
        <v>7.459492171842248E-4</v>
      </c>
      <c r="AK2087" s="13">
        <v>4.8726487883516681E-4</v>
      </c>
      <c r="AL2087" s="13">
        <v>1.0991610244839831E-5</v>
      </c>
      <c r="AM2087" s="13">
        <v>1.8859602174913229E-2</v>
      </c>
      <c r="AN2087" s="13">
        <v>1.1078336058658668E-2</v>
      </c>
      <c r="AO2087" s="13">
        <v>3.2537677277156437E-3</v>
      </c>
      <c r="AP2087" s="13">
        <v>6.3709955296936942E-4</v>
      </c>
      <c r="AQ2087" s="13">
        <v>9.3559806897787278E-5</v>
      </c>
      <c r="AR2087" s="13">
        <v>4.5641200435239856E-5</v>
      </c>
      <c r="AS2087" s="13">
        <v>8.9440487988914859E-5</v>
      </c>
      <c r="AT2087" s="13">
        <v>8.7635741560367539E-5</v>
      </c>
      <c r="AU2087" s="13">
        <v>5.7244941088927431E-5</v>
      </c>
      <c r="AV2087" s="13">
        <v>2.8044921129731933E-5</v>
      </c>
      <c r="AW2087" s="13">
        <v>3.5146163798379114E-7</v>
      </c>
      <c r="AX2087" s="13">
        <v>6.1596832310697415E-3</v>
      </c>
      <c r="AY2087" s="13">
        <v>3.6182651264747056E-3</v>
      </c>
      <c r="AZ2087" s="13">
        <v>1.0627042036372202E-3</v>
      </c>
      <c r="BA2087" s="13">
        <v>2.0808134745109005E-4</v>
      </c>
      <c r="BB2087" s="13">
        <v>3.0557313367776537E-5</v>
      </c>
      <c r="BC2087" s="13">
        <v>3.5899398449482824E-6</v>
      </c>
      <c r="BD2087" s="13">
        <v>4.4683565066107707E-6</v>
      </c>
      <c r="BE2087" s="13">
        <v>8.7563863931838322E-6</v>
      </c>
      <c r="BF2087" s="13">
        <v>8.579698436471905E-6</v>
      </c>
      <c r="BG2087" s="13">
        <v>5.6043838143170631E-6</v>
      </c>
      <c r="BH2087" s="13">
        <v>2.7456487693664453E-6</v>
      </c>
      <c r="BI2087" s="13">
        <v>1.0760986277157187E-6</v>
      </c>
      <c r="BJ2087" s="14">
        <v>0.69634101214161948</v>
      </c>
      <c r="BK2087" s="14">
        <v>0.20158638669169066</v>
      </c>
      <c r="BL2087" s="14">
        <v>9.8974595456204989E-2</v>
      </c>
      <c r="BM2087" s="14">
        <v>0.46412864172730406</v>
      </c>
      <c r="BN2087" s="14">
        <v>0.53180091010191666</v>
      </c>
    </row>
    <row r="2088" spans="1:66" x14ac:dyDescent="0.25">
      <c r="A2088" t="s">
        <v>342</v>
      </c>
      <c r="B2088" t="s">
        <v>346</v>
      </c>
      <c r="C2088" t="s">
        <v>393</v>
      </c>
      <c r="D2088" t="s">
        <v>570</v>
      </c>
      <c r="E2088" s="10">
        <f>VLOOKUP(A2088,home!$A$2:$E$405,3,FALSE)</f>
        <v>1.1741999999999999</v>
      </c>
      <c r="F2088" s="10">
        <f>VLOOKUP(B2088,home!$B$2:$E$405,3,FALSE)</f>
        <v>0.80910000000000004</v>
      </c>
      <c r="G2088" s="10">
        <f>VLOOKUP(C2088,away!$B$2:$E$405,4,FALSE)</f>
        <v>0.85160000000000002</v>
      </c>
      <c r="H2088" s="10">
        <f>VLOOKUP(A2088,away!$A$2:$E$405,3,FALSE)</f>
        <v>0.85970000000000002</v>
      </c>
      <c r="I2088" s="10">
        <f>VLOOKUP(C2088,away!$B$2:$E$405,3,FALSE)</f>
        <v>1.0468999999999999</v>
      </c>
      <c r="J2088" s="10">
        <f>VLOOKUP(B2088,home!$B$2:$E$405,4,FALSE)</f>
        <v>1.1632</v>
      </c>
      <c r="K2088" s="12">
        <f t="shared" si="2464"/>
        <v>0.80905850935200008</v>
      </c>
      <c r="L2088" s="12">
        <f t="shared" si="2465"/>
        <v>1.046903182576</v>
      </c>
      <c r="M2088" s="13">
        <f t="shared" si="2466"/>
        <v>0.15630255546754457</v>
      </c>
      <c r="N2088" s="13">
        <f t="shared" si="2467"/>
        <v>0.12645791253447991</v>
      </c>
      <c r="O2088" s="13">
        <f t="shared" si="2468"/>
        <v>0.16363364276373418</v>
      </c>
      <c r="P2088" s="13">
        <f t="shared" si="2469"/>
        <v>0.13238919109426445</v>
      </c>
      <c r="Q2088" s="13">
        <f t="shared" si="2470"/>
        <v>5.1155925105455954E-2</v>
      </c>
      <c r="R2088" s="13">
        <f t="shared" si="2471"/>
        <v>8.5654290692928764E-2</v>
      </c>
      <c r="S2088" s="13">
        <f t="shared" si="2472"/>
        <v>2.8033607425940389E-2</v>
      </c>
      <c r="T2088" s="13">
        <f t="shared" si="2473"/>
        <v>5.3555300800521337E-2</v>
      </c>
      <c r="U2088" s="13">
        <f t="shared" si="2474"/>
        <v>6.9299332747623829E-2</v>
      </c>
      <c r="V2088" s="13">
        <f t="shared" si="2475"/>
        <v>2.638292409141106E-3</v>
      </c>
      <c r="W2088" s="13">
        <f t="shared" si="2476"/>
        <v>1.3796045503447586E-2</v>
      </c>
      <c r="X2088" s="13">
        <f t="shared" si="2477"/>
        <v>1.4443123944522591E-2</v>
      </c>
      <c r="Y2088" s="13">
        <f t="shared" si="2478"/>
        <v>7.5602762119301647E-3</v>
      </c>
      <c r="Z2088" s="13">
        <f t="shared" si="2479"/>
        <v>2.989058317590567E-2</v>
      </c>
      <c r="AA2088" s="13">
        <f t="shared" si="2480"/>
        <v>2.4183230667960211E-2</v>
      </c>
      <c r="AB2088" s="13">
        <f t="shared" si="2481"/>
        <v>9.7828242777677314E-3</v>
      </c>
      <c r="AC2088" s="13">
        <f t="shared" si="2482"/>
        <v>1.3966558195079208E-4</v>
      </c>
      <c r="AD2088" s="13">
        <f t="shared" si="2483"/>
        <v>2.7904520024929166E-3</v>
      </c>
      <c r="AE2088" s="13">
        <f t="shared" si="2484"/>
        <v>2.9213330822354063E-3</v>
      </c>
      <c r="AF2088" s="13">
        <f t="shared" si="2485"/>
        <v>1.5291764505784011E-3</v>
      </c>
      <c r="AG2088" s="13">
        <f t="shared" si="2486"/>
        <v>5.3363323094360001E-4</v>
      </c>
      <c r="AH2088" s="13">
        <f t="shared" si="2487"/>
        <v>7.8231366639770709E-3</v>
      </c>
      <c r="AI2088" s="13">
        <f t="shared" si="2488"/>
        <v>6.3293752878142671E-3</v>
      </c>
      <c r="AJ2088" s="13">
        <f t="shared" si="2489"/>
        <v>2.5604174677441986E-3</v>
      </c>
      <c r="AK2088" s="13">
        <f t="shared" si="2490"/>
        <v>6.9050917992398138E-4</v>
      </c>
      <c r="AL2088" s="13">
        <f t="shared" si="2491"/>
        <v>4.7319030358437037E-6</v>
      </c>
      <c r="AM2088" s="13">
        <f t="shared" si="2492"/>
        <v>4.5152778751104462E-4</v>
      </c>
      <c r="AN2088" s="13">
        <f t="shared" si="2493"/>
        <v>4.7270587776681249E-4</v>
      </c>
      <c r="AO2088" s="13">
        <f t="shared" si="2494"/>
        <v>2.4743864392822877E-4</v>
      </c>
      <c r="AP2088" s="13">
        <f t="shared" si="2495"/>
        <v>8.6348101273584144E-5</v>
      </c>
      <c r="AQ2088" s="13">
        <f t="shared" si="2496"/>
        <v>2.2599525508177496E-5</v>
      </c>
      <c r="AR2088" s="13">
        <f t="shared" si="2497"/>
        <v>1.6380133342489178E-3</v>
      </c>
      <c r="AS2088" s="13">
        <f t="shared" si="2498"/>
        <v>1.3252486265061287E-3</v>
      </c>
      <c r="AT2088" s="13">
        <f t="shared" si="2499"/>
        <v>5.36101839140917E-4</v>
      </c>
      <c r="AU2088" s="13">
        <f t="shared" si="2500"/>
        <v>1.4457925161207201E-4</v>
      </c>
      <c r="AV2088" s="13">
        <f t="shared" si="2501"/>
        <v>2.9243268448122683E-5</v>
      </c>
      <c r="AW2088" s="13">
        <f t="shared" si="2502"/>
        <v>1.1133194232350393E-7</v>
      </c>
      <c r="AX2088" s="13">
        <f t="shared" si="2503"/>
        <v>6.0885399782448713E-5</v>
      </c>
      <c r="AY2088" s="13">
        <f t="shared" si="2504"/>
        <v>6.3741118804657652E-5</v>
      </c>
      <c r="AZ2088" s="13">
        <f t="shared" si="2505"/>
        <v>3.3365390068775508E-5</v>
      </c>
      <c r="BA2088" s="13">
        <f t="shared" si="2506"/>
        <v>1.1643444350296918E-5</v>
      </c>
      <c r="BB2088" s="13">
        <f t="shared" si="2507"/>
        <v>3.0473897366180967E-6</v>
      </c>
      <c r="BC2088" s="13">
        <f t="shared" si="2508"/>
        <v>6.3806440276298496E-7</v>
      </c>
      <c r="BD2088" s="13">
        <f t="shared" si="2509"/>
        <v>2.858068954545195E-4</v>
      </c>
      <c r="BE2088" s="13">
        <f t="shared" si="2510"/>
        <v>2.3123450079895648E-4</v>
      </c>
      <c r="BF2088" s="13">
        <f t="shared" si="2511"/>
        <v>9.354112026357879E-5</v>
      </c>
      <c r="BG2088" s="13">
        <f t="shared" si="2512"/>
        <v>2.5226746441189077E-5</v>
      </c>
      <c r="BH2088" s="13">
        <f t="shared" si="2513"/>
        <v>5.1024784678773269E-6</v>
      </c>
      <c r="BI2088" s="13">
        <f t="shared" si="2514"/>
        <v>8.2564072464430155E-7</v>
      </c>
      <c r="BJ2088" s="14">
        <f t="shared" si="2515"/>
        <v>0.27619711960974119</v>
      </c>
      <c r="BK2088" s="14">
        <f t="shared" si="2516"/>
        <v>0.31957178500068179</v>
      </c>
      <c r="BL2088" s="14">
        <f t="shared" si="2517"/>
        <v>0.37427168345158107</v>
      </c>
      <c r="BM2088" s="14">
        <f t="shared" si="2518"/>
        <v>0.28427402379263966</v>
      </c>
      <c r="BN2088" s="14">
        <f t="shared" si="2519"/>
        <v>0.71559351765840773</v>
      </c>
    </row>
    <row r="2089" spans="1:66" x14ac:dyDescent="0.25">
      <c r="A2089" t="s">
        <v>342</v>
      </c>
      <c r="B2089" t="s">
        <v>398</v>
      </c>
      <c r="C2089" t="s">
        <v>392</v>
      </c>
      <c r="D2089" t="s">
        <v>570</v>
      </c>
      <c r="E2089" s="10">
        <f>VLOOKUP(A2089,home!$A$2:$E$405,3,FALSE)</f>
        <v>1.1741999999999999</v>
      </c>
      <c r="F2089" s="10">
        <f>VLOOKUP(B2089,home!$B$2:$E$405,3,FALSE)</f>
        <v>0.76649999999999996</v>
      </c>
      <c r="G2089" s="10">
        <f>VLOOKUP(C2089,away!$B$2:$E$405,4,FALSE)</f>
        <v>1.2775000000000001</v>
      </c>
      <c r="H2089" s="10">
        <f>VLOOKUP(A2089,away!$A$2:$E$405,3,FALSE)</f>
        <v>0.85970000000000002</v>
      </c>
      <c r="I2089" s="10">
        <f>VLOOKUP(C2089,away!$B$2:$E$405,3,FALSE)</f>
        <v>0.63980000000000004</v>
      </c>
      <c r="J2089" s="10">
        <f>VLOOKUP(B2089,home!$B$2:$E$405,4,FALSE)</f>
        <v>0.87239999999999995</v>
      </c>
      <c r="K2089" s="12">
        <f t="shared" si="2464"/>
        <v>1.14978104325</v>
      </c>
      <c r="L2089" s="12">
        <f t="shared" si="2465"/>
        <v>0.47985145874400004</v>
      </c>
      <c r="M2089" s="13">
        <f t="shared" si="2466"/>
        <v>0.1960015910869515</v>
      </c>
      <c r="N2089" s="13">
        <f t="shared" si="2467"/>
        <v>0.22535891387861498</v>
      </c>
      <c r="O2089" s="13">
        <f t="shared" si="2468"/>
        <v>9.4051649399218673E-2</v>
      </c>
      <c r="P2089" s="13">
        <f t="shared" si="2469"/>
        <v>0.10813880356561686</v>
      </c>
      <c r="Q2089" s="13">
        <f t="shared" si="2470"/>
        <v>0.12955670355252047</v>
      </c>
      <c r="R2089" s="13">
        <f t="shared" si="2471"/>
        <v>2.2565410580747167E-2</v>
      </c>
      <c r="S2089" s="13">
        <f t="shared" si="2472"/>
        <v>1.4915696311127531E-2</v>
      </c>
      <c r="T2089" s="13">
        <f t="shared" si="2473"/>
        <v>6.2167973189740919E-2</v>
      </c>
      <c r="U2089" s="13">
        <f t="shared" si="2474"/>
        <v>2.5945281318896063E-2</v>
      </c>
      <c r="V2089" s="13">
        <f t="shared" si="2475"/>
        <v>9.1437214275688801E-4</v>
      </c>
      <c r="W2089" s="13">
        <f t="shared" si="2476"/>
        <v>4.9653947256882658E-2</v>
      </c>
      <c r="X2089" s="13">
        <f t="shared" si="2477"/>
        <v>2.3826519023612783E-2</v>
      </c>
      <c r="Y2089" s="13">
        <f t="shared" si="2478"/>
        <v>5.7165949551361301E-3</v>
      </c>
      <c r="Z2089" s="13">
        <f t="shared" si="2479"/>
        <v>3.6093483947762742E-3</v>
      </c>
      <c r="AA2089" s="13">
        <f t="shared" si="2480"/>
        <v>4.1499603627985771E-3</v>
      </c>
      <c r="AB2089" s="13">
        <f t="shared" si="2481"/>
        <v>2.3857728776923489E-3</v>
      </c>
      <c r="AC2089" s="13">
        <f t="shared" si="2482"/>
        <v>3.1530072339946551E-5</v>
      </c>
      <c r="AD2089" s="13">
        <f t="shared" si="2483"/>
        <v>1.4272791819624748E-2</v>
      </c>
      <c r="AE2089" s="13">
        <f t="shared" si="2484"/>
        <v>6.8488199749963657E-3</v>
      </c>
      <c r="AF2089" s="13">
        <f t="shared" si="2485"/>
        <v>1.643208127838526E-3</v>
      </c>
      <c r="AG2089" s="13">
        <f t="shared" si="2486"/>
        <v>2.6283193905443804E-4</v>
      </c>
      <c r="AH2089" s="13">
        <f t="shared" si="2487"/>
        <v>4.3298777308717747E-4</v>
      </c>
      <c r="AI2089" s="13">
        <f t="shared" si="2488"/>
        <v>4.9784113345466914E-4</v>
      </c>
      <c r="AJ2089" s="13">
        <f t="shared" si="2489"/>
        <v>2.8620414889813609E-4</v>
      </c>
      <c r="AK2089" s="13">
        <f t="shared" si="2490"/>
        <v>1.0969070163419243E-4</v>
      </c>
      <c r="AL2089" s="13">
        <f t="shared" si="2491"/>
        <v>6.958360450587508E-7</v>
      </c>
      <c r="AM2089" s="13">
        <f t="shared" si="2492"/>
        <v>3.2821170936916419E-3</v>
      </c>
      <c r="AN2089" s="13">
        <f t="shared" si="2493"/>
        <v>1.574928675176552E-3</v>
      </c>
      <c r="AO2089" s="13">
        <f t="shared" si="2494"/>
        <v>3.7786591110061196E-4</v>
      </c>
      <c r="AP2089" s="13">
        <f t="shared" si="2495"/>
        <v>6.0439836217086435E-5</v>
      </c>
      <c r="AQ2089" s="13">
        <f t="shared" si="2496"/>
        <v>7.2505358937543421E-6</v>
      </c>
      <c r="AR2089" s="13">
        <f t="shared" si="2497"/>
        <v>4.1553962906839645E-5</v>
      </c>
      <c r="AS2089" s="13">
        <f t="shared" si="2498"/>
        <v>4.7777958822197888E-5</v>
      </c>
      <c r="AT2089" s="13">
        <f t="shared" si="2499"/>
        <v>2.7467095669471124E-5</v>
      </c>
      <c r="AU2089" s="13">
        <f t="shared" si="2500"/>
        <v>1.0527048637964024E-5</v>
      </c>
      <c r="AV2089" s="13">
        <f t="shared" si="2501"/>
        <v>3.0259502413254404E-6</v>
      </c>
      <c r="AW2089" s="13">
        <f t="shared" si="2502"/>
        <v>1.0664153423618332E-8</v>
      </c>
      <c r="AX2089" s="13">
        <f t="shared" si="2503"/>
        <v>6.2895266934223887E-4</v>
      </c>
      <c r="AY2089" s="13">
        <f t="shared" si="2504"/>
        <v>3.0180385586480596E-4</v>
      </c>
      <c r="AZ2089" s="13">
        <f t="shared" si="2505"/>
        <v>7.2410510245645533E-5</v>
      </c>
      <c r="BA2089" s="13">
        <f t="shared" si="2506"/>
        <v>1.1582096323256792E-5</v>
      </c>
      <c r="BB2089" s="13">
        <f t="shared" si="2507"/>
        <v>1.3894214540070728E-6</v>
      </c>
      <c r="BC2089" s="13">
        <f t="shared" si="2508"/>
        <v>1.3334318230310071E-7</v>
      </c>
      <c r="BD2089" s="13">
        <f t="shared" si="2509"/>
        <v>3.323288286240178E-6</v>
      </c>
      <c r="BE2089" s="13">
        <f t="shared" si="2510"/>
        <v>3.8210538727737359E-6</v>
      </c>
      <c r="BF2089" s="13">
        <f t="shared" si="2511"/>
        <v>2.1966876540761203E-6</v>
      </c>
      <c r="BG2089" s="13">
        <f t="shared" si="2512"/>
        <v>8.4190327419934566E-7</v>
      </c>
      <c r="BH2089" s="13">
        <f t="shared" si="2513"/>
        <v>2.4200110623112852E-7</v>
      </c>
      <c r="BI2089" s="13">
        <f t="shared" si="2514"/>
        <v>5.5649656878016203E-8</v>
      </c>
      <c r="BJ2089" s="14">
        <f t="shared" si="2515"/>
        <v>0.52562717766651368</v>
      </c>
      <c r="BK2089" s="14">
        <f t="shared" si="2516"/>
        <v>0.32030449287070267</v>
      </c>
      <c r="BL2089" s="14">
        <f t="shared" si="2517"/>
        <v>0.1505656308965552</v>
      </c>
      <c r="BM2089" s="14">
        <f t="shared" si="2518"/>
        <v>0.22413178457316693</v>
      </c>
      <c r="BN2089" s="14">
        <f t="shared" si="2519"/>
        <v>0.77567307206366964</v>
      </c>
    </row>
    <row r="2090" spans="1:66" x14ac:dyDescent="0.25">
      <c r="A2090" t="s">
        <v>342</v>
      </c>
      <c r="B2090" t="s">
        <v>348</v>
      </c>
      <c r="C2090" t="s">
        <v>515</v>
      </c>
      <c r="D2090" t="s">
        <v>571</v>
      </c>
      <c r="E2090" s="10">
        <v>1.28181818181818</v>
      </c>
      <c r="F2090" s="10">
        <v>1.56</v>
      </c>
      <c r="G2090" s="10">
        <v>0.59</v>
      </c>
      <c r="H2090" s="10">
        <v>0.99090909090909096</v>
      </c>
      <c r="I2090" s="10">
        <v>0.98</v>
      </c>
      <c r="J2090" s="10">
        <v>0.76</v>
      </c>
      <c r="K2090" s="12">
        <v>1.1797854545454527</v>
      </c>
      <c r="L2090" s="12">
        <v>0.73802909090909097</v>
      </c>
      <c r="M2090" s="13">
        <v>0.14692771535025925</v>
      </c>
      <c r="N2090" s="13">
        <v>0.17334318143983046</v>
      </c>
      <c r="O2090" s="13">
        <v>0.10843692818930151</v>
      </c>
      <c r="P2090" s="13">
        <v>0.12793231061332769</v>
      </c>
      <c r="Q2090" s="13">
        <v>0.10225388205367267</v>
      </c>
      <c r="R2090" s="13">
        <v>4.0014803766262284E-2</v>
      </c>
      <c r="S2090" s="13">
        <v>2.7848177009777621E-2</v>
      </c>
      <c r="T2090" s="13">
        <v>7.5466339613997444E-2</v>
      </c>
      <c r="U2090" s="13">
        <v>4.7208883449926832E-2</v>
      </c>
      <c r="V2090" s="13">
        <v>2.6942058796559846E-3</v>
      </c>
      <c r="W2090" s="13">
        <v>4.0212547572576446E-2</v>
      </c>
      <c r="X2090" s="13">
        <v>2.967802992812716E-2</v>
      </c>
      <c r="Y2090" s="13">
        <v>1.0951624723914239E-2</v>
      </c>
      <c r="Z2090" s="13">
        <v>9.8440297488400774E-3</v>
      </c>
      <c r="AA2090" s="13">
        <v>1.1613843111794246E-2</v>
      </c>
      <c r="AB2090" s="13">
        <v>6.8509215873338771E-3</v>
      </c>
      <c r="AC2090" s="13">
        <v>1.4661800814380648E-4</v>
      </c>
      <c r="AD2090" s="13">
        <v>1.1860544679085682E-2</v>
      </c>
      <c r="AE2090" s="13">
        <v>8.7534270071922618E-3</v>
      </c>
      <c r="AF2090" s="13">
        <v>3.2301418882285941E-3</v>
      </c>
      <c r="AG2090" s="13">
        <v>7.9464622709224159E-4</v>
      </c>
      <c r="AH2090" s="13">
        <v>1.8162950816046216E-3</v>
      </c>
      <c r="AI2090" s="13">
        <v>2.1428385184395784E-3</v>
      </c>
      <c r="AJ2090" s="13">
        <v>1.2640448577473716E-3</v>
      </c>
      <c r="AK2090" s="13">
        <v>4.9710057902110829E-4</v>
      </c>
      <c r="AL2090" s="13">
        <v>5.1065057439015754E-6</v>
      </c>
      <c r="AM2090" s="13">
        <v>2.7985796190743498E-3</v>
      </c>
      <c r="AN2090" s="13">
        <v>2.0654331721021522E-3</v>
      </c>
      <c r="AO2090" s="13">
        <v>7.6217488317001554E-4</v>
      </c>
      <c r="AP2090" s="13">
        <v>1.8750241204656981E-4</v>
      </c>
      <c r="AQ2090" s="13">
        <v>3.459555867649791E-5</v>
      </c>
      <c r="AR2090" s="13">
        <v>2.6809572157986253E-4</v>
      </c>
      <c r="AS2090" s="13">
        <v>3.162954327457892E-4</v>
      </c>
      <c r="AT2090" s="13">
        <v>1.8658037544632084E-4</v>
      </c>
      <c r="AU2090" s="13">
        <v>7.3374937685066291E-5</v>
      </c>
      <c r="AV2090" s="13">
        <v>2.1641671052255045E-5</v>
      </c>
      <c r="AW2090" s="13">
        <v>1.2350878295270608E-7</v>
      </c>
      <c r="AX2090" s="13">
        <v>5.5028725466187785E-4</v>
      </c>
      <c r="AY2090" s="13">
        <v>4.0612800229696509E-4</v>
      </c>
      <c r="AZ2090" s="13">
        <v>1.4986714016397717E-4</v>
      </c>
      <c r="BA2090" s="13">
        <v>3.6868769737455138E-5</v>
      </c>
      <c r="BB2090" s="13">
        <v>6.8025561530676529E-6</v>
      </c>
      <c r="BC2090" s="13">
        <v>1.0040968667013129E-6</v>
      </c>
      <c r="BD2090" s="13">
        <v>3.2977073612367103E-5</v>
      </c>
      <c r="BE2090" s="13">
        <v>3.8905871781345376E-5</v>
      </c>
      <c r="BF2090" s="13">
        <v>2.2950290812020836E-5</v>
      </c>
      <c r="BG2090" s="13">
        <v>9.0254730925367754E-6</v>
      </c>
      <c r="BH2090" s="13">
        <v>2.662030468741563E-6</v>
      </c>
      <c r="BI2090" s="13">
        <v>6.2812496531562163E-7</v>
      </c>
      <c r="BJ2090" s="14">
        <v>0.463543608598667</v>
      </c>
      <c r="BK2090" s="14">
        <v>0.30596026136920518</v>
      </c>
      <c r="BL2090" s="14">
        <v>0.22081879614467306</v>
      </c>
      <c r="BM2090" s="14">
        <v>0.30085186995521751</v>
      </c>
      <c r="BN2090" s="14">
        <v>0.69890882141265387</v>
      </c>
    </row>
    <row r="2091" spans="1:66" x14ac:dyDescent="0.25">
      <c r="A2091" t="s">
        <v>342</v>
      </c>
      <c r="B2091" t="s">
        <v>436</v>
      </c>
      <c r="C2091" t="s">
        <v>409</v>
      </c>
      <c r="D2091" t="s">
        <v>571</v>
      </c>
      <c r="E2091" s="10">
        <f>VLOOKUP(A2091,home!$A$2:$E$405,3,FALSE)</f>
        <v>1.1741999999999999</v>
      </c>
      <c r="F2091" s="10">
        <f>VLOOKUP(B2091,home!$B$2:$E$405,3,FALSE)</f>
        <v>0.85160000000000002</v>
      </c>
      <c r="G2091" s="10">
        <f>VLOOKUP(C2091,away!$B$2:$E$405,4,FALSE)</f>
        <v>1.022</v>
      </c>
      <c r="H2091" s="10">
        <f>VLOOKUP(A2091,away!$A$2:$E$405,3,FALSE)</f>
        <v>0.85970000000000002</v>
      </c>
      <c r="I2091" s="10">
        <f>VLOOKUP(C2091,away!$B$2:$E$405,3,FALSE)</f>
        <v>1.0468999999999999</v>
      </c>
      <c r="J2091" s="10">
        <f>VLOOKUP(B2091,home!$B$2:$E$405,4,FALSE)</f>
        <v>0.69789999999999996</v>
      </c>
      <c r="K2091" s="12">
        <f t="shared" si="2464"/>
        <v>1.0219475918399998</v>
      </c>
      <c r="L2091" s="12">
        <f t="shared" si="2465"/>
        <v>0.628123909147</v>
      </c>
      <c r="M2091" s="13">
        <f t="shared" si="2466"/>
        <v>0.19203617735363993</v>
      </c>
      <c r="N2091" s="13">
        <f t="shared" si="2467"/>
        <v>0.19625090899271139</v>
      </c>
      <c r="O2091" s="13">
        <f t="shared" si="2468"/>
        <v>0.12062251441701488</v>
      </c>
      <c r="P2091" s="13">
        <f t="shared" si="2469"/>
        <v>0.12326988813015401</v>
      </c>
      <c r="Q2091" s="13">
        <f t="shared" si="2470"/>
        <v>0.10027907192075619</v>
      </c>
      <c r="R2091" s="13">
        <f t="shared" si="2471"/>
        <v>3.7882942643377882E-2</v>
      </c>
      <c r="S2091" s="13">
        <f t="shared" si="2472"/>
        <v>1.9782034730411523E-2</v>
      </c>
      <c r="T2091" s="13">
        <f t="shared" si="2473"/>
        <v>6.2987682660498534E-2</v>
      </c>
      <c r="U2091" s="13">
        <f t="shared" si="2474"/>
        <v>3.8714382006212855E-2</v>
      </c>
      <c r="V2091" s="13">
        <f t="shared" si="2475"/>
        <v>1.4109200335807514E-3</v>
      </c>
      <c r="W2091" s="13">
        <f t="shared" si="2476"/>
        <v>3.4159985353788981E-2</v>
      </c>
      <c r="X2091" s="13">
        <f t="shared" si="2477"/>
        <v>2.1456703536826199E-2</v>
      </c>
      <c r="Y2091" s="13">
        <f t="shared" si="2478"/>
        <v>6.7387342514797673E-3</v>
      </c>
      <c r="Z2091" s="13">
        <f t="shared" si="2479"/>
        <v>7.9317273410500332E-3</v>
      </c>
      <c r="AA2091" s="13">
        <f t="shared" si="2480"/>
        <v>8.1058096553175661E-3</v>
      </c>
      <c r="AB2091" s="13">
        <f t="shared" si="2481"/>
        <v>4.1418563285826032E-3</v>
      </c>
      <c r="AC2091" s="13">
        <f t="shared" si="2482"/>
        <v>5.6605204907499881E-5</v>
      </c>
      <c r="AD2091" s="13">
        <f t="shared" si="2483"/>
        <v>8.7274286923985783E-3</v>
      </c>
      <c r="AE2091" s="13">
        <f t="shared" si="2484"/>
        <v>5.4819066270710851E-3</v>
      </c>
      <c r="AF2091" s="13">
        <f t="shared" si="2485"/>
        <v>1.7216583100873679E-3</v>
      </c>
      <c r="AG2091" s="13">
        <f t="shared" si="2486"/>
        <v>3.6047158264916515E-4</v>
      </c>
      <c r="AH2091" s="13">
        <f t="shared" si="2487"/>
        <v>1.2455268959371219E-3</v>
      </c>
      <c r="AI2091" s="13">
        <f t="shared" si="2488"/>
        <v>1.2728632118748915E-3</v>
      </c>
      <c r="AJ2091" s="13">
        <f t="shared" si="2489"/>
        <v>6.5039974705863649E-4</v>
      </c>
      <c r="AK2091" s="13">
        <f t="shared" si="2490"/>
        <v>2.2155815174663954E-4</v>
      </c>
      <c r="AL2091" s="13">
        <f t="shared" si="2491"/>
        <v>1.4534172409987728E-6</v>
      </c>
      <c r="AM2091" s="13">
        <f t="shared" si="2492"/>
        <v>1.7837949470304094E-3</v>
      </c>
      <c r="AN2091" s="13">
        <f t="shared" si="2493"/>
        <v>1.1204442552454064E-3</v>
      </c>
      <c r="AO2091" s="13">
        <f t="shared" si="2494"/>
        <v>3.518889127930219E-4</v>
      </c>
      <c r="AP2091" s="13">
        <f t="shared" si="2495"/>
        <v>7.3676613163013572E-5</v>
      </c>
      <c r="AQ2091" s="13">
        <f t="shared" si="2496"/>
        <v>1.1569510568165849E-5</v>
      </c>
      <c r="AR2091" s="13">
        <f t="shared" si="2497"/>
        <v>1.5646904456475074E-4</v>
      </c>
      <c r="AS2091" s="13">
        <f t="shared" si="2498"/>
        <v>1.5990316329045261E-4</v>
      </c>
      <c r="AT2091" s="13">
        <f t="shared" si="2499"/>
        <v>8.1706326326138156E-5</v>
      </c>
      <c r="AU2091" s="13">
        <f t="shared" si="2500"/>
        <v>2.7833194475696695E-5</v>
      </c>
      <c r="AV2091" s="13">
        <f t="shared" si="2501"/>
        <v>7.1110165169131553E-6</v>
      </c>
      <c r="AW2091" s="13">
        <f t="shared" si="2502"/>
        <v>2.591562913551424E-8</v>
      </c>
      <c r="AX2091" s="13">
        <f t="shared" si="2503"/>
        <v>3.0382415840901438E-4</v>
      </c>
      <c r="AY2091" s="13">
        <f t="shared" si="2504"/>
        <v>1.9083921807316748E-4</v>
      </c>
      <c r="AZ2091" s="13">
        <f t="shared" si="2505"/>
        <v>5.9935337837337384E-5</v>
      </c>
      <c r="BA2091" s="13">
        <f t="shared" si="2506"/>
        <v>1.2548939566144821E-5</v>
      </c>
      <c r="BB2091" s="13">
        <f t="shared" si="2507"/>
        <v>1.9705722439840859E-6</v>
      </c>
      <c r="BC2091" s="13">
        <f t="shared" si="2508"/>
        <v>2.4755270822957197E-7</v>
      </c>
      <c r="BD2091" s="13">
        <f t="shared" si="2509"/>
        <v>1.6380324655417895E-5</v>
      </c>
      <c r="BE2091" s="13">
        <f t="shared" si="2510"/>
        <v>1.673983333516169E-5</v>
      </c>
      <c r="BF2091" s="13">
        <f t="shared" si="2511"/>
        <v>8.55361618233572E-6</v>
      </c>
      <c r="BG2091" s="13">
        <f t="shared" si="2512"/>
        <v>2.9137824863538812E-6</v>
      </c>
      <c r="BH2091" s="13">
        <f t="shared" si="2513"/>
        <v>7.4443324876872902E-7</v>
      </c>
      <c r="BI2091" s="13">
        <f t="shared" si="2514"/>
        <v>1.5215435317296604E-7</v>
      </c>
      <c r="BJ2091" s="14">
        <f t="shared" si="2515"/>
        <v>0.44207529194590517</v>
      </c>
      <c r="BK2091" s="14">
        <f t="shared" si="2516"/>
        <v>0.33674791808800786</v>
      </c>
      <c r="BL2091" s="14">
        <f t="shared" si="2517"/>
        <v>0.21333635994655822</v>
      </c>
      <c r="BM2091" s="14">
        <f t="shared" si="2518"/>
        <v>0.22955898056142293</v>
      </c>
      <c r="BN2091" s="14">
        <f t="shared" si="2519"/>
        <v>0.77034150345765429</v>
      </c>
    </row>
    <row r="2092" spans="1:66" x14ac:dyDescent="0.25">
      <c r="A2092" t="s">
        <v>342</v>
      </c>
      <c r="B2092" t="s">
        <v>402</v>
      </c>
      <c r="C2092" t="s">
        <v>386</v>
      </c>
      <c r="D2092" t="s">
        <v>571</v>
      </c>
      <c r="E2092" s="10">
        <f>VLOOKUP(A2092,home!$A$2:$E$405,3,FALSE)</f>
        <v>1.1741999999999999</v>
      </c>
      <c r="F2092" s="10">
        <f>VLOOKUP(B2092,home!$B$2:$E$405,3,FALSE)</f>
        <v>0.80910000000000004</v>
      </c>
      <c r="G2092" s="10">
        <f>VLOOKUP(C2092,away!$B$2:$E$405,4,FALSE)</f>
        <v>0.97940000000000005</v>
      </c>
      <c r="H2092" s="10">
        <f>VLOOKUP(A2092,away!$A$2:$E$405,3,FALSE)</f>
        <v>0.85970000000000002</v>
      </c>
      <c r="I2092" s="10">
        <f>VLOOKUP(C2092,away!$B$2:$E$405,3,FALSE)</f>
        <v>1.3957999999999999</v>
      </c>
      <c r="J2092" s="10">
        <f>VLOOKUP(B2092,home!$B$2:$E$405,4,FALSE)</f>
        <v>0.93059999999999998</v>
      </c>
      <c r="K2092" s="12">
        <f t="shared" si="2464"/>
        <v>0.93047428846800007</v>
      </c>
      <c r="L2092" s="12">
        <f t="shared" si="2465"/>
        <v>1.1166913933560001</v>
      </c>
      <c r="M2092" s="13">
        <f t="shared" si="2466"/>
        <v>0.1291002968406865</v>
      </c>
      <c r="N2092" s="13">
        <f t="shared" si="2467"/>
        <v>0.12012450684384536</v>
      </c>
      <c r="O2092" s="13">
        <f t="shared" si="2468"/>
        <v>0.14416519036169942</v>
      </c>
      <c r="P2092" s="13">
        <f t="shared" si="2469"/>
        <v>0.13414200292365602</v>
      </c>
      <c r="Q2092" s="13">
        <f t="shared" si="2470"/>
        <v>5.5886382516548205E-2</v>
      </c>
      <c r="R2092" s="13">
        <f t="shared" si="2471"/>
        <v>8.0494013649219556E-2</v>
      </c>
      <c r="S2092" s="13">
        <f t="shared" si="2472"/>
        <v>3.4845150221798793E-2</v>
      </c>
      <c r="T2092" s="13">
        <f t="shared" si="2473"/>
        <v>6.2407842362030619E-2</v>
      </c>
      <c r="U2092" s="13">
        <f t="shared" si="2474"/>
        <v>7.4897610076191057E-2</v>
      </c>
      <c r="V2092" s="13">
        <f t="shared" si="2475"/>
        <v>4.022882774361137E-3</v>
      </c>
      <c r="W2092" s="13">
        <f t="shared" si="2476"/>
        <v>1.7333614002378556E-2</v>
      </c>
      <c r="X2092" s="13">
        <f t="shared" si="2477"/>
        <v>1.9356297572211183E-2</v>
      </c>
      <c r="Y2092" s="13">
        <f t="shared" si="2478"/>
        <v>1.0807505453062935E-2</v>
      </c>
      <c r="Z2092" s="13">
        <f t="shared" si="2479"/>
        <v>2.996232408625461E-2</v>
      </c>
      <c r="AA2092" s="13">
        <f t="shared" si="2480"/>
        <v>2.787917218500538E-2</v>
      </c>
      <c r="AB2092" s="13">
        <f t="shared" si="2481"/>
        <v>1.2970426450959869E-2</v>
      </c>
      <c r="AC2092" s="13">
        <f t="shared" si="2482"/>
        <v>2.6124918284744808E-4</v>
      </c>
      <c r="AD2092" s="13">
        <f t="shared" si="2483"/>
        <v>4.0321205388605371E-3</v>
      </c>
      <c r="AE2092" s="13">
        <f t="shared" si="2484"/>
        <v>4.5026343027195189E-3</v>
      </c>
      <c r="AF2092" s="13">
        <f t="shared" si="2485"/>
        <v>2.514026486638191E-3</v>
      </c>
      <c r="AG2092" s="13">
        <f t="shared" si="2486"/>
        <v>9.3579724676596317E-4</v>
      </c>
      <c r="AH2092" s="13">
        <f t="shared" si="2487"/>
        <v>8.3646673580159286E-3</v>
      </c>
      <c r="AI2092" s="13">
        <f t="shared" si="2488"/>
        <v>7.7831079082213766E-3</v>
      </c>
      <c r="AJ2092" s="13">
        <f t="shared" si="2489"/>
        <v>3.620990896485975E-3</v>
      </c>
      <c r="AK2092" s="13">
        <f t="shared" si="2490"/>
        <v>1.1230796426522976E-3</v>
      </c>
      <c r="AL2092" s="13">
        <f t="shared" si="2491"/>
        <v>1.0858066017484394E-5</v>
      </c>
      <c r="AM2092" s="13">
        <f t="shared" si="2492"/>
        <v>7.5035689788269353E-4</v>
      </c>
      <c r="AN2092" s="13">
        <f t="shared" si="2493"/>
        <v>8.3791708981091086E-4</v>
      </c>
      <c r="AO2092" s="13">
        <f t="shared" si="2494"/>
        <v>4.6784740126887541E-4</v>
      </c>
      <c r="AP2092" s="13">
        <f t="shared" si="2495"/>
        <v>1.7414705546697464E-4</v>
      </c>
      <c r="AQ2092" s="13">
        <f t="shared" si="2496"/>
        <v>4.8617129504565145E-5</v>
      </c>
      <c r="AR2092" s="13">
        <f t="shared" si="2497"/>
        <v>1.8681504093964521E-3</v>
      </c>
      <c r="AS2092" s="13">
        <f t="shared" si="2498"/>
        <v>1.7382659229343669E-3</v>
      </c>
      <c r="AT2092" s="13">
        <f t="shared" si="2499"/>
        <v>8.0870587390526321E-4</v>
      </c>
      <c r="AU2092" s="13">
        <f t="shared" si="2500"/>
        <v>2.5082667420063065E-4</v>
      </c>
      <c r="AV2092" s="13">
        <f t="shared" si="2501"/>
        <v>5.8346942801406661E-5</v>
      </c>
      <c r="AW2092" s="13">
        <f t="shared" si="2502"/>
        <v>3.1339172357253713E-7</v>
      </c>
      <c r="AX2092" s="13">
        <f t="shared" si="2503"/>
        <v>1.1636463344240913E-4</v>
      </c>
      <c r="AY2092" s="13">
        <f t="shared" si="2504"/>
        <v>1.2994338465616406E-4</v>
      </c>
      <c r="AZ2092" s="13">
        <f t="shared" si="2505"/>
        <v>7.2553329634543275E-5</v>
      </c>
      <c r="BA2092" s="13">
        <f t="shared" si="2506"/>
        <v>2.7006559587405085E-5</v>
      </c>
      <c r="BB2092" s="13">
        <f t="shared" si="2507"/>
        <v>7.5394981638528086E-6</v>
      </c>
      <c r="BC2092" s="13">
        <f t="shared" si="2508"/>
        <v>1.6838585419595597E-6</v>
      </c>
      <c r="BD2092" s="13">
        <f t="shared" si="2509"/>
        <v>3.476912472779175E-4</v>
      </c>
      <c r="BE2092" s="13">
        <f t="shared" si="2510"/>
        <v>3.2351776591747175E-4</v>
      </c>
      <c r="BF2092" s="13">
        <f t="shared" si="2511"/>
        <v>1.5051248152440826E-4</v>
      </c>
      <c r="BG2092" s="13">
        <f t="shared" si="2512"/>
        <v>4.66826647173256E-5</v>
      </c>
      <c r="BH2092" s="13">
        <f t="shared" si="2513"/>
        <v>1.0859254809160936E-5</v>
      </c>
      <c r="BI2092" s="13">
        <f t="shared" si="2514"/>
        <v>2.0208514783693461E-6</v>
      </c>
      <c r="BJ2092" s="14">
        <f t="shared" si="2515"/>
        <v>0.3005347041630213</v>
      </c>
      <c r="BK2092" s="14">
        <f t="shared" si="2516"/>
        <v>0.30251238339402353</v>
      </c>
      <c r="BL2092" s="14">
        <f t="shared" si="2517"/>
        <v>0.36690383861741366</v>
      </c>
      <c r="BM2092" s="14">
        <f t="shared" si="2518"/>
        <v>0.33587122713212542</v>
      </c>
      <c r="BN2092" s="14">
        <f t="shared" si="2519"/>
        <v>0.66391239313565509</v>
      </c>
    </row>
    <row r="2093" spans="1:66" s="15" customFormat="1" x14ac:dyDescent="0.25">
      <c r="A2093" s="15" t="s">
        <v>342</v>
      </c>
      <c r="B2093" s="15" t="s">
        <v>406</v>
      </c>
      <c r="C2093" s="15" t="s">
        <v>519</v>
      </c>
      <c r="D2093" s="15" t="s">
        <v>571</v>
      </c>
      <c r="E2093" s="15">
        <f>VLOOKUP(A2093,home!$A$2:$E$405,3,FALSE)</f>
        <v>1.1741999999999999</v>
      </c>
      <c r="F2093" s="15">
        <f>VLOOKUP(B2093,home!$B$2:$E$405,3,FALSE)</f>
        <v>1.0646</v>
      </c>
      <c r="G2093" s="15" t="e">
        <f>VLOOKUP(C2093,away!$B$2:$E$405,4,FALSE)</f>
        <v>#N/A</v>
      </c>
      <c r="H2093" s="15">
        <f>VLOOKUP(A2093,away!$A$2:$E$405,3,FALSE)</f>
        <v>0.85970000000000002</v>
      </c>
      <c r="I2093" s="15" t="e">
        <f>VLOOKUP(C2093,away!$B$2:$E$405,3,FALSE)</f>
        <v>#N/A</v>
      </c>
      <c r="J2093" s="15">
        <f>VLOOKUP(B2093,home!$B$2:$E$405,4,FALSE)</f>
        <v>1.2214</v>
      </c>
      <c r="K2093" s="20" t="e">
        <f t="shared" ref="K2093" si="2520">E2093*F2093*G2093</f>
        <v>#N/A</v>
      </c>
      <c r="L2093" s="20" t="e">
        <f t="shared" ref="L2093" si="2521">H2093*I2093*J2093</f>
        <v>#N/A</v>
      </c>
      <c r="M2093" s="21" t="e">
        <f t="shared" ref="M2093" si="2522">_xlfn.POISSON.DIST(0,K2093,FALSE) * _xlfn.POISSON.DIST(0,L2093,FALSE)</f>
        <v>#N/A</v>
      </c>
      <c r="N2093" s="21" t="e">
        <f t="shared" ref="N2093" si="2523">_xlfn.POISSON.DIST(1,K2093,FALSE) * _xlfn.POISSON.DIST(0,L2093,FALSE)</f>
        <v>#N/A</v>
      </c>
      <c r="O2093" s="21" t="e">
        <f t="shared" ref="O2093" si="2524">_xlfn.POISSON.DIST(0,K2093,FALSE) * _xlfn.POISSON.DIST(1,L2093,FALSE)</f>
        <v>#N/A</v>
      </c>
      <c r="P2093" s="21" t="e">
        <f t="shared" ref="P2093" si="2525">_xlfn.POISSON.DIST(1,K2093,FALSE) * _xlfn.POISSON.DIST(1,L2093,FALSE)</f>
        <v>#N/A</v>
      </c>
      <c r="Q2093" s="21" t="e">
        <f t="shared" ref="Q2093" si="2526">_xlfn.POISSON.DIST(2,K2093,FALSE) * _xlfn.POISSON.DIST(0,L2093,FALSE)</f>
        <v>#N/A</v>
      </c>
      <c r="R2093" s="21" t="e">
        <f t="shared" ref="R2093" si="2527">_xlfn.POISSON.DIST(0,K2093,FALSE) * _xlfn.POISSON.DIST(2,L2093,FALSE)</f>
        <v>#N/A</v>
      </c>
      <c r="S2093" s="21" t="e">
        <f t="shared" ref="S2093" si="2528">_xlfn.POISSON.DIST(2,K2093,FALSE) * _xlfn.POISSON.DIST(2,L2093,FALSE)</f>
        <v>#N/A</v>
      </c>
      <c r="T2093" s="21" t="e">
        <f t="shared" ref="T2093" si="2529">_xlfn.POISSON.DIST(2,K2093,FALSE) * _xlfn.POISSON.DIST(1,L2093,FALSE)</f>
        <v>#N/A</v>
      </c>
      <c r="U2093" s="21" t="e">
        <f t="shared" ref="U2093" si="2530">_xlfn.POISSON.DIST(1,K2093,FALSE) * _xlfn.POISSON.DIST(2,L2093,FALSE)</f>
        <v>#N/A</v>
      </c>
      <c r="V2093" s="21" t="e">
        <f t="shared" ref="V2093" si="2531">_xlfn.POISSON.DIST(3,K2093,FALSE) * _xlfn.POISSON.DIST(3,L2093,FALSE)</f>
        <v>#N/A</v>
      </c>
      <c r="W2093" s="21" t="e">
        <f t="shared" ref="W2093" si="2532">_xlfn.POISSON.DIST(3,K2093,FALSE) * _xlfn.POISSON.DIST(0,L2093,FALSE)</f>
        <v>#N/A</v>
      </c>
      <c r="X2093" s="21" t="e">
        <f t="shared" ref="X2093" si="2533">_xlfn.POISSON.DIST(3,K2093,FALSE) * _xlfn.POISSON.DIST(1,L2093,FALSE)</f>
        <v>#N/A</v>
      </c>
      <c r="Y2093" s="21" t="e">
        <f t="shared" ref="Y2093" si="2534">_xlfn.POISSON.DIST(3,K2093,FALSE) * _xlfn.POISSON.DIST(2,L2093,FALSE)</f>
        <v>#N/A</v>
      </c>
      <c r="Z2093" s="21" t="e">
        <f t="shared" ref="Z2093" si="2535">_xlfn.POISSON.DIST(0,K2093,FALSE) * _xlfn.POISSON.DIST(3,L2093,FALSE)</f>
        <v>#N/A</v>
      </c>
      <c r="AA2093" s="21" t="e">
        <f t="shared" ref="AA2093" si="2536">_xlfn.POISSON.DIST(1,K2093,FALSE) * _xlfn.POISSON.DIST(3,L2093,FALSE)</f>
        <v>#N/A</v>
      </c>
      <c r="AB2093" s="21" t="e">
        <f t="shared" ref="AB2093" si="2537">_xlfn.POISSON.DIST(2,K2093,FALSE) * _xlfn.POISSON.DIST(3,L2093,FALSE)</f>
        <v>#N/A</v>
      </c>
      <c r="AC2093" s="21" t="e">
        <f t="shared" ref="AC2093" si="2538">_xlfn.POISSON.DIST(4,K2093,FALSE) * _xlfn.POISSON.DIST(4,L2093,FALSE)</f>
        <v>#N/A</v>
      </c>
      <c r="AD2093" s="21" t="e">
        <f t="shared" ref="AD2093" si="2539">_xlfn.POISSON.DIST(4,K2093,FALSE) * _xlfn.POISSON.DIST(0,L2093,FALSE)</f>
        <v>#N/A</v>
      </c>
      <c r="AE2093" s="21" t="e">
        <f t="shared" ref="AE2093" si="2540">_xlfn.POISSON.DIST(4,K2093,FALSE) * _xlfn.POISSON.DIST(1,L2093,FALSE)</f>
        <v>#N/A</v>
      </c>
      <c r="AF2093" s="21" t="e">
        <f t="shared" ref="AF2093" si="2541">_xlfn.POISSON.DIST(4,K2093,FALSE) * _xlfn.POISSON.DIST(2,L2093,FALSE)</f>
        <v>#N/A</v>
      </c>
      <c r="AG2093" s="21" t="e">
        <f t="shared" ref="AG2093" si="2542">_xlfn.POISSON.DIST(4,K2093,FALSE) * _xlfn.POISSON.DIST(3,L2093,FALSE)</f>
        <v>#N/A</v>
      </c>
      <c r="AH2093" s="21" t="e">
        <f t="shared" ref="AH2093" si="2543">_xlfn.POISSON.DIST(0,K2093,FALSE) * _xlfn.POISSON.DIST(4,L2093,FALSE)</f>
        <v>#N/A</v>
      </c>
      <c r="AI2093" s="21" t="e">
        <f t="shared" ref="AI2093" si="2544">_xlfn.POISSON.DIST(1,K2093,FALSE) * _xlfn.POISSON.DIST(4,L2093,FALSE)</f>
        <v>#N/A</v>
      </c>
      <c r="AJ2093" s="21" t="e">
        <f t="shared" ref="AJ2093" si="2545">_xlfn.POISSON.DIST(2,K2093,FALSE) * _xlfn.POISSON.DIST(4,L2093,FALSE)</f>
        <v>#N/A</v>
      </c>
      <c r="AK2093" s="21" t="e">
        <f t="shared" ref="AK2093" si="2546">_xlfn.POISSON.DIST(3,K2093,FALSE) * _xlfn.POISSON.DIST(4,L2093,FALSE)</f>
        <v>#N/A</v>
      </c>
      <c r="AL2093" s="21" t="e">
        <f t="shared" ref="AL2093" si="2547">_xlfn.POISSON.DIST(5,K2093,FALSE) * _xlfn.POISSON.DIST(5,L2093,FALSE)</f>
        <v>#N/A</v>
      </c>
      <c r="AM2093" s="21" t="e">
        <f t="shared" ref="AM2093" si="2548">_xlfn.POISSON.DIST(5,K2093,FALSE) * _xlfn.POISSON.DIST(0,L2093,FALSE)</f>
        <v>#N/A</v>
      </c>
      <c r="AN2093" s="21" t="e">
        <f t="shared" ref="AN2093" si="2549">_xlfn.POISSON.DIST(5,K2093,FALSE) * _xlfn.POISSON.DIST(1,L2093,FALSE)</f>
        <v>#N/A</v>
      </c>
      <c r="AO2093" s="21" t="e">
        <f t="shared" ref="AO2093" si="2550">_xlfn.POISSON.DIST(5,K2093,FALSE) * _xlfn.POISSON.DIST(2,L2093,FALSE)</f>
        <v>#N/A</v>
      </c>
      <c r="AP2093" s="21" t="e">
        <f t="shared" ref="AP2093" si="2551">_xlfn.POISSON.DIST(5,K2093,FALSE) * _xlfn.POISSON.DIST(3,L2093,FALSE)</f>
        <v>#N/A</v>
      </c>
      <c r="AQ2093" s="21" t="e">
        <f t="shared" ref="AQ2093" si="2552">_xlfn.POISSON.DIST(5,K2093,FALSE) * _xlfn.POISSON.DIST(4,L2093,FALSE)</f>
        <v>#N/A</v>
      </c>
      <c r="AR2093" s="21" t="e">
        <f t="shared" ref="AR2093" si="2553">_xlfn.POISSON.DIST(0,K2093,FALSE) * _xlfn.POISSON.DIST(5,L2093,FALSE)</f>
        <v>#N/A</v>
      </c>
      <c r="AS2093" s="21" t="e">
        <f t="shared" ref="AS2093" si="2554">_xlfn.POISSON.DIST(1,K2093,FALSE) * _xlfn.POISSON.DIST(5,L2093,FALSE)</f>
        <v>#N/A</v>
      </c>
      <c r="AT2093" s="21" t="e">
        <f t="shared" ref="AT2093" si="2555">_xlfn.POISSON.DIST(2,K2093,FALSE) * _xlfn.POISSON.DIST(5,L2093,FALSE)</f>
        <v>#N/A</v>
      </c>
      <c r="AU2093" s="21" t="e">
        <f t="shared" ref="AU2093" si="2556">_xlfn.POISSON.DIST(3,K2093,FALSE) * _xlfn.POISSON.DIST(5,L2093,FALSE)</f>
        <v>#N/A</v>
      </c>
      <c r="AV2093" s="21" t="e">
        <f t="shared" ref="AV2093" si="2557">_xlfn.POISSON.DIST(4,K2093,FALSE) * _xlfn.POISSON.DIST(5,L2093,FALSE)</f>
        <v>#N/A</v>
      </c>
      <c r="AW2093" s="21" t="e">
        <f t="shared" ref="AW2093" si="2558">_xlfn.POISSON.DIST(6,K2093,FALSE) * _xlfn.POISSON.DIST(6,L2093,FALSE)</f>
        <v>#N/A</v>
      </c>
      <c r="AX2093" s="21" t="e">
        <f t="shared" ref="AX2093" si="2559">_xlfn.POISSON.DIST(6,K2093,FALSE) * _xlfn.POISSON.DIST(0,L2093,FALSE)</f>
        <v>#N/A</v>
      </c>
      <c r="AY2093" s="21" t="e">
        <f t="shared" ref="AY2093" si="2560">_xlfn.POISSON.DIST(6,K2093,FALSE) * _xlfn.POISSON.DIST(1,L2093,FALSE)</f>
        <v>#N/A</v>
      </c>
      <c r="AZ2093" s="21" t="e">
        <f t="shared" ref="AZ2093" si="2561">_xlfn.POISSON.DIST(6,K2093,FALSE) * _xlfn.POISSON.DIST(2,L2093,FALSE)</f>
        <v>#N/A</v>
      </c>
      <c r="BA2093" s="21" t="e">
        <f t="shared" ref="BA2093" si="2562">_xlfn.POISSON.DIST(6,K2093,FALSE) * _xlfn.POISSON.DIST(3,L2093,FALSE)</f>
        <v>#N/A</v>
      </c>
      <c r="BB2093" s="21" t="e">
        <f t="shared" ref="BB2093" si="2563">_xlfn.POISSON.DIST(6,K2093,FALSE) * _xlfn.POISSON.DIST(4,L2093,FALSE)</f>
        <v>#N/A</v>
      </c>
      <c r="BC2093" s="21" t="e">
        <f t="shared" ref="BC2093" si="2564">_xlfn.POISSON.DIST(6,K2093,FALSE) * _xlfn.POISSON.DIST(5,L2093,FALSE)</f>
        <v>#N/A</v>
      </c>
      <c r="BD2093" s="21" t="e">
        <f t="shared" ref="BD2093" si="2565">_xlfn.POISSON.DIST(0,K2093,FALSE) * _xlfn.POISSON.DIST(6,L2093,FALSE)</f>
        <v>#N/A</v>
      </c>
      <c r="BE2093" s="21" t="e">
        <f t="shared" ref="BE2093" si="2566">_xlfn.POISSON.DIST(1,K2093,FALSE) * _xlfn.POISSON.DIST(6,L2093,FALSE)</f>
        <v>#N/A</v>
      </c>
      <c r="BF2093" s="21" t="e">
        <f t="shared" ref="BF2093" si="2567">_xlfn.POISSON.DIST(2,K2093,FALSE) * _xlfn.POISSON.DIST(6,L2093,FALSE)</f>
        <v>#N/A</v>
      </c>
      <c r="BG2093" s="21" t="e">
        <f t="shared" ref="BG2093" si="2568">_xlfn.POISSON.DIST(3,K2093,FALSE) * _xlfn.POISSON.DIST(6,L2093,FALSE)</f>
        <v>#N/A</v>
      </c>
      <c r="BH2093" s="21" t="e">
        <f t="shared" ref="BH2093" si="2569">_xlfn.POISSON.DIST(4,K2093,FALSE) * _xlfn.POISSON.DIST(6,L2093,FALSE)</f>
        <v>#N/A</v>
      </c>
      <c r="BI2093" s="21" t="e">
        <f t="shared" ref="BI2093" si="2570">_xlfn.POISSON.DIST(5,K2093,FALSE) * _xlfn.POISSON.DIST(6,L2093,FALSE)</f>
        <v>#N/A</v>
      </c>
      <c r="BJ2093" s="22" t="e">
        <f t="shared" ref="BJ2093" si="2571">SUM(N2093,Q2093,T2093,W2093,X2093,Y2093,AD2093,AE2093,AF2093,AG2093,AM2093,AN2093,AO2093,AP2093,AQ2093,AX2093,AY2093,AZ2093,BA2093,BB2093,BC2093)</f>
        <v>#N/A</v>
      </c>
      <c r="BK2093" s="22" t="e">
        <f t="shared" ref="BK2093" si="2572">SUM(M2093,P2093,S2093,V2093,AC2093,AL2093,AY2093)</f>
        <v>#N/A</v>
      </c>
      <c r="BL2093" s="22" t="e">
        <f t="shared" ref="BL2093" si="2573">SUM(O2093,R2093,U2093,AA2093,AB2093,AH2093,AI2093,AJ2093,AK2093,AR2093,AS2093,AT2093,AU2093,AV2093,BD2093,BE2093,BF2093,BG2093,BH2093,BI2093)</f>
        <v>#N/A</v>
      </c>
      <c r="BM2093" s="22" t="e">
        <f t="shared" ref="BM2093" si="2574">SUM(S2093:BI2093)</f>
        <v>#N/A</v>
      </c>
      <c r="BN2093" s="22" t="e">
        <f t="shared" ref="BN2093" si="2575">SUM(M2093:R2093)</f>
        <v>#N/A</v>
      </c>
    </row>
    <row r="2094" spans="1:66" x14ac:dyDescent="0.25">
      <c r="A2094" t="s">
        <v>10</v>
      </c>
      <c r="B2094" t="s">
        <v>493</v>
      </c>
      <c r="C2094" t="s">
        <v>49</v>
      </c>
      <c r="D2094" s="7" t="s">
        <v>572</v>
      </c>
      <c r="E2094" s="10">
        <f>VLOOKUP(A2094,home!$A$2:$E$405,3,FALSE)</f>
        <v>1.5425</v>
      </c>
      <c r="F2094" s="10" t="e">
        <f>VLOOKUP(B2094,home!$B$2:$E$405,3,FALSE)</f>
        <v>#N/A</v>
      </c>
      <c r="G2094" s="10">
        <f>VLOOKUP(C2094,away!$B$2:$E$405,4,FALSE)</f>
        <v>1.2585</v>
      </c>
      <c r="H2094" s="10">
        <f>VLOOKUP(A2094,away!$A$2:$E$405,3,FALSE)</f>
        <v>1.4443999999999999</v>
      </c>
      <c r="I2094" s="10">
        <f>VLOOKUP(C2094,away!$B$2:$E$405,3,FALSE)</f>
        <v>1.1403000000000001</v>
      </c>
      <c r="J2094" s="10" t="e">
        <f>VLOOKUP(B2094,home!$B$2:$E$405,4,FALSE)</f>
        <v>#N/A</v>
      </c>
      <c r="K2094" s="12" t="e">
        <f t="shared" ref="K2094:K2157" si="2576">E2094*F2094*G2094</f>
        <v>#N/A</v>
      </c>
      <c r="L2094" s="12" t="e">
        <f t="shared" ref="L2094:L2157" si="2577">H2094*I2094*J2094</f>
        <v>#N/A</v>
      </c>
      <c r="M2094" s="13" t="e">
        <f t="shared" ref="M2094:M2157" si="2578">_xlfn.POISSON.DIST(0,K2094,FALSE) * _xlfn.POISSON.DIST(0,L2094,FALSE)</f>
        <v>#N/A</v>
      </c>
      <c r="N2094" s="13" t="e">
        <f t="shared" ref="N2094:N2157" si="2579">_xlfn.POISSON.DIST(1,K2094,FALSE) * _xlfn.POISSON.DIST(0,L2094,FALSE)</f>
        <v>#N/A</v>
      </c>
      <c r="O2094" s="13" t="e">
        <f t="shared" ref="O2094:O2157" si="2580">_xlfn.POISSON.DIST(0,K2094,FALSE) * _xlfn.POISSON.DIST(1,L2094,FALSE)</f>
        <v>#N/A</v>
      </c>
      <c r="P2094" s="13" t="e">
        <f t="shared" ref="P2094:P2157" si="2581">_xlfn.POISSON.DIST(1,K2094,FALSE) * _xlfn.POISSON.DIST(1,L2094,FALSE)</f>
        <v>#N/A</v>
      </c>
      <c r="Q2094" s="13" t="e">
        <f t="shared" ref="Q2094:Q2157" si="2582">_xlfn.POISSON.DIST(2,K2094,FALSE) * _xlfn.POISSON.DIST(0,L2094,FALSE)</f>
        <v>#N/A</v>
      </c>
      <c r="R2094" s="13" t="e">
        <f t="shared" ref="R2094:R2157" si="2583">_xlfn.POISSON.DIST(0,K2094,FALSE) * _xlfn.POISSON.DIST(2,L2094,FALSE)</f>
        <v>#N/A</v>
      </c>
      <c r="S2094" s="13" t="e">
        <f t="shared" ref="S2094:S2157" si="2584">_xlfn.POISSON.DIST(2,K2094,FALSE) * _xlfn.POISSON.DIST(2,L2094,FALSE)</f>
        <v>#N/A</v>
      </c>
      <c r="T2094" s="13" t="e">
        <f t="shared" ref="T2094:T2157" si="2585">_xlfn.POISSON.DIST(2,K2094,FALSE) * _xlfn.POISSON.DIST(1,L2094,FALSE)</f>
        <v>#N/A</v>
      </c>
      <c r="U2094" s="13" t="e">
        <f t="shared" ref="U2094:U2157" si="2586">_xlfn.POISSON.DIST(1,K2094,FALSE) * _xlfn.POISSON.DIST(2,L2094,FALSE)</f>
        <v>#N/A</v>
      </c>
      <c r="V2094" s="13" t="e">
        <f t="shared" ref="V2094:V2157" si="2587">_xlfn.POISSON.DIST(3,K2094,FALSE) * _xlfn.POISSON.DIST(3,L2094,FALSE)</f>
        <v>#N/A</v>
      </c>
      <c r="W2094" s="13" t="e">
        <f t="shared" ref="W2094:W2157" si="2588">_xlfn.POISSON.DIST(3,K2094,FALSE) * _xlfn.POISSON.DIST(0,L2094,FALSE)</f>
        <v>#N/A</v>
      </c>
      <c r="X2094" s="13" t="e">
        <f t="shared" ref="X2094:X2157" si="2589">_xlfn.POISSON.DIST(3,K2094,FALSE) * _xlfn.POISSON.DIST(1,L2094,FALSE)</f>
        <v>#N/A</v>
      </c>
      <c r="Y2094" s="13" t="e">
        <f t="shared" ref="Y2094:Y2157" si="2590">_xlfn.POISSON.DIST(3,K2094,FALSE) * _xlfn.POISSON.DIST(2,L2094,FALSE)</f>
        <v>#N/A</v>
      </c>
      <c r="Z2094" s="13" t="e">
        <f t="shared" ref="Z2094:Z2157" si="2591">_xlfn.POISSON.DIST(0,K2094,FALSE) * _xlfn.POISSON.DIST(3,L2094,FALSE)</f>
        <v>#N/A</v>
      </c>
      <c r="AA2094" s="13" t="e">
        <f t="shared" ref="AA2094:AA2157" si="2592">_xlfn.POISSON.DIST(1,K2094,FALSE) * _xlfn.POISSON.DIST(3,L2094,FALSE)</f>
        <v>#N/A</v>
      </c>
      <c r="AB2094" s="13" t="e">
        <f t="shared" ref="AB2094:AB2157" si="2593">_xlfn.POISSON.DIST(2,K2094,FALSE) * _xlfn.POISSON.DIST(3,L2094,FALSE)</f>
        <v>#N/A</v>
      </c>
      <c r="AC2094" s="13" t="e">
        <f t="shared" ref="AC2094:AC2157" si="2594">_xlfn.POISSON.DIST(4,K2094,FALSE) * _xlfn.POISSON.DIST(4,L2094,FALSE)</f>
        <v>#N/A</v>
      </c>
      <c r="AD2094" s="13" t="e">
        <f t="shared" ref="AD2094:AD2157" si="2595">_xlfn.POISSON.DIST(4,K2094,FALSE) * _xlfn.POISSON.DIST(0,L2094,FALSE)</f>
        <v>#N/A</v>
      </c>
      <c r="AE2094" s="13" t="e">
        <f t="shared" ref="AE2094:AE2157" si="2596">_xlfn.POISSON.DIST(4,K2094,FALSE) * _xlfn.POISSON.DIST(1,L2094,FALSE)</f>
        <v>#N/A</v>
      </c>
      <c r="AF2094" s="13" t="e">
        <f t="shared" ref="AF2094:AF2157" si="2597">_xlfn.POISSON.DIST(4,K2094,FALSE) * _xlfn.POISSON.DIST(2,L2094,FALSE)</f>
        <v>#N/A</v>
      </c>
      <c r="AG2094" s="13" t="e">
        <f t="shared" ref="AG2094:AG2157" si="2598">_xlfn.POISSON.DIST(4,K2094,FALSE) * _xlfn.POISSON.DIST(3,L2094,FALSE)</f>
        <v>#N/A</v>
      </c>
      <c r="AH2094" s="13" t="e">
        <f t="shared" ref="AH2094:AH2157" si="2599">_xlfn.POISSON.DIST(0,K2094,FALSE) * _xlfn.POISSON.DIST(4,L2094,FALSE)</f>
        <v>#N/A</v>
      </c>
      <c r="AI2094" s="13" t="e">
        <f t="shared" ref="AI2094:AI2157" si="2600">_xlfn.POISSON.DIST(1,K2094,FALSE) * _xlfn.POISSON.DIST(4,L2094,FALSE)</f>
        <v>#N/A</v>
      </c>
      <c r="AJ2094" s="13" t="e">
        <f t="shared" ref="AJ2094:AJ2157" si="2601">_xlfn.POISSON.DIST(2,K2094,FALSE) * _xlfn.POISSON.DIST(4,L2094,FALSE)</f>
        <v>#N/A</v>
      </c>
      <c r="AK2094" s="13" t="e">
        <f t="shared" ref="AK2094:AK2157" si="2602">_xlfn.POISSON.DIST(3,K2094,FALSE) * _xlfn.POISSON.DIST(4,L2094,FALSE)</f>
        <v>#N/A</v>
      </c>
      <c r="AL2094" s="13" t="e">
        <f t="shared" ref="AL2094:AL2157" si="2603">_xlfn.POISSON.DIST(5,K2094,FALSE) * _xlfn.POISSON.DIST(5,L2094,FALSE)</f>
        <v>#N/A</v>
      </c>
      <c r="AM2094" s="13" t="e">
        <f t="shared" ref="AM2094:AM2157" si="2604">_xlfn.POISSON.DIST(5,K2094,FALSE) * _xlfn.POISSON.DIST(0,L2094,FALSE)</f>
        <v>#N/A</v>
      </c>
      <c r="AN2094" s="13" t="e">
        <f t="shared" ref="AN2094:AN2157" si="2605">_xlfn.POISSON.DIST(5,K2094,FALSE) * _xlfn.POISSON.DIST(1,L2094,FALSE)</f>
        <v>#N/A</v>
      </c>
      <c r="AO2094" s="13" t="e">
        <f t="shared" ref="AO2094:AO2157" si="2606">_xlfn.POISSON.DIST(5,K2094,FALSE) * _xlfn.POISSON.DIST(2,L2094,FALSE)</f>
        <v>#N/A</v>
      </c>
      <c r="AP2094" s="13" t="e">
        <f t="shared" ref="AP2094:AP2157" si="2607">_xlfn.POISSON.DIST(5,K2094,FALSE) * _xlfn.POISSON.DIST(3,L2094,FALSE)</f>
        <v>#N/A</v>
      </c>
      <c r="AQ2094" s="13" t="e">
        <f t="shared" ref="AQ2094:AQ2157" si="2608">_xlfn.POISSON.DIST(5,K2094,FALSE) * _xlfn.POISSON.DIST(4,L2094,FALSE)</f>
        <v>#N/A</v>
      </c>
      <c r="AR2094" s="13" t="e">
        <f t="shared" ref="AR2094:AR2157" si="2609">_xlfn.POISSON.DIST(0,K2094,FALSE) * _xlfn.POISSON.DIST(5,L2094,FALSE)</f>
        <v>#N/A</v>
      </c>
      <c r="AS2094" s="13" t="e">
        <f t="shared" ref="AS2094:AS2157" si="2610">_xlfn.POISSON.DIST(1,K2094,FALSE) * _xlfn.POISSON.DIST(5,L2094,FALSE)</f>
        <v>#N/A</v>
      </c>
      <c r="AT2094" s="13" t="e">
        <f t="shared" ref="AT2094:AT2157" si="2611">_xlfn.POISSON.DIST(2,K2094,FALSE) * _xlfn.POISSON.DIST(5,L2094,FALSE)</f>
        <v>#N/A</v>
      </c>
      <c r="AU2094" s="13" t="e">
        <f t="shared" ref="AU2094:AU2157" si="2612">_xlfn.POISSON.DIST(3,K2094,FALSE) * _xlfn.POISSON.DIST(5,L2094,FALSE)</f>
        <v>#N/A</v>
      </c>
      <c r="AV2094" s="13" t="e">
        <f t="shared" ref="AV2094:AV2157" si="2613">_xlfn.POISSON.DIST(4,K2094,FALSE) * _xlfn.POISSON.DIST(5,L2094,FALSE)</f>
        <v>#N/A</v>
      </c>
      <c r="AW2094" s="13" t="e">
        <f t="shared" ref="AW2094:AW2157" si="2614">_xlfn.POISSON.DIST(6,K2094,FALSE) * _xlfn.POISSON.DIST(6,L2094,FALSE)</f>
        <v>#N/A</v>
      </c>
      <c r="AX2094" s="13" t="e">
        <f t="shared" ref="AX2094:AX2157" si="2615">_xlfn.POISSON.DIST(6,K2094,FALSE) * _xlfn.POISSON.DIST(0,L2094,FALSE)</f>
        <v>#N/A</v>
      </c>
      <c r="AY2094" s="13" t="e">
        <f t="shared" ref="AY2094:AY2157" si="2616">_xlfn.POISSON.DIST(6,K2094,FALSE) * _xlfn.POISSON.DIST(1,L2094,FALSE)</f>
        <v>#N/A</v>
      </c>
      <c r="AZ2094" s="13" t="e">
        <f t="shared" ref="AZ2094:AZ2157" si="2617">_xlfn.POISSON.DIST(6,K2094,FALSE) * _xlfn.POISSON.DIST(2,L2094,FALSE)</f>
        <v>#N/A</v>
      </c>
      <c r="BA2094" s="13" t="e">
        <f t="shared" ref="BA2094:BA2157" si="2618">_xlfn.POISSON.DIST(6,K2094,FALSE) * _xlfn.POISSON.DIST(3,L2094,FALSE)</f>
        <v>#N/A</v>
      </c>
      <c r="BB2094" s="13" t="e">
        <f t="shared" ref="BB2094:BB2157" si="2619">_xlfn.POISSON.DIST(6,K2094,FALSE) * _xlfn.POISSON.DIST(4,L2094,FALSE)</f>
        <v>#N/A</v>
      </c>
      <c r="BC2094" s="13" t="e">
        <f t="shared" ref="BC2094:BC2157" si="2620">_xlfn.POISSON.DIST(6,K2094,FALSE) * _xlfn.POISSON.DIST(5,L2094,FALSE)</f>
        <v>#N/A</v>
      </c>
      <c r="BD2094" s="13" t="e">
        <f t="shared" ref="BD2094:BD2157" si="2621">_xlfn.POISSON.DIST(0,K2094,FALSE) * _xlfn.POISSON.DIST(6,L2094,FALSE)</f>
        <v>#N/A</v>
      </c>
      <c r="BE2094" s="13" t="e">
        <f t="shared" ref="BE2094:BE2157" si="2622">_xlfn.POISSON.DIST(1,K2094,FALSE) * _xlfn.POISSON.DIST(6,L2094,FALSE)</f>
        <v>#N/A</v>
      </c>
      <c r="BF2094" s="13" t="e">
        <f t="shared" ref="BF2094:BF2157" si="2623">_xlfn.POISSON.DIST(2,K2094,FALSE) * _xlfn.POISSON.DIST(6,L2094,FALSE)</f>
        <v>#N/A</v>
      </c>
      <c r="BG2094" s="13" t="e">
        <f t="shared" ref="BG2094:BG2157" si="2624">_xlfn.POISSON.DIST(3,K2094,FALSE) * _xlfn.POISSON.DIST(6,L2094,FALSE)</f>
        <v>#N/A</v>
      </c>
      <c r="BH2094" s="13" t="e">
        <f t="shared" ref="BH2094:BH2157" si="2625">_xlfn.POISSON.DIST(4,K2094,FALSE) * _xlfn.POISSON.DIST(6,L2094,FALSE)</f>
        <v>#N/A</v>
      </c>
      <c r="BI2094" s="13" t="e">
        <f t="shared" ref="BI2094:BI2157" si="2626">_xlfn.POISSON.DIST(5,K2094,FALSE) * _xlfn.POISSON.DIST(6,L2094,FALSE)</f>
        <v>#N/A</v>
      </c>
      <c r="BJ2094" s="14" t="e">
        <f t="shared" ref="BJ2094:BJ2157" si="2627">SUM(N2094,Q2094,T2094,W2094,X2094,Y2094,AD2094,AE2094,AF2094,AG2094,AM2094,AN2094,AO2094,AP2094,AQ2094,AX2094,AY2094,AZ2094,BA2094,BB2094,BC2094)</f>
        <v>#N/A</v>
      </c>
      <c r="BK2094" s="14" t="e">
        <f t="shared" ref="BK2094:BK2157" si="2628">SUM(M2094,P2094,S2094,V2094,AC2094,AL2094,AY2094)</f>
        <v>#N/A</v>
      </c>
      <c r="BL2094" s="14" t="e">
        <f t="shared" ref="BL2094:BL2157" si="2629">SUM(O2094,R2094,U2094,AA2094,AB2094,AH2094,AI2094,AJ2094,AK2094,AR2094,AS2094,AT2094,AU2094,AV2094,BD2094,BE2094,BF2094,BG2094,BH2094,BI2094)</f>
        <v>#N/A</v>
      </c>
      <c r="BM2094" s="14" t="e">
        <f t="shared" ref="BM2094:BM2157" si="2630">SUM(S2094:BI2094)</f>
        <v>#N/A</v>
      </c>
      <c r="BN2094" s="14" t="e">
        <f t="shared" ref="BN2094:BN2157" si="2631">SUM(M2094:R2094)</f>
        <v>#N/A</v>
      </c>
    </row>
    <row r="2095" spans="1:66" x14ac:dyDescent="0.25">
      <c r="A2095" t="s">
        <v>13</v>
      </c>
      <c r="B2095" t="s">
        <v>52</v>
      </c>
      <c r="C2095" t="s">
        <v>58</v>
      </c>
      <c r="D2095" s="7" t="s">
        <v>572</v>
      </c>
      <c r="E2095" s="10">
        <f>VLOOKUP(A2095,home!$A$2:$E$405,3,FALSE)</f>
        <v>1.4837</v>
      </c>
      <c r="F2095" s="10">
        <f>VLOOKUP(B2095,home!$B$2:$E$405,3,FALSE)</f>
        <v>0.55510000000000004</v>
      </c>
      <c r="G2095" s="10">
        <f>VLOOKUP(C2095,away!$B$2:$E$405,4,FALSE)</f>
        <v>0.87219999999999998</v>
      </c>
      <c r="H2095" s="10">
        <f>VLOOKUP(A2095,away!$A$2:$E$405,3,FALSE)</f>
        <v>1.2190000000000001</v>
      </c>
      <c r="I2095" s="10">
        <f>VLOOKUP(C2095,away!$B$2:$E$405,3,FALSE)</f>
        <v>0.57909999999999995</v>
      </c>
      <c r="J2095" s="10">
        <f>VLOOKUP(B2095,home!$B$2:$E$405,4,FALSE)</f>
        <v>1.0616000000000001</v>
      </c>
      <c r="K2095" s="12">
        <f t="shared" si="2576"/>
        <v>0.71834555101399999</v>
      </c>
      <c r="L2095" s="12">
        <f t="shared" si="2577"/>
        <v>0.74940775064000009</v>
      </c>
      <c r="M2095" s="13">
        <f t="shared" si="2578"/>
        <v>0.23044263912090587</v>
      </c>
      <c r="N2095" s="13">
        <f t="shared" si="2579"/>
        <v>0.16553744457642749</v>
      </c>
      <c r="O2095" s="13">
        <f t="shared" si="2580"/>
        <v>0.17269549983514335</v>
      </c>
      <c r="P2095" s="13">
        <f t="shared" si="2581"/>
        <v>0.1240550439867142</v>
      </c>
      <c r="Q2095" s="13">
        <f t="shared" si="2582"/>
        <v>5.9456543418851635E-2</v>
      </c>
      <c r="R2095" s="13">
        <f t="shared" si="2583"/>
        <v>6.4709673038552643E-2</v>
      </c>
      <c r="S2095" s="13">
        <f t="shared" si="2584"/>
        <v>1.6695753439179211E-2</v>
      </c>
      <c r="T2095" s="13">
        <f t="shared" si="2585"/>
        <v>4.4557194464351101E-2</v>
      </c>
      <c r="U2095" s="13">
        <f t="shared" si="2586"/>
        <v>4.6483905734814875E-2</v>
      </c>
      <c r="V2095" s="13">
        <f t="shared" si="2587"/>
        <v>9.9865412407564437E-4</v>
      </c>
      <c r="W2095" s="13">
        <f t="shared" si="2588"/>
        <v>1.4236781147867599E-2</v>
      </c>
      <c r="X2095" s="13">
        <f t="shared" si="2589"/>
        <v>1.0669154136377415E-2</v>
      </c>
      <c r="Y2095" s="13">
        <f t="shared" si="2590"/>
        <v>3.9977734012870258E-3</v>
      </c>
      <c r="Z2095" s="13">
        <f t="shared" si="2591"/>
        <v>1.6164643505490538E-2</v>
      </c>
      <c r="AA2095" s="13">
        <f t="shared" si="2592"/>
        <v>1.1611799745896476E-2</v>
      </c>
      <c r="AB2095" s="13">
        <f t="shared" si="2593"/>
        <v>4.1706423433651137E-3</v>
      </c>
      <c r="AC2095" s="13">
        <f t="shared" si="2594"/>
        <v>3.3600574573114663E-5</v>
      </c>
      <c r="AD2095" s="13">
        <f t="shared" si="2595"/>
        <v>2.5567320995826693E-3</v>
      </c>
      <c r="AE2095" s="13">
        <f t="shared" si="2596"/>
        <v>1.9160348517373328E-3</v>
      </c>
      <c r="AF2095" s="13">
        <f t="shared" si="2597"/>
        <v>7.1794568419416031E-4</v>
      </c>
      <c r="AG2095" s="13">
        <f t="shared" si="2598"/>
        <v>1.7934468675788055E-4</v>
      </c>
      <c r="AH2095" s="13">
        <f t="shared" si="2599"/>
        <v>3.0284772823367867E-3</v>
      </c>
      <c r="AI2095" s="13">
        <f t="shared" si="2600"/>
        <v>2.1754931821135999E-3</v>
      </c>
      <c r="AJ2095" s="13">
        <f t="shared" si="2601"/>
        <v>7.8137792431629699E-4</v>
      </c>
      <c r="AK2095" s="13">
        <f t="shared" si="2602"/>
        <v>1.8709978519772201E-4</v>
      </c>
      <c r="AL2095" s="13">
        <f t="shared" si="2603"/>
        <v>7.2353289695829755E-7</v>
      </c>
      <c r="AM2095" s="13">
        <f t="shared" si="2604"/>
        <v>3.6732342577397892E-4</v>
      </c>
      <c r="AN2095" s="13">
        <f t="shared" si="2605"/>
        <v>2.7527502226665657E-4</v>
      </c>
      <c r="AO2095" s="13">
        <f t="shared" si="2606"/>
        <v>1.0314661762211551E-4</v>
      </c>
      <c r="AP2095" s="13">
        <f t="shared" si="2607"/>
        <v>2.57662915661046E-5</v>
      </c>
      <c r="AQ2095" s="13">
        <f t="shared" si="2608"/>
        <v>4.8273646512222118E-6</v>
      </c>
      <c r="AR2095" s="13">
        <f t="shared" si="2609"/>
        <v>4.5391286960407045E-4</v>
      </c>
      <c r="AS2095" s="13">
        <f t="shared" si="2610"/>
        <v>3.2606629042808194E-4</v>
      </c>
      <c r="AT2095" s="13">
        <f t="shared" si="2611"/>
        <v>1.1711413453232571E-4</v>
      </c>
      <c r="AU2095" s="13">
        <f t="shared" si="2612"/>
        <v>2.8042805834050415E-5</v>
      </c>
      <c r="AV2095" s="13">
        <f t="shared" si="2613"/>
        <v>5.036106202209889E-6</v>
      </c>
      <c r="AW2095" s="13">
        <f t="shared" si="2614"/>
        <v>1.0819504403979198E-8</v>
      </c>
      <c r="AX2095" s="13">
        <f t="shared" si="2615"/>
        <v>4.3977524781326483E-5</v>
      </c>
      <c r="AY2095" s="13">
        <f t="shared" si="2616"/>
        <v>3.2957097925088736E-5</v>
      </c>
      <c r="AZ2095" s="13">
        <f t="shared" si="2617"/>
        <v>1.2349152311831482E-5</v>
      </c>
      <c r="BA2095" s="13">
        <f t="shared" si="2618"/>
        <v>3.0848501521067968E-6</v>
      </c>
      <c r="BB2095" s="13">
        <f t="shared" si="2619"/>
        <v>5.7795265338795401E-7</v>
      </c>
      <c r="BC2095" s="13">
        <f t="shared" si="2620"/>
        <v>8.6624439590377279E-8</v>
      </c>
      <c r="BD2095" s="13">
        <f t="shared" si="2621"/>
        <v>5.6694303766089E-5</v>
      </c>
      <c r="BE2095" s="13">
        <f t="shared" si="2622"/>
        <v>4.0726100878206297E-5</v>
      </c>
      <c r="BF2095" s="13">
        <f t="shared" si="2623"/>
        <v>1.4627706688003425E-5</v>
      </c>
      <c r="BG2095" s="13">
        <f t="shared" si="2624"/>
        <v>3.5025826736216644E-6</v>
      </c>
      <c r="BH2095" s="13">
        <f t="shared" si="2625"/>
        <v>6.2901617016371096E-7</v>
      </c>
      <c r="BI2095" s="13">
        <f t="shared" si="2626"/>
        <v>9.0370193470593433E-8</v>
      </c>
      <c r="BJ2095" s="14">
        <f t="shared" si="2627"/>
        <v>0.30469432039157779</v>
      </c>
      <c r="BK2095" s="14">
        <f t="shared" si="2628"/>
        <v>0.37225937187627017</v>
      </c>
      <c r="BL2095" s="14">
        <f t="shared" si="2629"/>
        <v>0.30689041115870719</v>
      </c>
      <c r="BM2095" s="14">
        <f t="shared" si="2630"/>
        <v>0.18307895667702956</v>
      </c>
      <c r="BN2095" s="14">
        <f t="shared" si="2631"/>
        <v>0.81689684397659523</v>
      </c>
    </row>
    <row r="2096" spans="1:66" x14ac:dyDescent="0.25">
      <c r="A2096" t="s">
        <v>16</v>
      </c>
      <c r="B2096" t="s">
        <v>65</v>
      </c>
      <c r="C2096" t="s">
        <v>495</v>
      </c>
      <c r="D2096" s="7" t="s">
        <v>572</v>
      </c>
      <c r="E2096" s="10">
        <f>VLOOKUP(A2096,home!$A$2:$E$405,3,FALSE)</f>
        <v>1.6373</v>
      </c>
      <c r="F2096" s="10">
        <f>VLOOKUP(B2096,home!$B$2:$E$405,3,FALSE)</f>
        <v>1.0419</v>
      </c>
      <c r="G2096" s="10" t="e">
        <f>VLOOKUP(C2096,away!$B$2:$E$405,4,FALSE)</f>
        <v>#N/A</v>
      </c>
      <c r="H2096" s="10">
        <f>VLOOKUP(A2096,away!$A$2:$E$405,3,FALSE)</f>
        <v>1.3301000000000001</v>
      </c>
      <c r="I2096" s="10" t="e">
        <f>VLOOKUP(C2096,away!$B$2:$E$405,3,FALSE)</f>
        <v>#N/A</v>
      </c>
      <c r="J2096" s="10">
        <f>VLOOKUP(B2096,home!$B$2:$E$405,4,FALSE)</f>
        <v>1.2383</v>
      </c>
      <c r="K2096" s="12" t="e">
        <f t="shared" si="2576"/>
        <v>#N/A</v>
      </c>
      <c r="L2096" s="12" t="e">
        <f t="shared" si="2577"/>
        <v>#N/A</v>
      </c>
      <c r="M2096" s="13" t="e">
        <f t="shared" si="2578"/>
        <v>#N/A</v>
      </c>
      <c r="N2096" s="13" t="e">
        <f t="shared" si="2579"/>
        <v>#N/A</v>
      </c>
      <c r="O2096" s="13" t="e">
        <f t="shared" si="2580"/>
        <v>#N/A</v>
      </c>
      <c r="P2096" s="13" t="e">
        <f t="shared" si="2581"/>
        <v>#N/A</v>
      </c>
      <c r="Q2096" s="13" t="e">
        <f t="shared" si="2582"/>
        <v>#N/A</v>
      </c>
      <c r="R2096" s="13" t="e">
        <f t="shared" si="2583"/>
        <v>#N/A</v>
      </c>
      <c r="S2096" s="13" t="e">
        <f t="shared" si="2584"/>
        <v>#N/A</v>
      </c>
      <c r="T2096" s="13" t="e">
        <f t="shared" si="2585"/>
        <v>#N/A</v>
      </c>
      <c r="U2096" s="13" t="e">
        <f t="shared" si="2586"/>
        <v>#N/A</v>
      </c>
      <c r="V2096" s="13" t="e">
        <f t="shared" si="2587"/>
        <v>#N/A</v>
      </c>
      <c r="W2096" s="13" t="e">
        <f t="shared" si="2588"/>
        <v>#N/A</v>
      </c>
      <c r="X2096" s="13" t="e">
        <f t="shared" si="2589"/>
        <v>#N/A</v>
      </c>
      <c r="Y2096" s="13" t="e">
        <f t="shared" si="2590"/>
        <v>#N/A</v>
      </c>
      <c r="Z2096" s="13" t="e">
        <f t="shared" si="2591"/>
        <v>#N/A</v>
      </c>
      <c r="AA2096" s="13" t="e">
        <f t="shared" si="2592"/>
        <v>#N/A</v>
      </c>
      <c r="AB2096" s="13" t="e">
        <f t="shared" si="2593"/>
        <v>#N/A</v>
      </c>
      <c r="AC2096" s="13" t="e">
        <f t="shared" si="2594"/>
        <v>#N/A</v>
      </c>
      <c r="AD2096" s="13" t="e">
        <f t="shared" si="2595"/>
        <v>#N/A</v>
      </c>
      <c r="AE2096" s="13" t="e">
        <f t="shared" si="2596"/>
        <v>#N/A</v>
      </c>
      <c r="AF2096" s="13" t="e">
        <f t="shared" si="2597"/>
        <v>#N/A</v>
      </c>
      <c r="AG2096" s="13" t="e">
        <f t="shared" si="2598"/>
        <v>#N/A</v>
      </c>
      <c r="AH2096" s="13" t="e">
        <f t="shared" si="2599"/>
        <v>#N/A</v>
      </c>
      <c r="AI2096" s="13" t="e">
        <f t="shared" si="2600"/>
        <v>#N/A</v>
      </c>
      <c r="AJ2096" s="13" t="e">
        <f t="shared" si="2601"/>
        <v>#N/A</v>
      </c>
      <c r="AK2096" s="13" t="e">
        <f t="shared" si="2602"/>
        <v>#N/A</v>
      </c>
      <c r="AL2096" s="13" t="e">
        <f t="shared" si="2603"/>
        <v>#N/A</v>
      </c>
      <c r="AM2096" s="13" t="e">
        <f t="shared" si="2604"/>
        <v>#N/A</v>
      </c>
      <c r="AN2096" s="13" t="e">
        <f t="shared" si="2605"/>
        <v>#N/A</v>
      </c>
      <c r="AO2096" s="13" t="e">
        <f t="shared" si="2606"/>
        <v>#N/A</v>
      </c>
      <c r="AP2096" s="13" t="e">
        <f t="shared" si="2607"/>
        <v>#N/A</v>
      </c>
      <c r="AQ2096" s="13" t="e">
        <f t="shared" si="2608"/>
        <v>#N/A</v>
      </c>
      <c r="AR2096" s="13" t="e">
        <f t="shared" si="2609"/>
        <v>#N/A</v>
      </c>
      <c r="AS2096" s="13" t="e">
        <f t="shared" si="2610"/>
        <v>#N/A</v>
      </c>
      <c r="AT2096" s="13" t="e">
        <f t="shared" si="2611"/>
        <v>#N/A</v>
      </c>
      <c r="AU2096" s="13" t="e">
        <f t="shared" si="2612"/>
        <v>#N/A</v>
      </c>
      <c r="AV2096" s="13" t="e">
        <f t="shared" si="2613"/>
        <v>#N/A</v>
      </c>
      <c r="AW2096" s="13" t="e">
        <f t="shared" si="2614"/>
        <v>#N/A</v>
      </c>
      <c r="AX2096" s="13" t="e">
        <f t="shared" si="2615"/>
        <v>#N/A</v>
      </c>
      <c r="AY2096" s="13" t="e">
        <f t="shared" si="2616"/>
        <v>#N/A</v>
      </c>
      <c r="AZ2096" s="13" t="e">
        <f t="shared" si="2617"/>
        <v>#N/A</v>
      </c>
      <c r="BA2096" s="13" t="e">
        <f t="shared" si="2618"/>
        <v>#N/A</v>
      </c>
      <c r="BB2096" s="13" t="e">
        <f t="shared" si="2619"/>
        <v>#N/A</v>
      </c>
      <c r="BC2096" s="13" t="e">
        <f t="shared" si="2620"/>
        <v>#N/A</v>
      </c>
      <c r="BD2096" s="13" t="e">
        <f t="shared" si="2621"/>
        <v>#N/A</v>
      </c>
      <c r="BE2096" s="13" t="e">
        <f t="shared" si="2622"/>
        <v>#N/A</v>
      </c>
      <c r="BF2096" s="13" t="e">
        <f t="shared" si="2623"/>
        <v>#N/A</v>
      </c>
      <c r="BG2096" s="13" t="e">
        <f t="shared" si="2624"/>
        <v>#N/A</v>
      </c>
      <c r="BH2096" s="13" t="e">
        <f t="shared" si="2625"/>
        <v>#N/A</v>
      </c>
      <c r="BI2096" s="13" t="e">
        <f t="shared" si="2626"/>
        <v>#N/A</v>
      </c>
      <c r="BJ2096" s="14" t="e">
        <f t="shared" si="2627"/>
        <v>#N/A</v>
      </c>
      <c r="BK2096" s="14" t="e">
        <f t="shared" si="2628"/>
        <v>#N/A</v>
      </c>
      <c r="BL2096" s="14" t="e">
        <f t="shared" si="2629"/>
        <v>#N/A</v>
      </c>
      <c r="BM2096" s="14" t="e">
        <f t="shared" si="2630"/>
        <v>#N/A</v>
      </c>
      <c r="BN2096" s="14" t="e">
        <f t="shared" si="2631"/>
        <v>#N/A</v>
      </c>
    </row>
    <row r="2097" spans="1:66" x14ac:dyDescent="0.25">
      <c r="A2097" t="s">
        <v>16</v>
      </c>
      <c r="B2097" t="s">
        <v>18</v>
      </c>
      <c r="C2097" t="s">
        <v>322</v>
      </c>
      <c r="D2097" s="7" t="s">
        <v>572</v>
      </c>
      <c r="E2097" s="10">
        <f>VLOOKUP(A2097,home!$A$2:$E$405,3,FALSE)</f>
        <v>1.6373</v>
      </c>
      <c r="F2097" s="10">
        <f>VLOOKUP(B2097,home!$B$2:$E$405,3,FALSE)</f>
        <v>1.1496999999999999</v>
      </c>
      <c r="G2097" s="10">
        <f>VLOOKUP(C2097,away!$B$2:$E$405,4,FALSE)</f>
        <v>1.006</v>
      </c>
      <c r="H2097" s="10">
        <f>VLOOKUP(A2097,away!$A$2:$E$405,3,FALSE)</f>
        <v>1.3301000000000001</v>
      </c>
      <c r="I2097" s="10">
        <f>VLOOKUP(C2097,away!$B$2:$E$405,3,FALSE)</f>
        <v>1.371</v>
      </c>
      <c r="J2097" s="10">
        <f>VLOOKUP(B2097,home!$B$2:$E$405,4,FALSE)</f>
        <v>1.1497999999999999</v>
      </c>
      <c r="K2097" s="12">
        <f t="shared" si="2576"/>
        <v>1.8936982328599998</v>
      </c>
      <c r="L2097" s="12">
        <f t="shared" si="2577"/>
        <v>2.0967374515799997</v>
      </c>
      <c r="M2097" s="13">
        <f t="shared" si="2578"/>
        <v>1.8491655837794316E-2</v>
      </c>
      <c r="N2097" s="13">
        <f t="shared" si="2579"/>
        <v>3.5017615982686393E-2</v>
      </c>
      <c r="O2097" s="13">
        <f t="shared" si="2580"/>
        <v>3.8772147336831278E-2</v>
      </c>
      <c r="P2097" s="13">
        <f t="shared" si="2581"/>
        <v>7.342274689594494E-2</v>
      </c>
      <c r="Q2097" s="13">
        <f t="shared" si="2582"/>
        <v>3.3156398752691663E-2</v>
      </c>
      <c r="R2097" s="13">
        <f t="shared" si="2583"/>
        <v>4.0647506699655951E-2</v>
      </c>
      <c r="S2097" s="13">
        <f t="shared" si="2584"/>
        <v>7.2882869563359515E-2</v>
      </c>
      <c r="T2097" s="13">
        <f t="shared" si="2585"/>
        <v>6.9520263024289E-2</v>
      </c>
      <c r="U2097" s="13">
        <f t="shared" si="2586"/>
        <v>7.6974111607303469E-2</v>
      </c>
      <c r="V2097" s="13">
        <f t="shared" si="2587"/>
        <v>3.215420531016841E-2</v>
      </c>
      <c r="W2097" s="13">
        <f t="shared" si="2588"/>
        <v>2.0929404575324564E-2</v>
      </c>
      <c r="X2097" s="13">
        <f t="shared" si="2589"/>
        <v>4.3883466412352815E-2</v>
      </c>
      <c r="Y2097" s="13">
        <f t="shared" si="2590"/>
        <v>4.6006053765966587E-2</v>
      </c>
      <c r="Z2097" s="13">
        <f t="shared" si="2591"/>
        <v>2.840904987017253E-2</v>
      </c>
      <c r="AA2097" s="13">
        <f t="shared" si="2592"/>
        <v>5.3798167536377318E-2</v>
      </c>
      <c r="AB2097" s="13">
        <f t="shared" si="2593"/>
        <v>5.0938747397371982E-2</v>
      </c>
      <c r="AC2097" s="13">
        <f t="shared" si="2594"/>
        <v>7.9794438733533472E-3</v>
      </c>
      <c r="AD2097" s="13">
        <f t="shared" si="2595"/>
        <v>9.9084941147760328E-3</v>
      </c>
      <c r="AE2097" s="13">
        <f t="shared" si="2596"/>
        <v>2.0775510699210926E-2</v>
      </c>
      <c r="AF2097" s="13">
        <f t="shared" si="2597"/>
        <v>2.1780395679368268E-2</v>
      </c>
      <c r="AG2097" s="13">
        <f t="shared" si="2598"/>
        <v>1.5222590443720888E-2</v>
      </c>
      <c r="AH2097" s="13">
        <f t="shared" si="2599"/>
        <v>1.4891579706648665E-2</v>
      </c>
      <c r="AI2097" s="13">
        <f t="shared" si="2600"/>
        <v>2.8200158174974409E-2</v>
      </c>
      <c r="AJ2097" s="13">
        <f t="shared" si="2601"/>
        <v>2.6701294851160767E-2</v>
      </c>
      <c r="AK2097" s="13">
        <f t="shared" si="2602"/>
        <v>1.6854731624905649E-2</v>
      </c>
      <c r="AL2097" s="13">
        <f t="shared" si="2603"/>
        <v>1.2673233657878955E-3</v>
      </c>
      <c r="AM2097" s="13">
        <f t="shared" si="2604"/>
        <v>3.7527395590910163E-3</v>
      </c>
      <c r="AN2097" s="13">
        <f t="shared" si="2605"/>
        <v>7.8685095795719504E-3</v>
      </c>
      <c r="AO2097" s="13">
        <f t="shared" si="2606"/>
        <v>8.2490993618022541E-3</v>
      </c>
      <c r="AP2097" s="13">
        <f t="shared" si="2607"/>
        <v>5.7653985245651532E-3</v>
      </c>
      <c r="AQ2097" s="13">
        <f t="shared" si="2608"/>
        <v>3.0221317524349572E-3</v>
      </c>
      <c r="AR2097" s="13">
        <f t="shared" si="2609"/>
        <v>6.2447465768237995E-3</v>
      </c>
      <c r="AS2097" s="13">
        <f t="shared" si="2610"/>
        <v>1.182566555718976E-2</v>
      </c>
      <c r="AT2097" s="13">
        <f t="shared" si="2611"/>
        <v>1.1197120984021812E-2</v>
      </c>
      <c r="AU2097" s="13">
        <f t="shared" si="2612"/>
        <v>7.0679894068539076E-3</v>
      </c>
      <c r="AV2097" s="13">
        <f t="shared" si="2613"/>
        <v>3.3461597624081115E-3</v>
      </c>
      <c r="AW2097" s="13">
        <f t="shared" si="2614"/>
        <v>1.3977830436030098E-4</v>
      </c>
      <c r="AX2097" s="13">
        <f t="shared" si="2615"/>
        <v>1.1844260452390767E-3</v>
      </c>
      <c r="AY2097" s="13">
        <f t="shared" si="2616"/>
        <v>2.4834304476795592E-3</v>
      </c>
      <c r="AZ2097" s="13">
        <f t="shared" si="2617"/>
        <v>2.6035508140219085E-3</v>
      </c>
      <c r="BA2097" s="13">
        <f t="shared" si="2618"/>
        <v>1.8196541662837769E-3</v>
      </c>
      <c r="BB2097" s="13">
        <f t="shared" si="2619"/>
        <v>9.5383425984269367E-4</v>
      </c>
      <c r="BC2097" s="13">
        <f t="shared" si="2620"/>
        <v>3.9998800304245343E-4</v>
      </c>
      <c r="BD2097" s="13">
        <f t="shared" si="2621"/>
        <v>2.1822656705420738E-3</v>
      </c>
      <c r="BE2097" s="13">
        <f t="shared" si="2622"/>
        <v>4.1325526439365675E-3</v>
      </c>
      <c r="BF2097" s="13">
        <f t="shared" si="2623"/>
        <v>3.9129038195118001E-3</v>
      </c>
      <c r="BG2097" s="13">
        <f t="shared" si="2624"/>
        <v>2.4699530161202128E-3</v>
      </c>
      <c r="BH2097" s="13">
        <f t="shared" si="2625"/>
        <v>1.1693364154685185E-3</v>
      </c>
      <c r="BI2097" s="13">
        <f t="shared" si="2626"/>
        <v>4.4287406071831606E-4</v>
      </c>
      <c r="BJ2097" s="14">
        <f t="shared" si="2627"/>
        <v>0.35430295596396189</v>
      </c>
      <c r="BK2097" s="14">
        <f t="shared" si="2628"/>
        <v>0.20868167529408799</v>
      </c>
      <c r="BL2097" s="14">
        <f t="shared" si="2629"/>
        <v>0.40177001284882435</v>
      </c>
      <c r="BM2097" s="14">
        <f t="shared" si="2630"/>
        <v>0.75131197032812325</v>
      </c>
      <c r="BN2097" s="14">
        <f t="shared" si="2631"/>
        <v>0.23950807150560455</v>
      </c>
    </row>
    <row r="2098" spans="1:66" x14ac:dyDescent="0.25">
      <c r="A2098" t="s">
        <v>69</v>
      </c>
      <c r="B2098" t="s">
        <v>324</v>
      </c>
      <c r="C2098" t="s">
        <v>351</v>
      </c>
      <c r="D2098" s="7" t="s">
        <v>572</v>
      </c>
      <c r="E2098" s="10">
        <f>VLOOKUP(A2098,home!$A$2:$E$405,3,FALSE)</f>
        <v>1.3526</v>
      </c>
      <c r="F2098" s="10">
        <f>VLOOKUP(B2098,home!$B$2:$E$405,3,FALSE)</f>
        <v>0.93389999999999995</v>
      </c>
      <c r="G2098" s="10">
        <f>VLOOKUP(C2098,away!$B$2:$E$405,4,FALSE)</f>
        <v>0.73929999999999996</v>
      </c>
      <c r="H2098" s="10">
        <f>VLOOKUP(A2098,away!$A$2:$E$405,3,FALSE)</f>
        <v>1.3421000000000001</v>
      </c>
      <c r="I2098" s="10">
        <f>VLOOKUP(C2098,away!$B$2:$E$405,3,FALSE)</f>
        <v>1.0196000000000001</v>
      </c>
      <c r="J2098" s="10">
        <f>VLOOKUP(B2098,home!$B$2:$E$405,4,FALSE)</f>
        <v>0.82350000000000001</v>
      </c>
      <c r="K2098" s="12">
        <f t="shared" si="2576"/>
        <v>0.93387868840199995</v>
      </c>
      <c r="L2098" s="12">
        <f t="shared" si="2577"/>
        <v>1.1268816492600002</v>
      </c>
      <c r="M2098" s="13">
        <f t="shared" si="2578"/>
        <v>0.12735709867342415</v>
      </c>
      <c r="N2098" s="13">
        <f t="shared" si="2579"/>
        <v>0.11893608026782142</v>
      </c>
      <c r="O2098" s="13">
        <f t="shared" si="2580"/>
        <v>0.14351637739807679</v>
      </c>
      <c r="P2098" s="13">
        <f t="shared" si="2581"/>
        <v>0.13402688628872236</v>
      </c>
      <c r="Q2098" s="13">
        <f t="shared" si="2582"/>
        <v>5.5535935322094034E-2</v>
      </c>
      <c r="R2098" s="13">
        <f t="shared" si="2583"/>
        <v>8.086298602908272E-2</v>
      </c>
      <c r="S2098" s="13">
        <f t="shared" si="2584"/>
        <v>3.52614939319408E-2</v>
      </c>
      <c r="T2098" s="13">
        <f t="shared" si="2585"/>
        <v>6.2582426388958029E-2</v>
      </c>
      <c r="U2098" s="13">
        <f t="shared" si="2586"/>
        <v>7.5516219333109008E-2</v>
      </c>
      <c r="V2098" s="13">
        <f t="shared" si="2587"/>
        <v>4.1231294497593328E-3</v>
      </c>
      <c r="W2098" s="13">
        <f t="shared" si="2588"/>
        <v>1.7287942145925161E-2</v>
      </c>
      <c r="X2098" s="13">
        <f t="shared" si="2589"/>
        <v>1.9481464757711613E-2</v>
      </c>
      <c r="Y2098" s="13">
        <f t="shared" si="2590"/>
        <v>1.097665256808532E-2</v>
      </c>
      <c r="Z2098" s="13">
        <f t="shared" si="2591"/>
        <v>3.0374338353513695E-2</v>
      </c>
      <c r="AA2098" s="13">
        <f t="shared" si="2592"/>
        <v>2.8365947262657926E-2</v>
      </c>
      <c r="AB2098" s="13">
        <f t="shared" si="2593"/>
        <v>1.3245176812465643E-2</v>
      </c>
      <c r="AC2098" s="13">
        <f t="shared" si="2594"/>
        <v>2.7119130366145161E-4</v>
      </c>
      <c r="AD2098" s="13">
        <f t="shared" si="2595"/>
        <v>4.0362101841015597E-3</v>
      </c>
      <c r="AE2098" s="13">
        <f t="shared" si="2596"/>
        <v>4.5483311890203749E-3</v>
      </c>
      <c r="AF2098" s="13">
        <f t="shared" si="2597"/>
        <v>2.5627154758319898E-3</v>
      </c>
      <c r="AG2098" s="13">
        <f t="shared" si="2598"/>
        <v>9.6262568066322603E-4</v>
      </c>
      <c r="AH2098" s="13">
        <f t="shared" si="2599"/>
        <v>8.5570711247471981E-3</v>
      </c>
      <c r="AI2098" s="13">
        <f t="shared" si="2600"/>
        <v>7.9912663585415388E-3</v>
      </c>
      <c r="AJ2098" s="13">
        <f t="shared" si="2601"/>
        <v>3.7314366727928994E-3</v>
      </c>
      <c r="AK2098" s="13">
        <f t="shared" si="2602"/>
        <v>1.1615697286143187E-3</v>
      </c>
      <c r="AL2098" s="13">
        <f t="shared" si="2603"/>
        <v>1.1415751896649734E-5</v>
      </c>
      <c r="AM2098" s="13">
        <f t="shared" si="2604"/>
        <v>7.5386613456871225E-4</v>
      </c>
      <c r="AN2098" s="13">
        <f t="shared" si="2605"/>
        <v>8.4951791304405165E-4</v>
      </c>
      <c r="AO2098" s="13">
        <f t="shared" si="2606"/>
        <v>4.7865307346349733E-4</v>
      </c>
      <c r="AP2098" s="13">
        <f t="shared" si="2607"/>
        <v>1.7979512161597129E-4</v>
      </c>
      <c r="AQ2098" s="13">
        <f t="shared" si="2608"/>
        <v>5.0651955793877008E-5</v>
      </c>
      <c r="AR2098" s="13">
        <f t="shared" si="2609"/>
        <v>1.928561284378047E-3</v>
      </c>
      <c r="AS2098" s="13">
        <f t="shared" si="2610"/>
        <v>1.8010422827578467E-3</v>
      </c>
      <c r="AT2098" s="13">
        <f t="shared" si="2611"/>
        <v>8.4097750238922096E-4</v>
      </c>
      <c r="AU2098" s="13">
        <f t="shared" si="2612"/>
        <v>2.6179032230227853E-4</v>
      </c>
      <c r="AV2098" s="13">
        <f t="shared" si="2613"/>
        <v>6.1120100706997155E-5</v>
      </c>
      <c r="AW2098" s="13">
        <f t="shared" si="2614"/>
        <v>3.3371120723834726E-7</v>
      </c>
      <c r="AX2098" s="13">
        <f t="shared" si="2615"/>
        <v>1.1733658616361904E-4</v>
      </c>
      <c r="AY2098" s="13">
        <f t="shared" si="2616"/>
        <v>1.3222444573459714E-4</v>
      </c>
      <c r="AZ2098" s="13">
        <f t="shared" si="2617"/>
        <v>7.4500650740946136E-5</v>
      </c>
      <c r="BA2098" s="13">
        <f t="shared" si="2618"/>
        <v>2.7984472059300207E-5</v>
      </c>
      <c r="BB2098" s="13">
        <f t="shared" si="2619"/>
        <v>7.8837970069636535E-6</v>
      </c>
      <c r="BC2098" s="13">
        <f t="shared" si="2620"/>
        <v>1.7768212347276488E-6</v>
      </c>
      <c r="BD2098" s="13">
        <f t="shared" si="2621"/>
        <v>3.6221005347315311E-4</v>
      </c>
      <c r="BE2098" s="13">
        <f t="shared" si="2622"/>
        <v>3.3826024966352646E-4</v>
      </c>
      <c r="BF2098" s="13">
        <f t="shared" si="2623"/>
        <v>1.5794701914715356E-4</v>
      </c>
      <c r="BG2098" s="13">
        <f t="shared" si="2624"/>
        <v>4.9167785026049793E-5</v>
      </c>
      <c r="BH2098" s="13">
        <f t="shared" si="2625"/>
        <v>1.1479186647939713E-5</v>
      </c>
      <c r="BI2098" s="13">
        <f t="shared" si="2626"/>
        <v>2.1440335541399388E-6</v>
      </c>
      <c r="BJ2098" s="14">
        <f t="shared" si="2627"/>
        <v>0.29958457495163904</v>
      </c>
      <c r="BK2098" s="14">
        <f t="shared" si="2628"/>
        <v>0.30118343984513934</v>
      </c>
      <c r="BL2098" s="14">
        <f t="shared" si="2629"/>
        <v>0.36876275054013447</v>
      </c>
      <c r="BM2098" s="14">
        <f t="shared" si="2630"/>
        <v>0.33953784897667766</v>
      </c>
      <c r="BN2098" s="14">
        <f t="shared" si="2631"/>
        <v>0.66023536397922145</v>
      </c>
    </row>
    <row r="2099" spans="1:66" x14ac:dyDescent="0.25">
      <c r="A2099" t="s">
        <v>21</v>
      </c>
      <c r="B2099" t="s">
        <v>271</v>
      </c>
      <c r="C2099" t="s">
        <v>152</v>
      </c>
      <c r="D2099" s="7" t="s">
        <v>572</v>
      </c>
      <c r="E2099" s="10">
        <f>VLOOKUP(A2099,home!$A$2:$E$405,3,FALSE)</f>
        <v>1.3974</v>
      </c>
      <c r="F2099" s="10">
        <f>VLOOKUP(B2099,home!$B$2:$E$405,3,FALSE)</f>
        <v>0.75329999999999997</v>
      </c>
      <c r="G2099" s="10">
        <f>VLOOKUP(C2099,away!$B$2:$E$405,4,FALSE)</f>
        <v>1.1676</v>
      </c>
      <c r="H2099" s="10">
        <f>VLOOKUP(A2099,away!$A$2:$E$405,3,FALSE)</f>
        <v>1.3632</v>
      </c>
      <c r="I2099" s="10">
        <f>VLOOKUP(C2099,away!$B$2:$E$405,3,FALSE)</f>
        <v>0.7722</v>
      </c>
      <c r="J2099" s="10">
        <f>VLOOKUP(B2099,home!$B$2:$E$405,4,FALSE)</f>
        <v>1.1196999999999999</v>
      </c>
      <c r="K2099" s="12">
        <f t="shared" si="2576"/>
        <v>1.2290874739919999</v>
      </c>
      <c r="L2099" s="12">
        <f t="shared" si="2577"/>
        <v>1.1786668058879999</v>
      </c>
      <c r="M2099" s="13">
        <f t="shared" si="2578"/>
        <v>9.0017221236875014E-2</v>
      </c>
      <c r="N2099" s="13">
        <f t="shared" si="2579"/>
        <v>0.1106390390658097</v>
      </c>
      <c r="O2099" s="13">
        <f t="shared" si="2580"/>
        <v>0.10610031063018091</v>
      </c>
      <c r="P2099" s="13">
        <f t="shared" si="2581"/>
        <v>0.13040656278221557</v>
      </c>
      <c r="Q2099" s="13">
        <f t="shared" si="2582"/>
        <v>6.7992528525149129E-2</v>
      </c>
      <c r="R2099" s="13">
        <f t="shared" si="2583"/>
        <v>6.2528457117099978E-2</v>
      </c>
      <c r="S2099" s="13">
        <f t="shared" si="2584"/>
        <v>4.7229495042737407E-2</v>
      </c>
      <c r="T2099" s="13">
        <f t="shared" si="2585"/>
        <v>8.0140536420986258E-2</v>
      </c>
      <c r="U2099" s="13">
        <f t="shared" si="2586"/>
        <v>7.6852943410673488E-2</v>
      </c>
      <c r="V2099" s="13">
        <f t="shared" si="2587"/>
        <v>7.6022936078665986E-3</v>
      </c>
      <c r="W2099" s="13">
        <f t="shared" si="2588"/>
        <v>2.785625504510152E-2</v>
      </c>
      <c r="X2099" s="13">
        <f t="shared" si="2589"/>
        <v>3.2833243158011297E-2</v>
      </c>
      <c r="Y2099" s="13">
        <f t="shared" si="2590"/>
        <v>1.9349726919998606E-2</v>
      </c>
      <c r="Z2099" s="13">
        <f t="shared" si="2591"/>
        <v>2.4566738942438996E-2</v>
      </c>
      <c r="AA2099" s="13">
        <f t="shared" si="2592"/>
        <v>3.0194671110983239E-2</v>
      </c>
      <c r="AB2099" s="13">
        <f t="shared" si="2593"/>
        <v>1.8555946021908805E-2</v>
      </c>
      <c r="AC2099" s="13">
        <f t="shared" si="2594"/>
        <v>6.8833285803606846E-4</v>
      </c>
      <c r="AD2099" s="13">
        <f t="shared" si="2595"/>
        <v>8.559443537065177E-3</v>
      </c>
      <c r="AE2099" s="13">
        <f t="shared" si="2596"/>
        <v>1.0088731974011299E-2</v>
      </c>
      <c r="AF2099" s="13">
        <f t="shared" si="2597"/>
        <v>5.9456267456340179E-3</v>
      </c>
      <c r="AG2099" s="13">
        <f t="shared" si="2598"/>
        <v>2.3359709617595697E-3</v>
      </c>
      <c r="AH2099" s="13">
        <f t="shared" si="2599"/>
        <v>7.2389999300922344E-3</v>
      </c>
      <c r="AI2099" s="13">
        <f t="shared" si="2600"/>
        <v>8.8973641383053269E-3</v>
      </c>
      <c r="AJ2099" s="13">
        <f t="shared" si="2601"/>
        <v>5.4678194069683519E-3</v>
      </c>
      <c r="AK2099" s="13">
        <f t="shared" si="2602"/>
        <v>2.2401427810517225E-3</v>
      </c>
      <c r="AL2099" s="13">
        <f t="shared" si="2603"/>
        <v>3.9887088640666218E-5</v>
      </c>
      <c r="AM2099" s="13">
        <f t="shared" si="2604"/>
        <v>2.1040609671497171E-3</v>
      </c>
      <c r="AN2099" s="13">
        <f t="shared" si="2605"/>
        <v>2.4799868195439735E-3</v>
      </c>
      <c r="AO2099" s="13">
        <f t="shared" si="2606"/>
        <v>1.4615390716181177E-3</v>
      </c>
      <c r="AP2099" s="13">
        <f t="shared" si="2607"/>
        <v>5.742225297415463E-4</v>
      </c>
      <c r="AQ2099" s="13">
        <f t="shared" si="2608"/>
        <v>1.69204258749849E-4</v>
      </c>
      <c r="AR2099" s="13">
        <f t="shared" si="2609"/>
        <v>1.706473785085053E-3</v>
      </c>
      <c r="AS2099" s="13">
        <f t="shared" si="2610"/>
        <v>2.0974055539437547E-3</v>
      </c>
      <c r="AT2099" s="13">
        <f t="shared" si="2611"/>
        <v>1.2889474471167604E-3</v>
      </c>
      <c r="AU2099" s="13">
        <f t="shared" si="2612"/>
        <v>5.2807638729505881E-4</v>
      </c>
      <c r="AV2099" s="13">
        <f t="shared" si="2613"/>
        <v>1.622630182338261E-4</v>
      </c>
      <c r="AW2099" s="13">
        <f t="shared" si="2614"/>
        <v>1.605105870467981E-6</v>
      </c>
      <c r="AX2099" s="13">
        <f t="shared" si="2615"/>
        <v>4.3101249653986829E-4</v>
      </c>
      <c r="AY2099" s="13">
        <f t="shared" si="2616"/>
        <v>5.080201225944593E-4</v>
      </c>
      <c r="AZ2099" s="13">
        <f t="shared" si="2617"/>
        <v>2.9939322761262077E-4</v>
      </c>
      <c r="BA2099" s="13">
        <f t="shared" si="2618"/>
        <v>1.1762828643155552E-4</v>
      </c>
      <c r="BB2099" s="13">
        <f t="shared" si="2619"/>
        <v>3.4661139162590108E-5</v>
      </c>
      <c r="BC2099" s="13">
        <f t="shared" si="2620"/>
        <v>8.1707868370419055E-6</v>
      </c>
      <c r="BD2099" s="13">
        <f t="shared" si="2621"/>
        <v>3.3522733426630041E-4</v>
      </c>
      <c r="BE2099" s="13">
        <f t="shared" si="2622"/>
        <v>4.1202371748643894E-4</v>
      </c>
      <c r="BF2099" s="13">
        <f t="shared" si="2623"/>
        <v>2.5320659507510032E-4</v>
      </c>
      <c r="BG2099" s="13">
        <f t="shared" si="2624"/>
        <v>1.0373768477965678E-4</v>
      </c>
      <c r="BH2099" s="13">
        <f t="shared" si="2625"/>
        <v>3.1875672235901651E-5</v>
      </c>
      <c r="BI2099" s="13">
        <f t="shared" si="2626"/>
        <v>7.8355978940442551E-6</v>
      </c>
      <c r="BJ2099" s="14">
        <f t="shared" si="2627"/>
        <v>0.37392900205950791</v>
      </c>
      <c r="BK2099" s="14">
        <f t="shared" si="2628"/>
        <v>0.27649181273896573</v>
      </c>
      <c r="BL2099" s="14">
        <f t="shared" si="2629"/>
        <v>0.3250037273406759</v>
      </c>
      <c r="BM2099" s="14">
        <f t="shared" si="2630"/>
        <v>0.43180074670753438</v>
      </c>
      <c r="BN2099" s="14">
        <f t="shared" si="2631"/>
        <v>0.56768411935733032</v>
      </c>
    </row>
    <row r="2100" spans="1:66" x14ac:dyDescent="0.25">
      <c r="A2100" t="s">
        <v>24</v>
      </c>
      <c r="B2100" t="s">
        <v>182</v>
      </c>
      <c r="C2100" t="s">
        <v>293</v>
      </c>
      <c r="D2100" s="7" t="s">
        <v>572</v>
      </c>
      <c r="E2100" s="10">
        <f>VLOOKUP(A2100,home!$A$2:$E$405,3,FALSE)</f>
        <v>1.6263000000000001</v>
      </c>
      <c r="F2100" s="10">
        <f>VLOOKUP(B2100,home!$B$2:$E$405,3,FALSE)</f>
        <v>0.80910000000000004</v>
      </c>
      <c r="G2100" s="10">
        <f>VLOOKUP(C2100,away!$B$2:$E$405,4,FALSE)</f>
        <v>0.90620000000000001</v>
      </c>
      <c r="H2100" s="10">
        <f>VLOOKUP(A2100,away!$A$2:$E$405,3,FALSE)</f>
        <v>1.4262999999999999</v>
      </c>
      <c r="I2100" s="10">
        <f>VLOOKUP(C2100,away!$B$2:$E$405,3,FALSE)</f>
        <v>0.66420000000000001</v>
      </c>
      <c r="J2100" s="10">
        <f>VLOOKUP(B2100,home!$B$2:$E$405,4,FALSE)</f>
        <v>1.3284</v>
      </c>
      <c r="K2100" s="12">
        <f t="shared" si="2576"/>
        <v>1.1924136008460002</v>
      </c>
      <c r="L2100" s="12">
        <f t="shared" si="2577"/>
        <v>1.258457694264</v>
      </c>
      <c r="M2100" s="13">
        <f t="shared" si="2578"/>
        <v>8.6218432065029285E-2</v>
      </c>
      <c r="N2100" s="13">
        <f t="shared" si="2579"/>
        <v>0.10280803103795781</v>
      </c>
      <c r="O2100" s="13">
        <f t="shared" si="2580"/>
        <v>0.10850224921961409</v>
      </c>
      <c r="P2100" s="13">
        <f t="shared" si="2581"/>
        <v>0.12937955769185014</v>
      </c>
      <c r="Q2100" s="13">
        <f t="shared" si="2582"/>
        <v>6.1294847242929329E-2</v>
      </c>
      <c r="R2100" s="13">
        <f t="shared" si="2583"/>
        <v>6.8272745187686723E-2</v>
      </c>
      <c r="S2100" s="13">
        <f t="shared" si="2584"/>
        <v>4.853680804562048E-2</v>
      </c>
      <c r="T2100" s="13">
        <f t="shared" si="2585"/>
        <v>7.713697213160095E-2</v>
      </c>
      <c r="U2100" s="13">
        <f t="shared" si="2586"/>
        <v>8.1409349928890956E-2</v>
      </c>
      <c r="V2100" s="13">
        <f t="shared" si="2587"/>
        <v>8.0927149622075159E-3</v>
      </c>
      <c r="W2100" s="13">
        <f t="shared" si="2588"/>
        <v>2.4362936504748973E-2</v>
      </c>
      <c r="X2100" s="13">
        <f t="shared" si="2589"/>
        <v>3.0659724899266633E-2</v>
      </c>
      <c r="Y2100" s="13">
        <f t="shared" si="2590"/>
        <v>1.9291983351749822E-2</v>
      </c>
      <c r="Z2100" s="13">
        <f t="shared" si="2591"/>
        <v>2.863945382998994E-2</v>
      </c>
      <c r="AA2100" s="13">
        <f t="shared" si="2592"/>
        <v>3.4150074267681074E-2</v>
      </c>
      <c r="AB2100" s="13">
        <f t="shared" si="2593"/>
        <v>2.0360506513341967E-2</v>
      </c>
      <c r="AC2100" s="13">
        <f t="shared" si="2594"/>
        <v>7.5899655188210952E-4</v>
      </c>
      <c r="AD2100" s="13">
        <f t="shared" si="2595"/>
        <v>7.2626742112025444E-3</v>
      </c>
      <c r="AE2100" s="13">
        <f t="shared" si="2596"/>
        <v>9.1397682420205698E-3</v>
      </c>
      <c r="AF2100" s="13">
        <f t="shared" si="2597"/>
        <v>5.7510058339802703E-3</v>
      </c>
      <c r="AG2100" s="13">
        <f t="shared" si="2598"/>
        <v>2.4124658471765402E-3</v>
      </c>
      <c r="AH2100" s="13">
        <f t="shared" si="2599"/>
        <v>9.0103852579673602E-3</v>
      </c>
      <c r="AI2100" s="13">
        <f t="shared" si="2600"/>
        <v>1.0744105930462577E-2</v>
      </c>
      <c r="AJ2100" s="13">
        <f t="shared" si="2601"/>
        <v>6.4057090202068751E-3</v>
      </c>
      <c r="AK2100" s="13">
        <f t="shared" si="2602"/>
        <v>2.5460848529188624E-3</v>
      </c>
      <c r="AL2100" s="13">
        <f t="shared" si="2603"/>
        <v>4.5558071897239511E-5</v>
      </c>
      <c r="AM2100" s="13">
        <f t="shared" si="2604"/>
        <v>1.7320223015902818E-3</v>
      </c>
      <c r="AN2100" s="13">
        <f t="shared" si="2605"/>
        <v>2.1796767920731325E-3</v>
      </c>
      <c r="AO2100" s="13">
        <f t="shared" si="2606"/>
        <v>1.3715155149965534E-3</v>
      </c>
      <c r="AP2100" s="13">
        <f t="shared" si="2607"/>
        <v>5.753314175499549E-4</v>
      </c>
      <c r="AQ2100" s="13">
        <f t="shared" si="2608"/>
        <v>1.8100756229188884E-4</v>
      </c>
      <c r="AR2100" s="13">
        <f t="shared" si="2609"/>
        <v>2.2678377312343864E-3</v>
      </c>
      <c r="AS2100" s="13">
        <f t="shared" si="2610"/>
        <v>2.7042005552356178E-3</v>
      </c>
      <c r="AT2100" s="13">
        <f t="shared" si="2611"/>
        <v>1.6122627607391285E-3</v>
      </c>
      <c r="AU2100" s="13">
        <f t="shared" si="2612"/>
        <v>6.4082801468095282E-4</v>
      </c>
      <c r="AV2100" s="13">
        <f t="shared" si="2613"/>
        <v>1.9103301012717702E-4</v>
      </c>
      <c r="AW2100" s="13">
        <f t="shared" si="2614"/>
        <v>1.8990149174291606E-6</v>
      </c>
      <c r="AX2100" s="13">
        <f t="shared" si="2615"/>
        <v>3.4421449156414065E-4</v>
      </c>
      <c r="AY2100" s="13">
        <f t="shared" si="2616"/>
        <v>4.3317937538606355E-4</v>
      </c>
      <c r="AZ2100" s="13">
        <f t="shared" si="2617"/>
        <v>2.7256895897553266E-4</v>
      </c>
      <c r="BA2100" s="13">
        <f t="shared" si="2618"/>
        <v>1.1433883454676252E-4</v>
      </c>
      <c r="BB2100" s="13">
        <f t="shared" si="2619"/>
        <v>3.5972646522137957E-5</v>
      </c>
      <c r="BC2100" s="13">
        <f t="shared" si="2620"/>
        <v>9.0540107597647172E-6</v>
      </c>
      <c r="BD2100" s="13">
        <f t="shared" si="2621"/>
        <v>4.7566297370235487E-4</v>
      </c>
      <c r="BE2100" s="13">
        <f t="shared" si="2622"/>
        <v>5.6718699926154115E-4</v>
      </c>
      <c r="BF2100" s="13">
        <f t="shared" si="2623"/>
        <v>3.3816074607124607E-4</v>
      </c>
      <c r="BG2100" s="13">
        <f t="shared" si="2624"/>
        <v>1.344091576291949E-4</v>
      </c>
      <c r="BH2100" s="13">
        <f t="shared" si="2625"/>
        <v>4.0067826908826461E-5</v>
      </c>
      <c r="BI2100" s="13">
        <f t="shared" si="2626"/>
        <v>9.5554843524856034E-6</v>
      </c>
      <c r="BJ2100" s="14">
        <f t="shared" si="2627"/>
        <v>0.34736929120888971</v>
      </c>
      <c r="BK2100" s="14">
        <f t="shared" si="2628"/>
        <v>0.2734652467638729</v>
      </c>
      <c r="BL2100" s="14">
        <f t="shared" si="2629"/>
        <v>0.35038241543871346</v>
      </c>
      <c r="BM2100" s="14">
        <f t="shared" si="2630"/>
        <v>0.44294926443592986</v>
      </c>
      <c r="BN2100" s="14">
        <f t="shared" si="2631"/>
        <v>0.55647586244506742</v>
      </c>
    </row>
    <row r="2101" spans="1:66" x14ac:dyDescent="0.25">
      <c r="A2101" t="s">
        <v>24</v>
      </c>
      <c r="B2101" t="s">
        <v>184</v>
      </c>
      <c r="C2101" t="s">
        <v>183</v>
      </c>
      <c r="D2101" s="7" t="s">
        <v>572</v>
      </c>
      <c r="E2101" s="10">
        <f>VLOOKUP(A2101,home!$A$2:$E$405,3,FALSE)</f>
        <v>1.6263000000000001</v>
      </c>
      <c r="F2101" s="10">
        <f>VLOOKUP(B2101,home!$B$2:$E$405,3,FALSE)</f>
        <v>1.0356000000000001</v>
      </c>
      <c r="G2101" s="10">
        <f>VLOOKUP(C2101,away!$B$2:$E$405,4,FALSE)</f>
        <v>1.2621</v>
      </c>
      <c r="H2101" s="10">
        <f>VLOOKUP(A2101,away!$A$2:$E$405,3,FALSE)</f>
        <v>1.4262999999999999</v>
      </c>
      <c r="I2101" s="10">
        <f>VLOOKUP(C2101,away!$B$2:$E$405,3,FALSE)</f>
        <v>0.88560000000000005</v>
      </c>
      <c r="J2101" s="10">
        <f>VLOOKUP(B2101,home!$B$2:$E$405,4,FALSE)</f>
        <v>0.95940000000000003</v>
      </c>
      <c r="K2101" s="12">
        <f t="shared" si="2576"/>
        <v>2.1256241249880001</v>
      </c>
      <c r="L2101" s="12">
        <f t="shared" si="2577"/>
        <v>1.2118481500320002</v>
      </c>
      <c r="M2101" s="13">
        <f t="shared" si="2578"/>
        <v>3.5526645910630199E-2</v>
      </c>
      <c r="N2101" s="13">
        <f t="shared" si="2579"/>
        <v>7.5516295627541835E-2</v>
      </c>
      <c r="O2101" s="13">
        <f t="shared" si="2580"/>
        <v>4.3052900123639132E-2</v>
      </c>
      <c r="P2101" s="13">
        <f t="shared" si="2581"/>
        <v>9.1514283153506196E-2</v>
      </c>
      <c r="Q2101" s="13">
        <f t="shared" si="2582"/>
        <v>8.0259629907814378E-2</v>
      </c>
      <c r="R2101" s="13">
        <f t="shared" si="2583"/>
        <v>2.6086788684172288E-2</v>
      </c>
      <c r="S2101" s="13">
        <f t="shared" si="2584"/>
        <v>5.8933680667235491E-2</v>
      </c>
      <c r="T2101" s="13">
        <f t="shared" si="2585"/>
        <v>9.7262484026037849E-2</v>
      </c>
      <c r="U2101" s="13">
        <f t="shared" si="2586"/>
        <v>5.5450707370540579E-2</v>
      </c>
      <c r="V2101" s="13">
        <f t="shared" si="2587"/>
        <v>1.6867694660718302E-2</v>
      </c>
      <c r="W2101" s="13">
        <f t="shared" si="2588"/>
        <v>5.6867268531552891E-2</v>
      </c>
      <c r="X2101" s="13">
        <f t="shared" si="2589"/>
        <v>6.8914494167335347E-2</v>
      </c>
      <c r="Y2101" s="13">
        <f t="shared" si="2590"/>
        <v>4.1756951133538223E-2</v>
      </c>
      <c r="Z2101" s="13">
        <f t="shared" si="2591"/>
        <v>1.053774220239663E-2</v>
      </c>
      <c r="AA2101" s="13">
        <f t="shared" si="2592"/>
        <v>2.2399279048318458E-2</v>
      </c>
      <c r="AB2101" s="13">
        <f t="shared" si="2593"/>
        <v>2.3806223963721986E-2</v>
      </c>
      <c r="AC2101" s="13">
        <f t="shared" si="2594"/>
        <v>2.7156289064181982E-3</v>
      </c>
      <c r="AD2101" s="13">
        <f t="shared" si="2595"/>
        <v>3.0219609478209945E-2</v>
      </c>
      <c r="AE2101" s="13">
        <f t="shared" si="2596"/>
        <v>3.6621577840858219E-2</v>
      </c>
      <c r="AF2101" s="13">
        <f t="shared" si="2597"/>
        <v>2.2189895678848472E-2</v>
      </c>
      <c r="AG2101" s="13">
        <f t="shared" si="2598"/>
        <v>8.9635946759385274E-3</v>
      </c>
      <c r="AH2101" s="13">
        <f t="shared" si="2599"/>
        <v>3.1925358483721232E-3</v>
      </c>
      <c r="AI2101" s="13">
        <f t="shared" si="2600"/>
        <v>6.7861312191888181E-3</v>
      </c>
      <c r="AJ2101" s="13">
        <f t="shared" si="2601"/>
        <v>7.2123821174209912E-3</v>
      </c>
      <c r="AK2101" s="13">
        <f t="shared" si="2602"/>
        <v>5.1102711424740313E-3</v>
      </c>
      <c r="AL2101" s="13">
        <f t="shared" si="2603"/>
        <v>2.7981119670792245E-4</v>
      </c>
      <c r="AM2101" s="13">
        <f t="shared" si="2604"/>
        <v>1.2847106190919813E-2</v>
      </c>
      <c r="AN2101" s="13">
        <f t="shared" si="2605"/>
        <v>1.5568741870730833E-2</v>
      </c>
      <c r="AO2101" s="13">
        <f t="shared" si="2606"/>
        <v>9.4334755171854544E-3</v>
      </c>
      <c r="AP2101" s="13">
        <f t="shared" si="2607"/>
        <v>3.8106466179577848E-3</v>
      </c>
      <c r="AQ2101" s="13">
        <f t="shared" si="2608"/>
        <v>1.1544812635994601E-3</v>
      </c>
      <c r="AR2101" s="13">
        <f t="shared" si="2609"/>
        <v>7.737737323521202E-4</v>
      </c>
      <c r="AS2101" s="13">
        <f t="shared" si="2610"/>
        <v>1.6447521127696747E-3</v>
      </c>
      <c r="AT2101" s="13">
        <f t="shared" si="2611"/>
        <v>1.7480623852641024E-3</v>
      </c>
      <c r="AU2101" s="13">
        <f t="shared" si="2612"/>
        <v>1.2385745260338145E-3</v>
      </c>
      <c r="AV2101" s="13">
        <f t="shared" si="2613"/>
        <v>6.581859732832637E-4</v>
      </c>
      <c r="AW2101" s="13">
        <f t="shared" si="2614"/>
        <v>2.0021530028682724E-5</v>
      </c>
      <c r="AX2101" s="13">
        <f t="shared" si="2615"/>
        <v>4.551353142616974E-3</v>
      </c>
      <c r="AY2101" s="13">
        <f t="shared" si="2616"/>
        <v>5.5155488860227095E-3</v>
      </c>
      <c r="AZ2101" s="13">
        <f t="shared" si="2617"/>
        <v>3.3420038569688414E-3</v>
      </c>
      <c r="BA2101" s="13">
        <f t="shared" si="2618"/>
        <v>1.3500003971558328E-3</v>
      </c>
      <c r="BB2101" s="13">
        <f t="shared" si="2619"/>
        <v>4.0899887095894043E-4</v>
      </c>
      <c r="BC2101" s="13">
        <f t="shared" si="2620"/>
        <v>9.9128905027353776E-5</v>
      </c>
      <c r="BD2101" s="13">
        <f t="shared" si="2621"/>
        <v>1.5628271101571193E-4</v>
      </c>
      <c r="BE2101" s="13">
        <f t="shared" si="2622"/>
        <v>3.3219830085352522E-4</v>
      </c>
      <c r="BF2101" s="13">
        <f t="shared" si="2623"/>
        <v>3.5306436128713752E-4</v>
      </c>
      <c r="BG2101" s="13">
        <f t="shared" si="2624"/>
        <v>2.501607080084729E-4</v>
      </c>
      <c r="BH2101" s="13">
        <f t="shared" si="2625"/>
        <v>1.3293690901672225E-4</v>
      </c>
      <c r="BI2101" s="13">
        <f t="shared" si="2626"/>
        <v>5.6514780181455906E-5</v>
      </c>
      <c r="BJ2101" s="14">
        <f t="shared" si="2627"/>
        <v>0.57665328658681969</v>
      </c>
      <c r="BK2101" s="14">
        <f t="shared" si="2628"/>
        <v>0.21135329338123898</v>
      </c>
      <c r="BL2101" s="14">
        <f t="shared" si="2629"/>
        <v>0.20044172601791435</v>
      </c>
      <c r="BM2101" s="14">
        <f t="shared" si="2630"/>
        <v>0.64153397742507157</v>
      </c>
      <c r="BN2101" s="14">
        <f t="shared" si="2631"/>
        <v>0.35195654340730403</v>
      </c>
    </row>
    <row r="2102" spans="1:66" x14ac:dyDescent="0.25">
      <c r="A2102" t="s">
        <v>27</v>
      </c>
      <c r="B2102" t="s">
        <v>524</v>
      </c>
      <c r="C2102" t="s">
        <v>288</v>
      </c>
      <c r="D2102" s="7" t="s">
        <v>572</v>
      </c>
      <c r="E2102" s="10">
        <f>VLOOKUP(A2102,home!$A$2:$E$405,3,FALSE)</f>
        <v>1.3026</v>
      </c>
      <c r="F2102" s="10" t="e">
        <f>VLOOKUP(B2102,home!$B$2:$E$405,3,FALSE)</f>
        <v>#N/A</v>
      </c>
      <c r="G2102" s="10">
        <f>VLOOKUP(C2102,away!$B$2:$E$405,4,FALSE)</f>
        <v>1.8447</v>
      </c>
      <c r="H2102" s="10">
        <f>VLOOKUP(A2102,away!$A$2:$E$405,3,FALSE)</f>
        <v>1.1000000000000001</v>
      </c>
      <c r="I2102" s="10">
        <f>VLOOKUP(C2102,away!$B$2:$E$405,3,FALSE)</f>
        <v>0.81179999999999997</v>
      </c>
      <c r="J2102" s="10" t="e">
        <f>VLOOKUP(B2102,home!$B$2:$E$405,4,FALSE)</f>
        <v>#N/A</v>
      </c>
      <c r="K2102" s="12" t="e">
        <f t="shared" si="2576"/>
        <v>#N/A</v>
      </c>
      <c r="L2102" s="12" t="e">
        <f t="shared" si="2577"/>
        <v>#N/A</v>
      </c>
      <c r="M2102" s="13" t="e">
        <f t="shared" si="2578"/>
        <v>#N/A</v>
      </c>
      <c r="N2102" s="13" t="e">
        <f t="shared" si="2579"/>
        <v>#N/A</v>
      </c>
      <c r="O2102" s="13" t="e">
        <f t="shared" si="2580"/>
        <v>#N/A</v>
      </c>
      <c r="P2102" s="13" t="e">
        <f t="shared" si="2581"/>
        <v>#N/A</v>
      </c>
      <c r="Q2102" s="13" t="e">
        <f t="shared" si="2582"/>
        <v>#N/A</v>
      </c>
      <c r="R2102" s="13" t="e">
        <f t="shared" si="2583"/>
        <v>#N/A</v>
      </c>
      <c r="S2102" s="13" t="e">
        <f t="shared" si="2584"/>
        <v>#N/A</v>
      </c>
      <c r="T2102" s="13" t="e">
        <f t="shared" si="2585"/>
        <v>#N/A</v>
      </c>
      <c r="U2102" s="13" t="e">
        <f t="shared" si="2586"/>
        <v>#N/A</v>
      </c>
      <c r="V2102" s="13" t="e">
        <f t="shared" si="2587"/>
        <v>#N/A</v>
      </c>
      <c r="W2102" s="13" t="e">
        <f t="shared" si="2588"/>
        <v>#N/A</v>
      </c>
      <c r="X2102" s="13" t="e">
        <f t="shared" si="2589"/>
        <v>#N/A</v>
      </c>
      <c r="Y2102" s="13" t="e">
        <f t="shared" si="2590"/>
        <v>#N/A</v>
      </c>
      <c r="Z2102" s="13" t="e">
        <f t="shared" si="2591"/>
        <v>#N/A</v>
      </c>
      <c r="AA2102" s="13" t="e">
        <f t="shared" si="2592"/>
        <v>#N/A</v>
      </c>
      <c r="AB2102" s="13" t="e">
        <f t="shared" si="2593"/>
        <v>#N/A</v>
      </c>
      <c r="AC2102" s="13" t="e">
        <f t="shared" si="2594"/>
        <v>#N/A</v>
      </c>
      <c r="AD2102" s="13" t="e">
        <f t="shared" si="2595"/>
        <v>#N/A</v>
      </c>
      <c r="AE2102" s="13" t="e">
        <f t="shared" si="2596"/>
        <v>#N/A</v>
      </c>
      <c r="AF2102" s="13" t="e">
        <f t="shared" si="2597"/>
        <v>#N/A</v>
      </c>
      <c r="AG2102" s="13" t="e">
        <f t="shared" si="2598"/>
        <v>#N/A</v>
      </c>
      <c r="AH2102" s="13" t="e">
        <f t="shared" si="2599"/>
        <v>#N/A</v>
      </c>
      <c r="AI2102" s="13" t="e">
        <f t="shared" si="2600"/>
        <v>#N/A</v>
      </c>
      <c r="AJ2102" s="13" t="e">
        <f t="shared" si="2601"/>
        <v>#N/A</v>
      </c>
      <c r="AK2102" s="13" t="e">
        <f t="shared" si="2602"/>
        <v>#N/A</v>
      </c>
      <c r="AL2102" s="13" t="e">
        <f t="shared" si="2603"/>
        <v>#N/A</v>
      </c>
      <c r="AM2102" s="13" t="e">
        <f t="shared" si="2604"/>
        <v>#N/A</v>
      </c>
      <c r="AN2102" s="13" t="e">
        <f t="shared" si="2605"/>
        <v>#N/A</v>
      </c>
      <c r="AO2102" s="13" t="e">
        <f t="shared" si="2606"/>
        <v>#N/A</v>
      </c>
      <c r="AP2102" s="13" t="e">
        <f t="shared" si="2607"/>
        <v>#N/A</v>
      </c>
      <c r="AQ2102" s="13" t="e">
        <f t="shared" si="2608"/>
        <v>#N/A</v>
      </c>
      <c r="AR2102" s="13" t="e">
        <f t="shared" si="2609"/>
        <v>#N/A</v>
      </c>
      <c r="AS2102" s="13" t="e">
        <f t="shared" si="2610"/>
        <v>#N/A</v>
      </c>
      <c r="AT2102" s="13" t="e">
        <f t="shared" si="2611"/>
        <v>#N/A</v>
      </c>
      <c r="AU2102" s="13" t="e">
        <f t="shared" si="2612"/>
        <v>#N/A</v>
      </c>
      <c r="AV2102" s="13" t="e">
        <f t="shared" si="2613"/>
        <v>#N/A</v>
      </c>
      <c r="AW2102" s="13" t="e">
        <f t="shared" si="2614"/>
        <v>#N/A</v>
      </c>
      <c r="AX2102" s="13" t="e">
        <f t="shared" si="2615"/>
        <v>#N/A</v>
      </c>
      <c r="AY2102" s="13" t="e">
        <f t="shared" si="2616"/>
        <v>#N/A</v>
      </c>
      <c r="AZ2102" s="13" t="e">
        <f t="shared" si="2617"/>
        <v>#N/A</v>
      </c>
      <c r="BA2102" s="13" t="e">
        <f t="shared" si="2618"/>
        <v>#N/A</v>
      </c>
      <c r="BB2102" s="13" t="e">
        <f t="shared" si="2619"/>
        <v>#N/A</v>
      </c>
      <c r="BC2102" s="13" t="e">
        <f t="shared" si="2620"/>
        <v>#N/A</v>
      </c>
      <c r="BD2102" s="13" t="e">
        <f t="shared" si="2621"/>
        <v>#N/A</v>
      </c>
      <c r="BE2102" s="13" t="e">
        <f t="shared" si="2622"/>
        <v>#N/A</v>
      </c>
      <c r="BF2102" s="13" t="e">
        <f t="shared" si="2623"/>
        <v>#N/A</v>
      </c>
      <c r="BG2102" s="13" t="e">
        <f t="shared" si="2624"/>
        <v>#N/A</v>
      </c>
      <c r="BH2102" s="13" t="e">
        <f t="shared" si="2625"/>
        <v>#N/A</v>
      </c>
      <c r="BI2102" s="13" t="e">
        <f t="shared" si="2626"/>
        <v>#N/A</v>
      </c>
      <c r="BJ2102" s="14" t="e">
        <f t="shared" si="2627"/>
        <v>#N/A</v>
      </c>
      <c r="BK2102" s="14" t="e">
        <f t="shared" si="2628"/>
        <v>#N/A</v>
      </c>
      <c r="BL2102" s="14" t="e">
        <f t="shared" si="2629"/>
        <v>#N/A</v>
      </c>
      <c r="BM2102" s="14" t="e">
        <f t="shared" si="2630"/>
        <v>#N/A</v>
      </c>
      <c r="BN2102" s="14" t="e">
        <f t="shared" si="2631"/>
        <v>#N/A</v>
      </c>
    </row>
    <row r="2103" spans="1:66" x14ac:dyDescent="0.25">
      <c r="A2103" t="s">
        <v>196</v>
      </c>
      <c r="B2103" t="s">
        <v>301</v>
      </c>
      <c r="C2103" t="s">
        <v>204</v>
      </c>
      <c r="D2103" s="7" t="s">
        <v>572</v>
      </c>
      <c r="E2103" s="10">
        <f>VLOOKUP(A2103,home!$A$2:$E$405,3,FALSE)</f>
        <v>1.6077999999999999</v>
      </c>
      <c r="F2103" s="10">
        <f>VLOOKUP(B2103,home!$B$2:$E$405,3,FALSE)</f>
        <v>0.80489999999999995</v>
      </c>
      <c r="G2103" s="10">
        <f>VLOOKUP(C2103,away!$B$2:$E$405,4,FALSE)</f>
        <v>0.91469999999999996</v>
      </c>
      <c r="H2103" s="10">
        <f>VLOOKUP(A2103,away!$A$2:$E$405,3,FALSE)</f>
        <v>1.3987000000000001</v>
      </c>
      <c r="I2103" s="10">
        <f>VLOOKUP(C2103,away!$B$2:$E$405,3,FALSE)</f>
        <v>0.96730000000000005</v>
      </c>
      <c r="J2103" s="10">
        <f>VLOOKUP(B2103,home!$B$2:$E$405,4,FALSE)</f>
        <v>1.3877999999999999</v>
      </c>
      <c r="K2103" s="12">
        <f t="shared" si="2576"/>
        <v>1.1837299358339999</v>
      </c>
      <c r="L2103" s="12">
        <f t="shared" si="2577"/>
        <v>1.8776413713780002</v>
      </c>
      <c r="M2103" s="13">
        <f t="shared" si="2578"/>
        <v>4.6823441851002352E-2</v>
      </c>
      <c r="N2103" s="13">
        <f t="shared" si="2579"/>
        <v>5.5426309817814032E-2</v>
      </c>
      <c r="O2103" s="13">
        <f t="shared" si="2580"/>
        <v>8.7917631569754101E-2</v>
      </c>
      <c r="P2103" s="13">
        <f t="shared" si="2581"/>
        <v>0.10407073237674226</v>
      </c>
      <c r="Q2103" s="13">
        <f t="shared" si="2582"/>
        <v>3.2804891082078215E-2</v>
      </c>
      <c r="R2103" s="13">
        <f t="shared" si="2583"/>
        <v>8.253889115446944E-2</v>
      </c>
      <c r="S2103" s="13">
        <f t="shared" si="2584"/>
        <v>5.7827430605678888E-2</v>
      </c>
      <c r="T2103" s="13">
        <f t="shared" si="2585"/>
        <v>6.1595820679259269E-2</v>
      </c>
      <c r="U2103" s="13">
        <f t="shared" si="2586"/>
        <v>9.7703756330089611E-2</v>
      </c>
      <c r="V2103" s="13">
        <f t="shared" si="2587"/>
        <v>1.4280935684947137E-2</v>
      </c>
      <c r="W2103" s="13">
        <f t="shared" si="2588"/>
        <v>1.2944043871876594E-2</v>
      </c>
      <c r="X2103" s="13">
        <f t="shared" si="2589"/>
        <v>2.4304272286767369E-2</v>
      </c>
      <c r="Y2103" s="13">
        <f t="shared" si="2590"/>
        <v>2.281735357343511E-2</v>
      </c>
      <c r="Z2103" s="13">
        <f t="shared" si="2591"/>
        <v>5.1659478926432495E-2</v>
      </c>
      <c r="AA2103" s="13">
        <f t="shared" si="2592"/>
        <v>6.1150871674803806E-2</v>
      </c>
      <c r="AB2103" s="13">
        <f t="shared" si="2593"/>
        <v>3.6193058701904347E-2</v>
      </c>
      <c r="AC2103" s="13">
        <f t="shared" si="2594"/>
        <v>1.9838185973264084E-3</v>
      </c>
      <c r="AD2103" s="13">
        <f t="shared" si="2595"/>
        <v>3.83056305547224E-3</v>
      </c>
      <c r="AE2103" s="13">
        <f t="shared" si="2596"/>
        <v>7.1924236686267996E-3</v>
      </c>
      <c r="AF2103" s="13">
        <f t="shared" si="2597"/>
        <v>6.7523961203460065E-3</v>
      </c>
      <c r="AG2103" s="13">
        <f t="shared" si="2598"/>
        <v>4.2261927704979876E-3</v>
      </c>
      <c r="AH2103" s="13">
        <f t="shared" si="2599"/>
        <v>2.4249493714024909E-2</v>
      </c>
      <c r="AI2103" s="13">
        <f t="shared" si="2600"/>
        <v>2.8704851638109687E-2</v>
      </c>
      <c r="AJ2103" s="13">
        <f t="shared" si="2601"/>
        <v>1.6989396093852038E-2</v>
      </c>
      <c r="AK2103" s="13">
        <f t="shared" si="2602"/>
        <v>6.7036189160112917E-3</v>
      </c>
      <c r="AL2103" s="13">
        <f t="shared" si="2603"/>
        <v>1.763710194422122E-4</v>
      </c>
      <c r="AM2103" s="13">
        <f t="shared" si="2604"/>
        <v>9.0687043197244788E-4</v>
      </c>
      <c r="AN2103" s="13">
        <f t="shared" si="2605"/>
        <v>1.7027774415509065E-3</v>
      </c>
      <c r="AO2103" s="13">
        <f t="shared" si="2606"/>
        <v>1.5986026852525836E-3</v>
      </c>
      <c r="AP2103" s="13">
        <f t="shared" si="2607"/>
        <v>1.0005341794087383E-3</v>
      </c>
      <c r="AQ2103" s="13">
        <f t="shared" si="2608"/>
        <v>4.6966109218389638E-4</v>
      </c>
      <c r="AR2103" s="13">
        <f t="shared" si="2609"/>
        <v>9.1063705264847888E-3</v>
      </c>
      <c r="AS2103" s="13">
        <f t="shared" si="2610"/>
        <v>1.0779483398996466E-2</v>
      </c>
      <c r="AT2103" s="13">
        <f t="shared" si="2611"/>
        <v>6.3799985961088797E-3</v>
      </c>
      <c r="AU2103" s="13">
        <f t="shared" si="2612"/>
        <v>2.5173984429309902E-3</v>
      </c>
      <c r="AV2103" s="13">
        <f t="shared" si="2613"/>
        <v>7.4497997432982797E-4</v>
      </c>
      <c r="AW2103" s="13">
        <f t="shared" si="2614"/>
        <v>1.08890502265176E-5</v>
      </c>
      <c r="AX2103" s="13">
        <f t="shared" si="2615"/>
        <v>1.7891494637474963E-4</v>
      </c>
      <c r="AY2103" s="13">
        <f t="shared" si="2616"/>
        <v>3.3593810527110627E-4</v>
      </c>
      <c r="AZ2103" s="13">
        <f t="shared" si="2617"/>
        <v>3.1538564233968356E-4</v>
      </c>
      <c r="BA2103" s="13">
        <f t="shared" si="2618"/>
        <v>1.9739370999853829E-4</v>
      </c>
      <c r="BB2103" s="13">
        <f t="shared" si="2619"/>
        <v>9.2658649085761694E-5</v>
      </c>
      <c r="BC2103" s="13">
        <f t="shared" si="2620"/>
        <v>3.479594258788451E-5</v>
      </c>
      <c r="BD2103" s="13">
        <f t="shared" si="2621"/>
        <v>2.8497496739375155E-3</v>
      </c>
      <c r="BE2103" s="13">
        <f t="shared" si="2622"/>
        <v>3.3733339986730167E-3</v>
      </c>
      <c r="BF2103" s="13">
        <f t="shared" si="2623"/>
        <v>1.9965582188979309E-3</v>
      </c>
      <c r="BG2103" s="13">
        <f t="shared" si="2624"/>
        <v>7.8779524411496402E-4</v>
      </c>
      <c r="BH2103" s="13">
        <f t="shared" si="2625"/>
        <v>2.3313420344163414E-4</v>
      </c>
      <c r="BI2103" s="13">
        <f t="shared" si="2626"/>
        <v>5.519358713613518E-5</v>
      </c>
      <c r="BJ2103" s="14">
        <f t="shared" si="2627"/>
        <v>0.2387277997521999</v>
      </c>
      <c r="BK2103" s="14">
        <f t="shared" si="2628"/>
        <v>0.22549866824041037</v>
      </c>
      <c r="BL2103" s="14">
        <f t="shared" si="2629"/>
        <v>0.48097556565807142</v>
      </c>
      <c r="BM2103" s="14">
        <f t="shared" si="2630"/>
        <v>0.58695456567020932</v>
      </c>
      <c r="BN2103" s="14">
        <f t="shared" si="2631"/>
        <v>0.40958189785186044</v>
      </c>
    </row>
    <row r="2104" spans="1:66" x14ac:dyDescent="0.25">
      <c r="A2104" t="s">
        <v>32</v>
      </c>
      <c r="B2104" t="s">
        <v>209</v>
      </c>
      <c r="C2104" t="s">
        <v>313</v>
      </c>
      <c r="D2104" s="7" t="s">
        <v>572</v>
      </c>
      <c r="E2104" s="10">
        <f>VLOOKUP(A2104,home!$A$2:$E$405,3,FALSE)</f>
        <v>1.268</v>
      </c>
      <c r="F2104" s="10">
        <f>VLOOKUP(B2104,home!$B$2:$E$405,3,FALSE)</f>
        <v>0.97419999999999995</v>
      </c>
      <c r="G2104" s="10">
        <f>VLOOKUP(C2104,away!$B$2:$E$405,4,FALSE)</f>
        <v>1.2061999999999999</v>
      </c>
      <c r="H2104" s="10">
        <f>VLOOKUP(A2104,away!$A$2:$E$405,3,FALSE)</f>
        <v>1.1471</v>
      </c>
      <c r="I2104" s="10">
        <f>VLOOKUP(C2104,away!$B$2:$E$405,3,FALSE)</f>
        <v>0.87180000000000002</v>
      </c>
      <c r="J2104" s="10">
        <f>VLOOKUP(B2104,home!$B$2:$E$405,4,FALSE)</f>
        <v>1.3846000000000001</v>
      </c>
      <c r="K2104" s="12">
        <f t="shared" si="2576"/>
        <v>1.4900014907199999</v>
      </c>
      <c r="L2104" s="12">
        <f t="shared" si="2577"/>
        <v>1.3846578485880001</v>
      </c>
      <c r="M2104" s="13">
        <f t="shared" si="2578"/>
        <v>5.6435361538810659E-2</v>
      </c>
      <c r="N2104" s="13">
        <f t="shared" si="2579"/>
        <v>8.4088772822150035E-2</v>
      </c>
      <c r="O2104" s="13">
        <f t="shared" si="2580"/>
        <v>7.814366629261553E-2</v>
      </c>
      <c r="P2104" s="13">
        <f t="shared" si="2581"/>
        <v>0.11643417926632335</v>
      </c>
      <c r="Q2104" s="13">
        <f t="shared" si="2582"/>
        <v>6.2646198428909478E-2</v>
      </c>
      <c r="R2104" s="13">
        <f t="shared" si="2583"/>
        <v>5.4101120424755837E-2</v>
      </c>
      <c r="S2104" s="13">
        <f t="shared" si="2584"/>
        <v>6.0055068895497457E-2</v>
      </c>
      <c r="T2104" s="13">
        <f t="shared" si="2585"/>
        <v>8.6743550338790748E-2</v>
      </c>
      <c r="U2104" s="13">
        <f t="shared" si="2586"/>
        <v>8.0610750082508426E-2</v>
      </c>
      <c r="V2104" s="13">
        <f t="shared" si="2587"/>
        <v>1.3766905608603077E-2</v>
      </c>
      <c r="W2104" s="13">
        <f t="shared" si="2588"/>
        <v>3.1114309682338696E-2</v>
      </c>
      <c r="X2104" s="13">
        <f t="shared" si="2589"/>
        <v>4.3082673105047875E-2</v>
      </c>
      <c r="Y2104" s="13">
        <f t="shared" si="2590"/>
        <v>2.9827380726527849E-2</v>
      </c>
      <c r="Z2104" s="13">
        <f t="shared" si="2591"/>
        <v>2.4970513671180909E-2</v>
      </c>
      <c r="AA2104" s="13">
        <f t="shared" si="2592"/>
        <v>3.7206102594103695E-2</v>
      </c>
      <c r="AB2104" s="13">
        <f t="shared" si="2593"/>
        <v>2.7718574164547878E-2</v>
      </c>
      <c r="AC2104" s="13">
        <f t="shared" si="2594"/>
        <v>1.7751927956467274E-3</v>
      </c>
      <c r="AD2104" s="13">
        <f t="shared" si="2595"/>
        <v>1.1590091952352088E-2</v>
      </c>
      <c r="AE2104" s="13">
        <f t="shared" si="2596"/>
        <v>1.6048311787680937E-2</v>
      </c>
      <c r="AF2104" s="13">
        <f t="shared" si="2597"/>
        <v>1.1110710436699867E-2</v>
      </c>
      <c r="AG2104" s="13">
        <f t="shared" si="2598"/>
        <v>5.1281774698550258E-3</v>
      </c>
      <c r="AH2104" s="13">
        <f t="shared" si="2599"/>
        <v>8.6439044345186459E-3</v>
      </c>
      <c r="AI2104" s="13">
        <f t="shared" si="2600"/>
        <v>1.2879430493074001E-2</v>
      </c>
      <c r="AJ2104" s="13">
        <f t="shared" si="2601"/>
        <v>9.5951853171524423E-3</v>
      </c>
      <c r="AK2104" s="13">
        <f t="shared" si="2602"/>
        <v>4.7656134754305995E-3</v>
      </c>
      <c r="AL2104" s="13">
        <f t="shared" si="2603"/>
        <v>1.4649901094970289E-4</v>
      </c>
      <c r="AM2104" s="13">
        <f t="shared" si="2604"/>
        <v>3.4538508573172958E-3</v>
      </c>
      <c r="AN2104" s="13">
        <f t="shared" si="2605"/>
        <v>4.7824016974367858E-3</v>
      </c>
      <c r="AO2104" s="13">
        <f t="shared" si="2606"/>
        <v>3.310995022728211E-3</v>
      </c>
      <c r="AP2104" s="13">
        <f t="shared" si="2607"/>
        <v>1.5281984149521403E-3</v>
      </c>
      <c r="AQ2104" s="13">
        <f t="shared" si="2608"/>
        <v>5.2900798236580531E-4</v>
      </c>
      <c r="AR2104" s="13">
        <f t="shared" si="2609"/>
        <v>2.3937700235401715E-3</v>
      </c>
      <c r="AS2104" s="13">
        <f t="shared" si="2610"/>
        <v>3.5667209035157052E-3</v>
      </c>
      <c r="AT2104" s="13">
        <f t="shared" si="2611"/>
        <v>2.6572097316102925E-3</v>
      </c>
      <c r="AU2104" s="13">
        <f t="shared" si="2612"/>
        <v>1.3197488204183428E-3</v>
      </c>
      <c r="AV2104" s="13">
        <f t="shared" si="2613"/>
        <v>4.9160692744982279E-4</v>
      </c>
      <c r="AW2104" s="13">
        <f t="shared" si="2614"/>
        <v>8.3957861201016861E-6</v>
      </c>
      <c r="AX2104" s="13">
        <f t="shared" si="2615"/>
        <v>8.577071543545544E-4</v>
      </c>
      <c r="AY2104" s="13">
        <f t="shared" si="2616"/>
        <v>1.187630943067113E-3</v>
      </c>
      <c r="AZ2104" s="13">
        <f t="shared" si="2617"/>
        <v>8.2223125327192327E-4</v>
      </c>
      <c r="BA2104" s="13">
        <f t="shared" si="2618"/>
        <v>3.7950298606577215E-4</v>
      </c>
      <c r="BB2104" s="13">
        <f t="shared" si="2619"/>
        <v>1.3137044705463838E-4</v>
      </c>
      <c r="BC2104" s="13">
        <f t="shared" si="2620"/>
        <v>3.6380624117343859E-5</v>
      </c>
      <c r="BD2104" s="13">
        <f t="shared" si="2621"/>
        <v>5.5242540846826404E-4</v>
      </c>
      <c r="BE2104" s="13">
        <f t="shared" si="2622"/>
        <v>8.2311468212931832E-4</v>
      </c>
      <c r="BF2104" s="13">
        <f t="shared" si="2623"/>
        <v>6.132210517031016E-4</v>
      </c>
      <c r="BG2104" s="13">
        <f t="shared" si="2624"/>
        <v>3.0456676039283597E-4</v>
      </c>
      <c r="BH2104" s="13">
        <f t="shared" si="2625"/>
        <v>1.1345123175227158E-4</v>
      </c>
      <c r="BI2104" s="13">
        <f t="shared" si="2626"/>
        <v>3.3808500886980952E-5</v>
      </c>
      <c r="BJ2104" s="14">
        <f t="shared" si="2627"/>
        <v>0.39839945413308425</v>
      </c>
      <c r="BK2104" s="14">
        <f t="shared" si="2628"/>
        <v>0.24980083805889808</v>
      </c>
      <c r="BL2104" s="14">
        <f t="shared" si="2629"/>
        <v>0.32653399132057404</v>
      </c>
      <c r="BM2104" s="14">
        <f t="shared" si="2630"/>
        <v>0.5466762632532256</v>
      </c>
      <c r="BN2104" s="14">
        <f t="shared" si="2631"/>
        <v>0.45184929877356489</v>
      </c>
    </row>
    <row r="2105" spans="1:66" x14ac:dyDescent="0.25">
      <c r="A2105" t="s">
        <v>340</v>
      </c>
      <c r="B2105" t="s">
        <v>405</v>
      </c>
      <c r="C2105" t="s">
        <v>387</v>
      </c>
      <c r="D2105" s="7" t="s">
        <v>572</v>
      </c>
      <c r="E2105" s="10">
        <f>VLOOKUP(A2105,home!$A$2:$E$405,3,FALSE)</f>
        <v>1.3684000000000001</v>
      </c>
      <c r="F2105" s="10">
        <f>VLOOKUP(B2105,home!$B$2:$E$405,3,FALSE)</f>
        <v>0.80769999999999997</v>
      </c>
      <c r="G2105" s="10">
        <f>VLOOKUP(C2105,away!$B$2:$E$405,4,FALSE)</f>
        <v>1.5385</v>
      </c>
      <c r="H2105" s="10">
        <f>VLOOKUP(A2105,away!$A$2:$E$405,3,FALSE)</f>
        <v>1.1395</v>
      </c>
      <c r="I2105" s="10">
        <f>VLOOKUP(C2105,away!$B$2:$E$405,3,FALSE)</f>
        <v>1.0161</v>
      </c>
      <c r="J2105" s="10">
        <f>VLOOKUP(B2105,home!$B$2:$E$405,4,FALSE)</f>
        <v>1.0623</v>
      </c>
      <c r="K2105" s="12">
        <f t="shared" si="2576"/>
        <v>1.7004374021800002</v>
      </c>
      <c r="L2105" s="12">
        <f t="shared" si="2577"/>
        <v>1.229979752685</v>
      </c>
      <c r="M2105" s="13">
        <f t="shared" si="2578"/>
        <v>5.337476795633999E-2</v>
      </c>
      <c r="N2105" s="13">
        <f t="shared" si="2579"/>
        <v>9.0760451765639072E-2</v>
      </c>
      <c r="O2105" s="13">
        <f t="shared" si="2580"/>
        <v>6.5649883890558328E-2</v>
      </c>
      <c r="P2105" s="13">
        <f t="shared" si="2581"/>
        <v>0.11163351801627962</v>
      </c>
      <c r="Q2105" s="13">
        <f t="shared" si="2582"/>
        <v>7.7166233410523269E-2</v>
      </c>
      <c r="R2105" s="13">
        <f t="shared" si="2583"/>
        <v>4.037401397575395E-2</v>
      </c>
      <c r="S2105" s="13">
        <f t="shared" si="2584"/>
        <v>5.8370475516094304E-2</v>
      </c>
      <c r="T2105" s="13">
        <f t="shared" si="2585"/>
        <v>9.4912904685908406E-2</v>
      </c>
      <c r="U2105" s="13">
        <f t="shared" si="2586"/>
        <v>6.865348344051006E-2</v>
      </c>
      <c r="V2105" s="13">
        <f t="shared" si="2587"/>
        <v>1.3564673137678566E-2</v>
      </c>
      <c r="W2105" s="13">
        <f t="shared" si="2588"/>
        <v>4.3738783158868588E-2</v>
      </c>
      <c r="X2105" s="13">
        <f t="shared" si="2589"/>
        <v>5.379781769248803E-2</v>
      </c>
      <c r="Y2105" s="13">
        <f t="shared" si="2590"/>
        <v>3.3085113250199576E-2</v>
      </c>
      <c r="Z2105" s="13">
        <f t="shared" si="2591"/>
        <v>1.655307324159953E-2</v>
      </c>
      <c r="AA2105" s="13">
        <f t="shared" si="2592"/>
        <v>2.8147464861040774E-2</v>
      </c>
      <c r="AB2105" s="13">
        <f t="shared" si="2593"/>
        <v>2.3931501013130511E-2</v>
      </c>
      <c r="AC2105" s="13">
        <f t="shared" si="2594"/>
        <v>1.773160147902942E-3</v>
      </c>
      <c r="AD2105" s="13">
        <f t="shared" si="2595"/>
        <v>1.8593765702295203E-2</v>
      </c>
      <c r="AE2105" s="13">
        <f t="shared" si="2596"/>
        <v>2.286995533999189E-2</v>
      </c>
      <c r="AF2105" s="13">
        <f t="shared" si="2597"/>
        <v>1.4064791006500111E-2</v>
      </c>
      <c r="AG2105" s="13">
        <f t="shared" si="2598"/>
        <v>5.7664693879137408E-3</v>
      </c>
      <c r="AH2105" s="13">
        <f t="shared" si="2599"/>
        <v>5.0899862329698209E-3</v>
      </c>
      <c r="AI2105" s="13">
        <f t="shared" si="2600"/>
        <v>8.655202967123167E-3</v>
      </c>
      <c r="AJ2105" s="13">
        <f t="shared" si="2601"/>
        <v>7.3588154243777754E-3</v>
      </c>
      <c r="AK2105" s="13">
        <f t="shared" si="2602"/>
        <v>4.1710683277836873E-3</v>
      </c>
      <c r="AL2105" s="13">
        <f t="shared" si="2603"/>
        <v>1.4834283156309967E-4</v>
      </c>
      <c r="AM2105" s="13">
        <f t="shared" si="2604"/>
        <v>6.3235069295108836E-3</v>
      </c>
      <c r="AN2105" s="13">
        <f t="shared" si="2605"/>
        <v>7.7777854892616804E-3</v>
      </c>
      <c r="AO2105" s="13">
        <f t="shared" si="2606"/>
        <v>4.7832593362595321E-3</v>
      </c>
      <c r="AP2105" s="13">
        <f t="shared" si="2607"/>
        <v>1.9611040451469057E-3</v>
      </c>
      <c r="AQ2105" s="13">
        <f t="shared" si="2608"/>
        <v>6.0302956710983624E-4</v>
      </c>
      <c r="AR2105" s="13">
        <f t="shared" si="2609"/>
        <v>1.252116001599654E-3</v>
      </c>
      <c r="AS2105" s="13">
        <f t="shared" si="2610"/>
        <v>2.1291448809881244E-3</v>
      </c>
      <c r="AT2105" s="13">
        <f t="shared" si="2611"/>
        <v>1.8102387951461462E-3</v>
      </c>
      <c r="AU2105" s="13">
        <f t="shared" si="2612"/>
        <v>1.0260659180479225E-3</v>
      </c>
      <c r="AV2105" s="13">
        <f t="shared" si="2613"/>
        <v>4.361902160377113E-4</v>
      </c>
      <c r="AW2105" s="13">
        <f t="shared" si="2614"/>
        <v>8.618321183268127E-6</v>
      </c>
      <c r="AX2105" s="13">
        <f t="shared" si="2615"/>
        <v>1.7921212826474541E-3</v>
      </c>
      <c r="AY2105" s="13">
        <f t="shared" si="2616"/>
        <v>2.2042728920122407E-3</v>
      </c>
      <c r="AZ2105" s="13">
        <f t="shared" si="2617"/>
        <v>1.355605513283733E-3</v>
      </c>
      <c r="BA2105" s="13">
        <f t="shared" si="2618"/>
        <v>5.5578911132238284E-4</v>
      </c>
      <c r="BB2105" s="13">
        <f t="shared" si="2619"/>
        <v>1.7090233842233013E-4</v>
      </c>
      <c r="BC2105" s="13">
        <f t="shared" si="2620"/>
        <v>4.2041283189197122E-5</v>
      </c>
      <c r="BD2105" s="13">
        <f t="shared" si="2621"/>
        <v>2.5667955499674577E-4</v>
      </c>
      <c r="BE2105" s="13">
        <f t="shared" si="2622"/>
        <v>4.3646751569138484E-4</v>
      </c>
      <c r="BF2105" s="13">
        <f t="shared" si="2623"/>
        <v>3.7109284425910848E-4</v>
      </c>
      <c r="BG2105" s="13">
        <f t="shared" si="2624"/>
        <v>2.1034005068651534E-4</v>
      </c>
      <c r="BH2105" s="13">
        <f t="shared" si="2625"/>
        <v>8.9417522340946878E-5</v>
      </c>
      <c r="BI2105" s="13">
        <f t="shared" si="2626"/>
        <v>3.0409779879762348E-5</v>
      </c>
      <c r="BJ2105" s="14">
        <f t="shared" si="2627"/>
        <v>0.48232570318849405</v>
      </c>
      <c r="BK2105" s="14">
        <f t="shared" si="2628"/>
        <v>0.24106921049787075</v>
      </c>
      <c r="BL2105" s="14">
        <f t="shared" si="2629"/>
        <v>0.26007958321292213</v>
      </c>
      <c r="BM2105" s="14">
        <f t="shared" si="2630"/>
        <v>0.55887304655496339</v>
      </c>
      <c r="BN2105" s="14">
        <f t="shared" si="2631"/>
        <v>0.43895886901509423</v>
      </c>
    </row>
    <row r="2106" spans="1:66" x14ac:dyDescent="0.25">
      <c r="A2106" t="s">
        <v>342</v>
      </c>
      <c r="B2106" t="s">
        <v>377</v>
      </c>
      <c r="C2106" t="s">
        <v>363</v>
      </c>
      <c r="D2106" s="7" t="s">
        <v>572</v>
      </c>
      <c r="E2106" s="10">
        <f>VLOOKUP(A2106,home!$A$2:$E$405,3,FALSE)</f>
        <v>1.1741999999999999</v>
      </c>
      <c r="F2106" s="10">
        <f>VLOOKUP(B2106,home!$B$2:$E$405,3,FALSE)</f>
        <v>0.46150000000000002</v>
      </c>
      <c r="G2106" s="10">
        <f>VLOOKUP(C2106,away!$B$2:$E$405,4,FALSE)</f>
        <v>1.1496999999999999</v>
      </c>
      <c r="H2106" s="10">
        <f>VLOOKUP(A2106,away!$A$2:$E$405,3,FALSE)</f>
        <v>0.85970000000000002</v>
      </c>
      <c r="I2106" s="10">
        <f>VLOOKUP(C2106,away!$B$2:$E$405,3,FALSE)</f>
        <v>0.93059999999999998</v>
      </c>
      <c r="J2106" s="10">
        <f>VLOOKUP(B2106,home!$B$2:$E$405,4,FALSE)</f>
        <v>0.97</v>
      </c>
      <c r="K2106" s="12">
        <f t="shared" si="2576"/>
        <v>0.62301472701000005</v>
      </c>
      <c r="L2106" s="12">
        <f t="shared" si="2577"/>
        <v>0.77603571539999994</v>
      </c>
      <c r="M2106" s="13">
        <f t="shared" si="2578"/>
        <v>0.24683123316884703</v>
      </c>
      <c r="N2106" s="13">
        <f t="shared" si="2579"/>
        <v>0.15377949335023089</v>
      </c>
      <c r="O2106" s="13">
        <f t="shared" si="2580"/>
        <v>0.1915498526152504</v>
      </c>
      <c r="P2106" s="13">
        <f t="shared" si="2581"/>
        <v>0.11933837913589596</v>
      </c>
      <c r="Q2106" s="13">
        <f t="shared" si="2582"/>
        <v>4.79034445346651E-2</v>
      </c>
      <c r="R2106" s="13">
        <f t="shared" si="2583"/>
        <v>7.4324763454520187E-2</v>
      </c>
      <c r="S2106" s="13">
        <f t="shared" si="2584"/>
        <v>1.4424479989775769E-2</v>
      </c>
      <c r="T2106" s="13">
        <f t="shared" si="2585"/>
        <v>3.7174783849583046E-2</v>
      </c>
      <c r="U2106" s="13">
        <f t="shared" si="2586"/>
        <v>4.6305422213700716E-2</v>
      </c>
      <c r="V2106" s="13">
        <f t="shared" si="2587"/>
        <v>7.7488575662657173E-4</v>
      </c>
      <c r="W2106" s="13">
        <f t="shared" si="2588"/>
        <v>9.9481838065343525E-3</v>
      </c>
      <c r="X2106" s="13">
        <f t="shared" si="2589"/>
        <v>7.720145937234581E-3</v>
      </c>
      <c r="Y2106" s="13">
        <f t="shared" si="2590"/>
        <v>2.9955544876971202E-3</v>
      </c>
      <c r="Z2106" s="13">
        <f t="shared" si="2591"/>
        <v>1.9226223659788114E-2</v>
      </c>
      <c r="AA2106" s="13">
        <f t="shared" si="2592"/>
        <v>1.1978220484836096E-2</v>
      </c>
      <c r="AB2106" s="13">
        <f t="shared" si="2593"/>
        <v>3.7313038827128746E-3</v>
      </c>
      <c r="AC2106" s="13">
        <f t="shared" si="2594"/>
        <v>2.341519168383819E-5</v>
      </c>
      <c r="AD2106" s="13">
        <f t="shared" si="2595"/>
        <v>1.5494662546183253E-3</v>
      </c>
      <c r="AE2106" s="13">
        <f t="shared" si="2596"/>
        <v>1.2024411533908905E-3</v>
      </c>
      <c r="AF2106" s="13">
        <f t="shared" si="2597"/>
        <v>4.6656864034905036E-4</v>
      </c>
      <c r="AG2106" s="13">
        <f t="shared" si="2598"/>
        <v>1.206913095321602E-4</v>
      </c>
      <c r="AH2106" s="13">
        <f t="shared" si="2599"/>
        <v>3.7300590580660186E-3</v>
      </c>
      <c r="AI2106" s="13">
        <f t="shared" si="2600"/>
        <v>2.3238817257921784E-3</v>
      </c>
      <c r="AJ2106" s="13">
        <f t="shared" si="2601"/>
        <v>7.2390626949897074E-4</v>
      </c>
      <c r="AK2106" s="13">
        <f t="shared" si="2602"/>
        <v>1.5033475562424296E-4</v>
      </c>
      <c r="AL2106" s="13">
        <f t="shared" si="2603"/>
        <v>4.5283264793221284E-7</v>
      </c>
      <c r="AM2106" s="13">
        <f t="shared" si="2604"/>
        <v>1.9306805912644865E-4</v>
      </c>
      <c r="AN2106" s="13">
        <f t="shared" si="2605"/>
        <v>1.4982770938508307E-4</v>
      </c>
      <c r="AO2106" s="13">
        <f t="shared" si="2606"/>
        <v>5.8135826819698101E-5</v>
      </c>
      <c r="AP2106" s="13">
        <f t="shared" si="2607"/>
        <v>1.503849265213164E-5</v>
      </c>
      <c r="AQ2106" s="13">
        <f t="shared" si="2608"/>
        <v>2.9176018509586549E-6</v>
      </c>
      <c r="AR2106" s="13">
        <f t="shared" si="2609"/>
        <v>5.7893180992210256E-4</v>
      </c>
      <c r="AS2106" s="13">
        <f t="shared" si="2610"/>
        <v>3.6068304351602394E-4</v>
      </c>
      <c r="AT2106" s="13">
        <f t="shared" si="2611"/>
        <v>1.123554239466358E-4</v>
      </c>
      <c r="AU2106" s="13">
        <f t="shared" si="2612"/>
        <v>2.3333027926068713E-5</v>
      </c>
      <c r="AV2106" s="13">
        <f t="shared" si="2613"/>
        <v>3.6342050059191003E-6</v>
      </c>
      <c r="AW2106" s="13">
        <f t="shared" si="2614"/>
        <v>6.0815635861203264E-9</v>
      </c>
      <c r="AX2106" s="13">
        <f t="shared" si="2615"/>
        <v>2.0047374025169157E-5</v>
      </c>
      <c r="AY2106" s="13">
        <f t="shared" si="2616"/>
        <v>1.555747824351352E-5</v>
      </c>
      <c r="AZ2106" s="13">
        <f t="shared" si="2617"/>
        <v>6.0365793792624741E-6</v>
      </c>
      <c r="BA2106" s="13">
        <f t="shared" si="2618"/>
        <v>1.5615337323849474E-6</v>
      </c>
      <c r="BB2106" s="13">
        <f t="shared" si="2619"/>
        <v>3.0295148678314616E-7</v>
      </c>
      <c r="BC2106" s="13">
        <f t="shared" si="2620"/>
        <v>4.7020234755450496E-8</v>
      </c>
      <c r="BD2106" s="13">
        <f t="shared" si="2621"/>
        <v>7.4878626880119263E-5</v>
      </c>
      <c r="BE2106" s="13">
        <f t="shared" si="2622"/>
        <v>4.6650487284601147E-5</v>
      </c>
      <c r="BF2106" s="13">
        <f t="shared" si="2623"/>
        <v>1.4531970300249629E-5</v>
      </c>
      <c r="BG2106" s="13">
        <f t="shared" si="2624"/>
        <v>3.017877169842484E-6</v>
      </c>
      <c r="BH2106" s="13">
        <f t="shared" si="2625"/>
        <v>4.7004548027978157E-7</v>
      </c>
      <c r="BI2106" s="13">
        <f t="shared" si="2626"/>
        <v>5.8569051315758497E-8</v>
      </c>
      <c r="BJ2106" s="14">
        <f t="shared" si="2627"/>
        <v>0.26332331395077169</v>
      </c>
      <c r="BK2106" s="14">
        <f t="shared" si="2628"/>
        <v>0.38140840355372063</v>
      </c>
      <c r="BL2106" s="14">
        <f t="shared" si="2629"/>
        <v>0.33603628954648473</v>
      </c>
      <c r="BM2106" s="14">
        <f t="shared" si="2630"/>
        <v>0.16625151305467573</v>
      </c>
      <c r="BN2106" s="14">
        <f t="shared" si="2631"/>
        <v>0.83372716625940957</v>
      </c>
    </row>
    <row r="2107" spans="1:66" x14ac:dyDescent="0.25">
      <c r="A2107" t="s">
        <v>40</v>
      </c>
      <c r="B2107" t="s">
        <v>318</v>
      </c>
      <c r="C2107" t="s">
        <v>517</v>
      </c>
      <c r="D2107" s="7" t="s">
        <v>572</v>
      </c>
      <c r="E2107" s="10">
        <f>VLOOKUP(A2107,home!$A$2:$E$405,3,FALSE)</f>
        <v>1.5047999999999999</v>
      </c>
      <c r="F2107" s="10">
        <f>VLOOKUP(B2107,home!$B$2:$E$405,3,FALSE)</f>
        <v>0.8639</v>
      </c>
      <c r="G2107" s="10" t="e">
        <f>VLOOKUP(C2107,away!$B$2:$E$405,4,FALSE)</f>
        <v>#N/A</v>
      </c>
      <c r="H2107" s="10">
        <f>VLOOKUP(A2107,away!$A$2:$E$405,3,FALSE)</f>
        <v>1.2</v>
      </c>
      <c r="I2107" s="10" t="e">
        <f>VLOOKUP(C2107,away!$B$2:$E$405,3,FALSE)</f>
        <v>#N/A</v>
      </c>
      <c r="J2107" s="10">
        <f>VLOOKUP(B2107,home!$B$2:$E$405,4,FALSE)</f>
        <v>0.91669999999999996</v>
      </c>
      <c r="K2107" s="12" t="e">
        <f t="shared" si="2576"/>
        <v>#N/A</v>
      </c>
      <c r="L2107" s="12" t="e">
        <f t="shared" si="2577"/>
        <v>#N/A</v>
      </c>
      <c r="M2107" s="13" t="e">
        <f t="shared" si="2578"/>
        <v>#N/A</v>
      </c>
      <c r="N2107" s="13" t="e">
        <f t="shared" si="2579"/>
        <v>#N/A</v>
      </c>
      <c r="O2107" s="13" t="e">
        <f t="shared" si="2580"/>
        <v>#N/A</v>
      </c>
      <c r="P2107" s="13" t="e">
        <f t="shared" si="2581"/>
        <v>#N/A</v>
      </c>
      <c r="Q2107" s="13" t="e">
        <f t="shared" si="2582"/>
        <v>#N/A</v>
      </c>
      <c r="R2107" s="13" t="e">
        <f t="shared" si="2583"/>
        <v>#N/A</v>
      </c>
      <c r="S2107" s="13" t="e">
        <f t="shared" si="2584"/>
        <v>#N/A</v>
      </c>
      <c r="T2107" s="13" t="e">
        <f t="shared" si="2585"/>
        <v>#N/A</v>
      </c>
      <c r="U2107" s="13" t="e">
        <f t="shared" si="2586"/>
        <v>#N/A</v>
      </c>
      <c r="V2107" s="13" t="e">
        <f t="shared" si="2587"/>
        <v>#N/A</v>
      </c>
      <c r="W2107" s="13" t="e">
        <f t="shared" si="2588"/>
        <v>#N/A</v>
      </c>
      <c r="X2107" s="13" t="e">
        <f t="shared" si="2589"/>
        <v>#N/A</v>
      </c>
      <c r="Y2107" s="13" t="e">
        <f t="shared" si="2590"/>
        <v>#N/A</v>
      </c>
      <c r="Z2107" s="13" t="e">
        <f t="shared" si="2591"/>
        <v>#N/A</v>
      </c>
      <c r="AA2107" s="13" t="e">
        <f t="shared" si="2592"/>
        <v>#N/A</v>
      </c>
      <c r="AB2107" s="13" t="e">
        <f t="shared" si="2593"/>
        <v>#N/A</v>
      </c>
      <c r="AC2107" s="13" t="e">
        <f t="shared" si="2594"/>
        <v>#N/A</v>
      </c>
      <c r="AD2107" s="13" t="e">
        <f t="shared" si="2595"/>
        <v>#N/A</v>
      </c>
      <c r="AE2107" s="13" t="e">
        <f t="shared" si="2596"/>
        <v>#N/A</v>
      </c>
      <c r="AF2107" s="13" t="e">
        <f t="shared" si="2597"/>
        <v>#N/A</v>
      </c>
      <c r="AG2107" s="13" t="e">
        <f t="shared" si="2598"/>
        <v>#N/A</v>
      </c>
      <c r="AH2107" s="13" t="e">
        <f t="shared" si="2599"/>
        <v>#N/A</v>
      </c>
      <c r="AI2107" s="13" t="e">
        <f t="shared" si="2600"/>
        <v>#N/A</v>
      </c>
      <c r="AJ2107" s="13" t="e">
        <f t="shared" si="2601"/>
        <v>#N/A</v>
      </c>
      <c r="AK2107" s="13" t="e">
        <f t="shared" si="2602"/>
        <v>#N/A</v>
      </c>
      <c r="AL2107" s="13" t="e">
        <f t="shared" si="2603"/>
        <v>#N/A</v>
      </c>
      <c r="AM2107" s="13" t="e">
        <f t="shared" si="2604"/>
        <v>#N/A</v>
      </c>
      <c r="AN2107" s="13" t="e">
        <f t="shared" si="2605"/>
        <v>#N/A</v>
      </c>
      <c r="AO2107" s="13" t="e">
        <f t="shared" si="2606"/>
        <v>#N/A</v>
      </c>
      <c r="AP2107" s="13" t="e">
        <f t="shared" si="2607"/>
        <v>#N/A</v>
      </c>
      <c r="AQ2107" s="13" t="e">
        <f t="shared" si="2608"/>
        <v>#N/A</v>
      </c>
      <c r="AR2107" s="13" t="e">
        <f t="shared" si="2609"/>
        <v>#N/A</v>
      </c>
      <c r="AS2107" s="13" t="e">
        <f t="shared" si="2610"/>
        <v>#N/A</v>
      </c>
      <c r="AT2107" s="13" t="e">
        <f t="shared" si="2611"/>
        <v>#N/A</v>
      </c>
      <c r="AU2107" s="13" t="e">
        <f t="shared" si="2612"/>
        <v>#N/A</v>
      </c>
      <c r="AV2107" s="13" t="e">
        <f t="shared" si="2613"/>
        <v>#N/A</v>
      </c>
      <c r="AW2107" s="13" t="e">
        <f t="shared" si="2614"/>
        <v>#N/A</v>
      </c>
      <c r="AX2107" s="13" t="e">
        <f t="shared" si="2615"/>
        <v>#N/A</v>
      </c>
      <c r="AY2107" s="13" t="e">
        <f t="shared" si="2616"/>
        <v>#N/A</v>
      </c>
      <c r="AZ2107" s="13" t="e">
        <f t="shared" si="2617"/>
        <v>#N/A</v>
      </c>
      <c r="BA2107" s="13" t="e">
        <f t="shared" si="2618"/>
        <v>#N/A</v>
      </c>
      <c r="BB2107" s="13" t="e">
        <f t="shared" si="2619"/>
        <v>#N/A</v>
      </c>
      <c r="BC2107" s="13" t="e">
        <f t="shared" si="2620"/>
        <v>#N/A</v>
      </c>
      <c r="BD2107" s="13" t="e">
        <f t="shared" si="2621"/>
        <v>#N/A</v>
      </c>
      <c r="BE2107" s="13" t="e">
        <f t="shared" si="2622"/>
        <v>#N/A</v>
      </c>
      <c r="BF2107" s="13" t="e">
        <f t="shared" si="2623"/>
        <v>#N/A</v>
      </c>
      <c r="BG2107" s="13" t="e">
        <f t="shared" si="2624"/>
        <v>#N/A</v>
      </c>
      <c r="BH2107" s="13" t="e">
        <f t="shared" si="2625"/>
        <v>#N/A</v>
      </c>
      <c r="BI2107" s="13" t="e">
        <f t="shared" si="2626"/>
        <v>#N/A</v>
      </c>
      <c r="BJ2107" s="14" t="e">
        <f t="shared" si="2627"/>
        <v>#N/A</v>
      </c>
      <c r="BK2107" s="14" t="e">
        <f t="shared" si="2628"/>
        <v>#N/A</v>
      </c>
      <c r="BL2107" s="14" t="e">
        <f t="shared" si="2629"/>
        <v>#N/A</v>
      </c>
      <c r="BM2107" s="14" t="e">
        <f t="shared" si="2630"/>
        <v>#N/A</v>
      </c>
      <c r="BN2107" s="14" t="e">
        <f t="shared" si="2631"/>
        <v>#N/A</v>
      </c>
    </row>
    <row r="2108" spans="1:66" x14ac:dyDescent="0.25">
      <c r="A2108" t="s">
        <v>10</v>
      </c>
      <c r="B2108" t="s">
        <v>242</v>
      </c>
      <c r="C2108" t="s">
        <v>243</v>
      </c>
      <c r="D2108" s="7" t="s">
        <v>573</v>
      </c>
      <c r="E2108" s="10">
        <f>VLOOKUP(A2108,home!$A$2:$E$405,3,FALSE)</f>
        <v>1.5425</v>
      </c>
      <c r="F2108" s="10">
        <f>VLOOKUP(B2108,home!$B$2:$E$405,3,FALSE)</f>
        <v>0.95340000000000003</v>
      </c>
      <c r="G2108" s="10">
        <f>VLOOKUP(C2108,away!$B$2:$E$405,4,FALSE)</f>
        <v>0.80079999999999996</v>
      </c>
      <c r="H2108" s="10">
        <f>VLOOKUP(A2108,away!$A$2:$E$405,3,FALSE)</f>
        <v>1.4443999999999999</v>
      </c>
      <c r="I2108" s="10">
        <f>VLOOKUP(C2108,away!$B$2:$E$405,3,FALSE)</f>
        <v>1.0589</v>
      </c>
      <c r="J2108" s="10">
        <f>VLOOKUP(B2108,home!$B$2:$E$405,4,FALSE)</f>
        <v>1.0589</v>
      </c>
      <c r="K2108" s="12">
        <f t="shared" si="2576"/>
        <v>1.1776720956</v>
      </c>
      <c r="L2108" s="12">
        <f t="shared" si="2577"/>
        <v>1.6195612469239997</v>
      </c>
      <c r="M2108" s="13">
        <f t="shared" si="2578"/>
        <v>6.0978536186451347E-2</v>
      </c>
      <c r="N2108" s="13">
        <f t="shared" si="2579"/>
        <v>7.1812720497318586E-2</v>
      </c>
      <c r="O2108" s="13">
        <f t="shared" si="2580"/>
        <v>9.8758474101729388E-2</v>
      </c>
      <c r="P2108" s="13">
        <f t="shared" si="2581"/>
        <v>0.11630509915364197</v>
      </c>
      <c r="Q2108" s="13">
        <f t="shared" si="2582"/>
        <v>4.2285918519407134E-2</v>
      </c>
      <c r="R2108" s="13">
        <f t="shared" si="2583"/>
        <v>7.9972698730254213E-2</v>
      </c>
      <c r="S2108" s="13">
        <f t="shared" si="2584"/>
        <v>5.545753036682436E-2</v>
      </c>
      <c r="T2108" s="13">
        <f t="shared" si="2585"/>
        <v>6.8484634924617677E-2</v>
      </c>
      <c r="U2108" s="13">
        <f t="shared" si="2586"/>
        <v>9.4181615704445928E-2</v>
      </c>
      <c r="V2108" s="13">
        <f t="shared" si="2587"/>
        <v>1.1752757557562296E-2</v>
      </c>
      <c r="W2108" s="13">
        <f t="shared" si="2588"/>
        <v>1.6599648759040346E-2</v>
      </c>
      <c r="X2108" s="13">
        <f t="shared" si="2589"/>
        <v>2.6884147842691813E-2</v>
      </c>
      <c r="Y2108" s="13">
        <f t="shared" si="2590"/>
        <v>2.1770262001299556E-2</v>
      </c>
      <c r="Z2108" s="13">
        <f t="shared" si="2591"/>
        <v>4.3173561225149301E-2</v>
      </c>
      <c r="AA2108" s="13">
        <f t="shared" si="2592"/>
        <v>5.0844298322536473E-2</v>
      </c>
      <c r="AB2108" s="13">
        <f t="shared" si="2593"/>
        <v>2.9938955677406554E-2</v>
      </c>
      <c r="AC2108" s="13">
        <f t="shared" si="2594"/>
        <v>1.4010110345235574E-3</v>
      </c>
      <c r="AD2108" s="13">
        <f t="shared" si="2595"/>
        <v>4.8872357850707456E-3</v>
      </c>
      <c r="AE2108" s="13">
        <f t="shared" si="2596"/>
        <v>7.915177682080771E-3</v>
      </c>
      <c r="AF2108" s="13">
        <f t="shared" si="2597"/>
        <v>6.4095575182078748E-3</v>
      </c>
      <c r="AG2108" s="13">
        <f t="shared" si="2598"/>
        <v>3.4602236554732817E-3</v>
      </c>
      <c r="AH2108" s="13">
        <f t="shared" si="2599"/>
        <v>1.7480556662988117E-2</v>
      </c>
      <c r="AI2108" s="13">
        <f t="shared" si="2600"/>
        <v>2.0586363797555754E-2</v>
      </c>
      <c r="AJ2108" s="13">
        <f t="shared" si="2601"/>
        <v>1.2121993097125732E-2</v>
      </c>
      <c r="AK2108" s="13">
        <f t="shared" si="2602"/>
        <v>4.758577671180265E-3</v>
      </c>
      <c r="AL2108" s="13">
        <f t="shared" si="2603"/>
        <v>1.0688661124129321E-4</v>
      </c>
      <c r="AM2108" s="13">
        <f t="shared" si="2604"/>
        <v>1.1511122417391156E-3</v>
      </c>
      <c r="AN2108" s="13">
        <f t="shared" si="2605"/>
        <v>1.864296777580483E-3</v>
      </c>
      <c r="AO2108" s="13">
        <f t="shared" si="2606"/>
        <v>1.5096714068673208E-3</v>
      </c>
      <c r="AP2108" s="13">
        <f t="shared" si="2607"/>
        <v>8.1500176871718256E-4</v>
      </c>
      <c r="AQ2108" s="13">
        <f t="shared" si="2608"/>
        <v>3.2998632019721645E-4</v>
      </c>
      <c r="AR2108" s="13">
        <f t="shared" si="2609"/>
        <v>5.6621664292069327E-3</v>
      </c>
      <c r="AS2108" s="13">
        <f t="shared" si="2610"/>
        <v>6.6681754043200966E-3</v>
      </c>
      <c r="AT2108" s="13">
        <f t="shared" si="2611"/>
        <v>3.9264620511170138E-3</v>
      </c>
      <c r="AU2108" s="13">
        <f t="shared" si="2612"/>
        <v>1.5413615973442823E-3</v>
      </c>
      <c r="AV2108" s="13">
        <f t="shared" si="2613"/>
        <v>4.5380463560545106E-4</v>
      </c>
      <c r="AW2108" s="13">
        <f t="shared" si="2614"/>
        <v>5.6629479340276311E-6</v>
      </c>
      <c r="AX2108" s="13">
        <f t="shared" si="2615"/>
        <v>2.2593879433328601E-4</v>
      </c>
      <c r="AY2108" s="13">
        <f t="shared" si="2616"/>
        <v>3.6592171547892189E-4</v>
      </c>
      <c r="AZ2108" s="13">
        <f t="shared" si="2617"/>
        <v>2.9631631489880595E-4</v>
      </c>
      <c r="BA2108" s="13">
        <f t="shared" si="2618"/>
        <v>1.5996747348047825E-4</v>
      </c>
      <c r="BB2108" s="13">
        <f t="shared" si="2619"/>
        <v>6.4769280204331325E-5</v>
      </c>
      <c r="BC2108" s="13">
        <f t="shared" si="2620"/>
        <v>2.0979563242019353E-5</v>
      </c>
      <c r="BD2108" s="13">
        <f t="shared" si="2621"/>
        <v>1.5283708870629325E-3</v>
      </c>
      <c r="BE2108" s="13">
        <f t="shared" si="2622"/>
        <v>1.7999197454214343E-3</v>
      </c>
      <c r="BF2108" s="13">
        <f t="shared" si="2623"/>
        <v>1.0598576292511397E-3</v>
      </c>
      <c r="BG2108" s="13">
        <f t="shared" si="2624"/>
        <v>4.1605491842594582E-4</v>
      </c>
      <c r="BH2108" s="13">
        <f t="shared" si="2625"/>
        <v>1.2249406691684266E-4</v>
      </c>
      <c r="BI2108" s="13">
        <f t="shared" si="2626"/>
        <v>2.8851568896904952E-5</v>
      </c>
      <c r="BJ2108" s="14">
        <f t="shared" si="2627"/>
        <v>0.27731348884194695</v>
      </c>
      <c r="BK2108" s="14">
        <f t="shared" si="2628"/>
        <v>0.24636774262572372</v>
      </c>
      <c r="BL2108" s="14">
        <f t="shared" si="2629"/>
        <v>0.43185105269879137</v>
      </c>
      <c r="BM2108" s="14">
        <f t="shared" si="2630"/>
        <v>0.52823213943526381</v>
      </c>
      <c r="BN2108" s="14">
        <f t="shared" si="2631"/>
        <v>0.4701134471888026</v>
      </c>
    </row>
    <row r="2109" spans="1:66" x14ac:dyDescent="0.25">
      <c r="A2109" t="s">
        <v>10</v>
      </c>
      <c r="B2109" t="s">
        <v>44</v>
      </c>
      <c r="C2109" t="s">
        <v>43</v>
      </c>
      <c r="D2109" s="7" t="s">
        <v>573</v>
      </c>
      <c r="E2109" s="10">
        <f>VLOOKUP(A2109,home!$A$2:$E$405,3,FALSE)</f>
        <v>1.5425</v>
      </c>
      <c r="F2109" s="10">
        <f>VLOOKUP(B2109,home!$B$2:$E$405,3,FALSE)</f>
        <v>0.91520000000000001</v>
      </c>
      <c r="G2109" s="10">
        <f>VLOOKUP(C2109,away!$B$2:$E$405,4,FALSE)</f>
        <v>0.76270000000000004</v>
      </c>
      <c r="H2109" s="10">
        <f>VLOOKUP(A2109,away!$A$2:$E$405,3,FALSE)</f>
        <v>1.4443999999999999</v>
      </c>
      <c r="I2109" s="10">
        <f>VLOOKUP(C2109,away!$B$2:$E$405,3,FALSE)</f>
        <v>0.65159999999999996</v>
      </c>
      <c r="J2109" s="10">
        <f>VLOOKUP(B2109,home!$B$2:$E$405,4,FALSE)</f>
        <v>1.4254</v>
      </c>
      <c r="K2109" s="12">
        <f t="shared" si="2576"/>
        <v>1.0767005392000002</v>
      </c>
      <c r="L2109" s="12">
        <f t="shared" si="2577"/>
        <v>1.3415452004159998</v>
      </c>
      <c r="M2109" s="13">
        <f t="shared" si="2578"/>
        <v>8.907774603522467E-2</v>
      </c>
      <c r="N2109" s="13">
        <f t="shared" si="2579"/>
        <v>9.5910057186847086E-2</v>
      </c>
      <c r="O2109" s="13">
        <f t="shared" si="2580"/>
        <v>0.11950182265743103</v>
      </c>
      <c r="P2109" s="13">
        <f t="shared" si="2581"/>
        <v>0.12866767689063879</v>
      </c>
      <c r="Q2109" s="13">
        <f t="shared" si="2582"/>
        <v>5.1633205143890554E-2</v>
      </c>
      <c r="R2109" s="13">
        <f t="shared" si="2583"/>
        <v>8.0158548313520303E-2</v>
      </c>
      <c r="S2109" s="13">
        <f t="shared" si="2584"/>
        <v>4.6463263310140362E-2</v>
      </c>
      <c r="T2109" s="13">
        <f t="shared" si="2585"/>
        <v>6.926827854288109E-2</v>
      </c>
      <c r="U2109" s="13">
        <f t="shared" si="2586"/>
        <v>8.6306752190656588E-2</v>
      </c>
      <c r="V2109" s="13">
        <f t="shared" si="2587"/>
        <v>7.4570566062466632E-3</v>
      </c>
      <c r="W2109" s="13">
        <f t="shared" si="2588"/>
        <v>1.8531166606350399E-2</v>
      </c>
      <c r="X2109" s="13">
        <f t="shared" si="2589"/>
        <v>2.486039761885863E-2</v>
      </c>
      <c r="Y2109" s="13">
        <f t="shared" si="2590"/>
        <v>1.6675673553006577E-2</v>
      </c>
      <c r="Z2109" s="13">
        <f t="shared" si="2591"/>
        <v>3.5845438587439063E-2</v>
      </c>
      <c r="AA2109" s="13">
        <f t="shared" si="2592"/>
        <v>3.8594803054956134E-2</v>
      </c>
      <c r="AB2109" s="13">
        <f t="shared" si="2593"/>
        <v>2.0777522629794539E-2</v>
      </c>
      <c r="AC2109" s="13">
        <f t="shared" si="2594"/>
        <v>6.7320556527407903E-4</v>
      </c>
      <c r="AD2109" s="13">
        <f t="shared" si="2595"/>
        <v>4.9881292692656263E-3</v>
      </c>
      <c r="AE2109" s="13">
        <f t="shared" si="2596"/>
        <v>6.6918008802378699E-3</v>
      </c>
      <c r="AF2109" s="13">
        <f t="shared" si="2597"/>
        <v>4.4886766765113396E-3</v>
      </c>
      <c r="AG2109" s="13">
        <f t="shared" si="2598"/>
        <v>2.0072542171976761E-3</v>
      </c>
      <c r="AH2109" s="13">
        <f t="shared" si="2599"/>
        <v>1.2022069023446333E-2</v>
      </c>
      <c r="AI2109" s="13">
        <f t="shared" si="2600"/>
        <v>1.2944168199844288E-2</v>
      </c>
      <c r="AJ2109" s="13">
        <f t="shared" si="2601"/>
        <v>6.9684964401339191E-3</v>
      </c>
      <c r="AK2109" s="13">
        <f t="shared" si="2602"/>
        <v>2.5009946248351583E-3</v>
      </c>
      <c r="AL2109" s="13">
        <f t="shared" si="2603"/>
        <v>3.8896267590521364E-5</v>
      </c>
      <c r="AM2109" s="13">
        <f t="shared" si="2604"/>
        <v>1.0741442947635211E-3</v>
      </c>
      <c r="AN2109" s="13">
        <f t="shared" si="2605"/>
        <v>1.4410131231942307E-3</v>
      </c>
      <c r="AO2109" s="13">
        <f t="shared" si="2606"/>
        <v>9.6659211957884515E-4</v>
      </c>
      <c r="AP2109" s="13">
        <f t="shared" si="2607"/>
        <v>4.3224233959364259E-4</v>
      </c>
      <c r="AQ2109" s="13">
        <f t="shared" si="2608"/>
        <v>1.4496815902460843E-4</v>
      </c>
      <c r="AR2109" s="13">
        <f t="shared" si="2609"/>
        <v>3.2256297994948586E-3</v>
      </c>
      <c r="AS2109" s="13">
        <f t="shared" si="2610"/>
        <v>3.4730373443757029E-3</v>
      </c>
      <c r="AT2109" s="13">
        <f t="shared" si="2611"/>
        <v>1.8697105906755279E-3</v>
      </c>
      <c r="AU2109" s="13">
        <f t="shared" si="2612"/>
        <v>6.7103946704276407E-4</v>
      </c>
      <c r="AV2109" s="13">
        <f t="shared" si="2613"/>
        <v>1.8062713899735615E-4</v>
      </c>
      <c r="AW2109" s="13">
        <f t="shared" si="2614"/>
        <v>1.5606505469608963E-6</v>
      </c>
      <c r="AX2109" s="13">
        <f t="shared" si="2615"/>
        <v>1.927552902250811E-4</v>
      </c>
      <c r="AY2109" s="13">
        <f t="shared" si="2616"/>
        <v>2.5858993445625065E-4</v>
      </c>
      <c r="AZ2109" s="13">
        <f t="shared" si="2617"/>
        <v>1.7345504272283554E-4</v>
      </c>
      <c r="BA2109" s="13">
        <f t="shared" si="2618"/>
        <v>7.7565926684257399E-5</v>
      </c>
      <c r="BB2109" s="13">
        <f t="shared" si="2619"/>
        <v>2.6014549164771202E-5</v>
      </c>
      <c r="BC2109" s="13">
        <f t="shared" si="2620"/>
        <v>6.9799387145969714E-6</v>
      </c>
      <c r="BD2109" s="13">
        <f t="shared" si="2621"/>
        <v>7.2122136263852432E-4</v>
      </c>
      <c r="BE2109" s="13">
        <f t="shared" si="2622"/>
        <v>7.7653943003545801E-4</v>
      </c>
      <c r="BF2109" s="13">
        <f t="shared" si="2623"/>
        <v>4.1805021151461918E-4</v>
      </c>
      <c r="BG2109" s="13">
        <f t="shared" si="2624"/>
        <v>1.5003829605015489E-4</v>
      </c>
      <c r="BH2109" s="13">
        <f t="shared" si="2625"/>
        <v>4.0386578564462753E-5</v>
      </c>
      <c r="BI2109" s="13">
        <f t="shared" si="2626"/>
        <v>8.6968501833600457E-6</v>
      </c>
      <c r="BJ2109" s="14">
        <f t="shared" si="2627"/>
        <v>0.29984896041316944</v>
      </c>
      <c r="BK2109" s="14">
        <f t="shared" si="2628"/>
        <v>0.27263643460957132</v>
      </c>
      <c r="BL2109" s="14">
        <f t="shared" si="2629"/>
        <v>0.39131015420419119</v>
      </c>
      <c r="BM2109" s="14">
        <f t="shared" si="2630"/>
        <v>0.43443490230290915</v>
      </c>
      <c r="BN2109" s="14">
        <f t="shared" si="2631"/>
        <v>0.56494905622755243</v>
      </c>
    </row>
    <row r="2110" spans="1:66" x14ac:dyDescent="0.25">
      <c r="A2110" t="s">
        <v>10</v>
      </c>
      <c r="B2110" t="s">
        <v>50</v>
      </c>
      <c r="C2110" t="s">
        <v>48</v>
      </c>
      <c r="D2110" s="7" t="s">
        <v>573</v>
      </c>
      <c r="E2110" s="10">
        <f>VLOOKUP(A2110,home!$A$2:$E$405,3,FALSE)</f>
        <v>1.5425</v>
      </c>
      <c r="F2110" s="10">
        <f>VLOOKUP(B2110,home!$B$2:$E$405,3,FALSE)</f>
        <v>1.1059000000000001</v>
      </c>
      <c r="G2110" s="10">
        <f>VLOOKUP(C2110,away!$B$2:$E$405,4,FALSE)</f>
        <v>1.1821999999999999</v>
      </c>
      <c r="H2110" s="10">
        <f>VLOOKUP(A2110,away!$A$2:$E$405,3,FALSE)</f>
        <v>1.4443999999999999</v>
      </c>
      <c r="I2110" s="10">
        <f>VLOOKUP(C2110,away!$B$2:$E$405,3,FALSE)</f>
        <v>1.2218</v>
      </c>
      <c r="J2110" s="10">
        <f>VLOOKUP(B2110,home!$B$2:$E$405,4,FALSE)</f>
        <v>1.2218</v>
      </c>
      <c r="K2110" s="12">
        <f t="shared" si="2576"/>
        <v>2.0166567566500002</v>
      </c>
      <c r="L2110" s="12">
        <f t="shared" si="2577"/>
        <v>2.156193444656</v>
      </c>
      <c r="M2110" s="13">
        <f t="shared" si="2578"/>
        <v>1.5408280776692852E-2</v>
      </c>
      <c r="N2110" s="13">
        <f t="shared" si="2579"/>
        <v>3.1073213536677951E-2</v>
      </c>
      <c r="O2110" s="13">
        <f t="shared" si="2580"/>
        <v>3.3223234004124184E-2</v>
      </c>
      <c r="P2110" s="13">
        <f t="shared" si="2581"/>
        <v>6.6999859332181083E-2</v>
      </c>
      <c r="Q2110" s="13">
        <f t="shared" si="2582"/>
        <v>3.1332003014784927E-2</v>
      </c>
      <c r="R2110" s="13">
        <f t="shared" si="2583"/>
        <v>3.5817859684982453E-2</v>
      </c>
      <c r="S2110" s="13">
        <f t="shared" si="2584"/>
        <v>7.2833906903524523E-2</v>
      </c>
      <c r="T2110" s="13">
        <f t="shared" si="2585"/>
        <v>6.7557859508421289E-2</v>
      </c>
      <c r="U2110" s="13">
        <f t="shared" si="2586"/>
        <v>7.2232328742461507E-2</v>
      </c>
      <c r="V2110" s="13">
        <f t="shared" si="2587"/>
        <v>3.5189314310716313E-2</v>
      </c>
      <c r="W2110" s="13">
        <f t="shared" si="2588"/>
        <v>2.1061965193048066E-2</v>
      </c>
      <c r="X2110" s="13">
        <f t="shared" si="2589"/>
        <v>4.5413671280823083E-2</v>
      </c>
      <c r="Y2110" s="13">
        <f t="shared" si="2590"/>
        <v>4.8960330156736606E-2</v>
      </c>
      <c r="Z2110" s="13">
        <f t="shared" si="2591"/>
        <v>2.574341141812253E-2</v>
      </c>
      <c r="AA2110" s="13">
        <f t="shared" si="2592"/>
        <v>5.1915624575577558E-2</v>
      </c>
      <c r="AB2110" s="13">
        <f t="shared" si="2593"/>
        <v>5.2347997538021655E-2</v>
      </c>
      <c r="AC2110" s="13">
        <f t="shared" si="2594"/>
        <v>9.5633605355740538E-3</v>
      </c>
      <c r="AD2110" s="13">
        <f t="shared" si="2595"/>
        <v>1.0618688603721877E-2</v>
      </c>
      <c r="AE2110" s="13">
        <f t="shared" si="2596"/>
        <v>2.2895946758188485E-2</v>
      </c>
      <c r="AF2110" s="13">
        <f t="shared" si="2597"/>
        <v>2.4684045154599408E-2</v>
      </c>
      <c r="AG2110" s="13">
        <f t="shared" si="2598"/>
        <v>1.774119211664665E-2</v>
      </c>
      <c r="AH2110" s="13">
        <f t="shared" si="2599"/>
        <v>1.3876943735709557E-2</v>
      </c>
      <c r="AI2110" s="13">
        <f t="shared" si="2600"/>
        <v>2.7985032346270568E-2</v>
      </c>
      <c r="AJ2110" s="13">
        <f t="shared" si="2601"/>
        <v>2.8218102283087684E-2</v>
      </c>
      <c r="AK2110" s="13">
        <f t="shared" si="2602"/>
        <v>1.8968742209676523E-2</v>
      </c>
      <c r="AL2110" s="13">
        <f t="shared" si="2603"/>
        <v>1.6633752198898322E-3</v>
      </c>
      <c r="AM2110" s="13">
        <f t="shared" si="2604"/>
        <v>4.2828500238916191E-3</v>
      </c>
      <c r="AN2110" s="13">
        <f t="shared" si="2605"/>
        <v>9.2346531459599028E-3</v>
      </c>
      <c r="AO2110" s="13">
        <f t="shared" si="2606"/>
        <v>9.9558492884953276E-3</v>
      </c>
      <c r="AP2110" s="13">
        <f t="shared" si="2607"/>
        <v>7.1555789906122425E-3</v>
      </c>
      <c r="AQ2110" s="13">
        <f t="shared" si="2608"/>
        <v>3.8572031280690792E-3</v>
      </c>
      <c r="AR2110" s="13">
        <f t="shared" si="2609"/>
        <v>5.9842750229594146E-3</v>
      </c>
      <c r="AS2110" s="13">
        <f t="shared" si="2610"/>
        <v>1.2068228658702936E-2</v>
      </c>
      <c r="AT2110" s="13">
        <f t="shared" si="2611"/>
        <v>1.2168737432685227E-2</v>
      </c>
      <c r="AU2110" s="13">
        <f t="shared" si="2612"/>
        <v>8.1800555211748137E-3</v>
      </c>
      <c r="AV2110" s="13">
        <f t="shared" si="2613"/>
        <v>4.1240910591373312E-3</v>
      </c>
      <c r="AW2110" s="13">
        <f t="shared" si="2614"/>
        <v>2.0091272018022039E-4</v>
      </c>
      <c r="AX2110" s="13">
        <f t="shared" si="2615"/>
        <v>1.4395064063999409E-3</v>
      </c>
      <c r="AY2110" s="13">
        <f t="shared" si="2616"/>
        <v>3.1038542770198685E-3</v>
      </c>
      <c r="AZ2110" s="13">
        <f t="shared" si="2617"/>
        <v>3.346255122638865E-3</v>
      </c>
      <c r="BA2110" s="13">
        <f t="shared" si="2618"/>
        <v>2.4050577865268271E-3</v>
      </c>
      <c r="BB2110" s="13">
        <f t="shared" si="2619"/>
        <v>1.2964424583320035E-3</v>
      </c>
      <c r="BC2110" s="13">
        <f t="shared" si="2620"/>
        <v>5.5907614600583474E-4</v>
      </c>
      <c r="BD2110" s="13">
        <f t="shared" si="2621"/>
        <v>2.1505424292539549E-3</v>
      </c>
      <c r="BE2110" s="13">
        <f t="shared" si="2622"/>
        <v>4.3369059204174934E-3</v>
      </c>
      <c r="BF2110" s="13">
        <f t="shared" si="2623"/>
        <v>4.373025313682664E-3</v>
      </c>
      <c r="BG2110" s="13">
        <f t="shared" si="2624"/>
        <v>2.9396303486132098E-3</v>
      </c>
      <c r="BH2110" s="13">
        <f t="shared" si="2625"/>
        <v>1.4820563511460565E-3</v>
      </c>
      <c r="BI2110" s="13">
        <f t="shared" si="2626"/>
        <v>5.9775979085494849E-4</v>
      </c>
      <c r="BJ2110" s="14">
        <f t="shared" si="2627"/>
        <v>0.36797524209759991</v>
      </c>
      <c r="BK2110" s="14">
        <f t="shared" si="2628"/>
        <v>0.20476195135559852</v>
      </c>
      <c r="BL2110" s="14">
        <f t="shared" si="2629"/>
        <v>0.39299117296853975</v>
      </c>
      <c r="BM2110" s="14">
        <f t="shared" si="2630"/>
        <v>0.77471438593357744</v>
      </c>
      <c r="BN2110" s="14">
        <f t="shared" si="2631"/>
        <v>0.21385445034944345</v>
      </c>
    </row>
    <row r="2111" spans="1:66" x14ac:dyDescent="0.25">
      <c r="A2111" t="s">
        <v>10</v>
      </c>
      <c r="B2111" t="s">
        <v>11</v>
      </c>
      <c r="C2111" t="s">
        <v>499</v>
      </c>
      <c r="D2111" s="7" t="s">
        <v>573</v>
      </c>
      <c r="E2111" s="10">
        <f>VLOOKUP(A2111,home!$A$2:$E$405,3,FALSE)</f>
        <v>1.5425</v>
      </c>
      <c r="F2111" s="10">
        <f>VLOOKUP(B2111,home!$B$2:$E$405,3,FALSE)</f>
        <v>0.91520000000000001</v>
      </c>
      <c r="G2111" s="10" t="e">
        <f>VLOOKUP(C2111,away!$B$2:$E$405,4,FALSE)</f>
        <v>#N/A</v>
      </c>
      <c r="H2111" s="10">
        <f>VLOOKUP(A2111,away!$A$2:$E$405,3,FALSE)</f>
        <v>1.4443999999999999</v>
      </c>
      <c r="I2111" s="10" t="e">
        <f>VLOOKUP(C2111,away!$B$2:$E$405,3,FALSE)</f>
        <v>#N/A</v>
      </c>
      <c r="J2111" s="10">
        <f>VLOOKUP(B2111,home!$B$2:$E$405,4,FALSE)</f>
        <v>1.2218</v>
      </c>
      <c r="K2111" s="12" t="e">
        <f t="shared" si="2576"/>
        <v>#N/A</v>
      </c>
      <c r="L2111" s="12" t="e">
        <f t="shared" si="2577"/>
        <v>#N/A</v>
      </c>
      <c r="M2111" s="13" t="e">
        <f t="shared" si="2578"/>
        <v>#N/A</v>
      </c>
      <c r="N2111" s="13" t="e">
        <f t="shared" si="2579"/>
        <v>#N/A</v>
      </c>
      <c r="O2111" s="13" t="e">
        <f t="shared" si="2580"/>
        <v>#N/A</v>
      </c>
      <c r="P2111" s="13" t="e">
        <f t="shared" si="2581"/>
        <v>#N/A</v>
      </c>
      <c r="Q2111" s="13" t="e">
        <f t="shared" si="2582"/>
        <v>#N/A</v>
      </c>
      <c r="R2111" s="13" t="e">
        <f t="shared" si="2583"/>
        <v>#N/A</v>
      </c>
      <c r="S2111" s="13" t="e">
        <f t="shared" si="2584"/>
        <v>#N/A</v>
      </c>
      <c r="T2111" s="13" t="e">
        <f t="shared" si="2585"/>
        <v>#N/A</v>
      </c>
      <c r="U2111" s="13" t="e">
        <f t="shared" si="2586"/>
        <v>#N/A</v>
      </c>
      <c r="V2111" s="13" t="e">
        <f t="shared" si="2587"/>
        <v>#N/A</v>
      </c>
      <c r="W2111" s="13" t="e">
        <f t="shared" si="2588"/>
        <v>#N/A</v>
      </c>
      <c r="X2111" s="13" t="e">
        <f t="shared" si="2589"/>
        <v>#N/A</v>
      </c>
      <c r="Y2111" s="13" t="e">
        <f t="shared" si="2590"/>
        <v>#N/A</v>
      </c>
      <c r="Z2111" s="13" t="e">
        <f t="shared" si="2591"/>
        <v>#N/A</v>
      </c>
      <c r="AA2111" s="13" t="e">
        <f t="shared" si="2592"/>
        <v>#N/A</v>
      </c>
      <c r="AB2111" s="13" t="e">
        <f t="shared" si="2593"/>
        <v>#N/A</v>
      </c>
      <c r="AC2111" s="13" t="e">
        <f t="shared" si="2594"/>
        <v>#N/A</v>
      </c>
      <c r="AD2111" s="13" t="e">
        <f t="shared" si="2595"/>
        <v>#N/A</v>
      </c>
      <c r="AE2111" s="13" t="e">
        <f t="shared" si="2596"/>
        <v>#N/A</v>
      </c>
      <c r="AF2111" s="13" t="e">
        <f t="shared" si="2597"/>
        <v>#N/A</v>
      </c>
      <c r="AG2111" s="13" t="e">
        <f t="shared" si="2598"/>
        <v>#N/A</v>
      </c>
      <c r="AH2111" s="13" t="e">
        <f t="shared" si="2599"/>
        <v>#N/A</v>
      </c>
      <c r="AI2111" s="13" t="e">
        <f t="shared" si="2600"/>
        <v>#N/A</v>
      </c>
      <c r="AJ2111" s="13" t="e">
        <f t="shared" si="2601"/>
        <v>#N/A</v>
      </c>
      <c r="AK2111" s="13" t="e">
        <f t="shared" si="2602"/>
        <v>#N/A</v>
      </c>
      <c r="AL2111" s="13" t="e">
        <f t="shared" si="2603"/>
        <v>#N/A</v>
      </c>
      <c r="AM2111" s="13" t="e">
        <f t="shared" si="2604"/>
        <v>#N/A</v>
      </c>
      <c r="AN2111" s="13" t="e">
        <f t="shared" si="2605"/>
        <v>#N/A</v>
      </c>
      <c r="AO2111" s="13" t="e">
        <f t="shared" si="2606"/>
        <v>#N/A</v>
      </c>
      <c r="AP2111" s="13" t="e">
        <f t="shared" si="2607"/>
        <v>#N/A</v>
      </c>
      <c r="AQ2111" s="13" t="e">
        <f t="shared" si="2608"/>
        <v>#N/A</v>
      </c>
      <c r="AR2111" s="13" t="e">
        <f t="shared" si="2609"/>
        <v>#N/A</v>
      </c>
      <c r="AS2111" s="13" t="e">
        <f t="shared" si="2610"/>
        <v>#N/A</v>
      </c>
      <c r="AT2111" s="13" t="e">
        <f t="shared" si="2611"/>
        <v>#N/A</v>
      </c>
      <c r="AU2111" s="13" t="e">
        <f t="shared" si="2612"/>
        <v>#N/A</v>
      </c>
      <c r="AV2111" s="13" t="e">
        <f t="shared" si="2613"/>
        <v>#N/A</v>
      </c>
      <c r="AW2111" s="13" t="e">
        <f t="shared" si="2614"/>
        <v>#N/A</v>
      </c>
      <c r="AX2111" s="13" t="e">
        <f t="shared" si="2615"/>
        <v>#N/A</v>
      </c>
      <c r="AY2111" s="13" t="e">
        <f t="shared" si="2616"/>
        <v>#N/A</v>
      </c>
      <c r="AZ2111" s="13" t="e">
        <f t="shared" si="2617"/>
        <v>#N/A</v>
      </c>
      <c r="BA2111" s="13" t="e">
        <f t="shared" si="2618"/>
        <v>#N/A</v>
      </c>
      <c r="BB2111" s="13" t="e">
        <f t="shared" si="2619"/>
        <v>#N/A</v>
      </c>
      <c r="BC2111" s="13" t="e">
        <f t="shared" si="2620"/>
        <v>#N/A</v>
      </c>
      <c r="BD2111" s="13" t="e">
        <f t="shared" si="2621"/>
        <v>#N/A</v>
      </c>
      <c r="BE2111" s="13" t="e">
        <f t="shared" si="2622"/>
        <v>#N/A</v>
      </c>
      <c r="BF2111" s="13" t="e">
        <f t="shared" si="2623"/>
        <v>#N/A</v>
      </c>
      <c r="BG2111" s="13" t="e">
        <f t="shared" si="2624"/>
        <v>#N/A</v>
      </c>
      <c r="BH2111" s="13" t="e">
        <f t="shared" si="2625"/>
        <v>#N/A</v>
      </c>
      <c r="BI2111" s="13" t="e">
        <f t="shared" si="2626"/>
        <v>#N/A</v>
      </c>
      <c r="BJ2111" s="14" t="e">
        <f t="shared" si="2627"/>
        <v>#N/A</v>
      </c>
      <c r="BK2111" s="14" t="e">
        <f t="shared" si="2628"/>
        <v>#N/A</v>
      </c>
      <c r="BL2111" s="14" t="e">
        <f t="shared" si="2629"/>
        <v>#N/A</v>
      </c>
      <c r="BM2111" s="14" t="e">
        <f t="shared" si="2630"/>
        <v>#N/A</v>
      </c>
      <c r="BN2111" s="14" t="e">
        <f t="shared" si="2631"/>
        <v>#N/A</v>
      </c>
    </row>
    <row r="2112" spans="1:66" x14ac:dyDescent="0.25">
      <c r="A2112" t="s">
        <v>13</v>
      </c>
      <c r="B2112" t="s">
        <v>248</v>
      </c>
      <c r="C2112" t="s">
        <v>55</v>
      </c>
      <c r="D2112" s="7" t="s">
        <v>573</v>
      </c>
      <c r="E2112" s="10">
        <f>VLOOKUP(A2112,home!$A$2:$E$405,3,FALSE)</f>
        <v>1.4837</v>
      </c>
      <c r="F2112" s="10">
        <f>VLOOKUP(B2112,home!$B$2:$E$405,3,FALSE)</f>
        <v>2.1013000000000002</v>
      </c>
      <c r="G2112" s="10">
        <f>VLOOKUP(C2112,away!$B$2:$E$405,4,FALSE)</f>
        <v>1.1496999999999999</v>
      </c>
      <c r="H2112" s="10">
        <f>VLOOKUP(A2112,away!$A$2:$E$405,3,FALSE)</f>
        <v>1.2190000000000001</v>
      </c>
      <c r="I2112" s="10">
        <f>VLOOKUP(C2112,away!$B$2:$E$405,3,FALSE)</f>
        <v>0.91690000000000005</v>
      </c>
      <c r="J2112" s="10">
        <f>VLOOKUP(B2112,home!$B$2:$E$405,4,FALSE)</f>
        <v>0.91690000000000005</v>
      </c>
      <c r="K2112" s="12">
        <f t="shared" si="2576"/>
        <v>3.584418321857</v>
      </c>
      <c r="L2112" s="12">
        <f t="shared" si="2577"/>
        <v>1.0248201385900002</v>
      </c>
      <c r="M2112" s="13">
        <f t="shared" si="2578"/>
        <v>9.9593998975879387E-3</v>
      </c>
      <c r="N2112" s="13">
        <f t="shared" si="2579"/>
        <v>3.5698655467614943E-2</v>
      </c>
      <c r="O2112" s="13">
        <f t="shared" si="2580"/>
        <v>1.0206593583319306E-2</v>
      </c>
      <c r="P2112" s="13">
        <f t="shared" si="2581"/>
        <v>3.6584701043797817E-2</v>
      </c>
      <c r="Q2112" s="13">
        <f t="shared" si="2582"/>
        <v>6.3979457361889799E-2</v>
      </c>
      <c r="R2112" s="13">
        <f t="shared" si="2583"/>
        <v>5.2299613252945474E-3</v>
      </c>
      <c r="S2112" s="13">
        <f t="shared" si="2584"/>
        <v>3.3597414608992071E-2</v>
      </c>
      <c r="T2112" s="13">
        <f t="shared" si="2585"/>
        <v>6.5567436360524922E-2</v>
      </c>
      <c r="U2112" s="13">
        <f t="shared" si="2586"/>
        <v>1.8746369196989295E-2</v>
      </c>
      <c r="V2112" s="13">
        <f t="shared" si="2587"/>
        <v>1.3712911999984475E-2</v>
      </c>
      <c r="W2112" s="13">
        <f t="shared" si="2588"/>
        <v>7.6443046396808823E-2</v>
      </c>
      <c r="X2112" s="13">
        <f t="shared" si="2589"/>
        <v>7.8340373402619443E-2</v>
      </c>
      <c r="Y2112" s="13">
        <f t="shared" si="2590"/>
        <v>4.0142396163832396E-2</v>
      </c>
      <c r="Z2112" s="13">
        <f t="shared" si="2591"/>
        <v>1.7865898967362338E-3</v>
      </c>
      <c r="AA2112" s="13">
        <f t="shared" si="2592"/>
        <v>6.4038855595059622E-3</v>
      </c>
      <c r="AB2112" s="13">
        <f t="shared" si="2593"/>
        <v>1.1477102365284321E-2</v>
      </c>
      <c r="AC2112" s="13">
        <f t="shared" si="2594"/>
        <v>3.1482995406231862E-3</v>
      </c>
      <c r="AD2112" s="13">
        <f t="shared" si="2595"/>
        <v>6.8500964020821578E-2</v>
      </c>
      <c r="AE2112" s="13">
        <f t="shared" si="2596"/>
        <v>7.0201167441366993E-2</v>
      </c>
      <c r="AF2112" s="13">
        <f t="shared" si="2597"/>
        <v>3.5971785073220755E-2</v>
      </c>
      <c r="AG2112" s="13">
        <f t="shared" si="2598"/>
        <v>1.2288203254689269E-2</v>
      </c>
      <c r="AH2112" s="13">
        <f t="shared" si="2599"/>
        <v>4.5773332639418017E-4</v>
      </c>
      <c r="AI2112" s="13">
        <f t="shared" si="2600"/>
        <v>1.6407077216518498E-3</v>
      </c>
      <c r="AJ2112" s="13">
        <f t="shared" si="2601"/>
        <v>2.9404914091505736E-3</v>
      </c>
      <c r="AK2112" s="13">
        <f t="shared" si="2602"/>
        <v>3.5133170940741406E-3</v>
      </c>
      <c r="AL2112" s="13">
        <f t="shared" si="2603"/>
        <v>4.6259653663639132E-4</v>
      </c>
      <c r="AM2112" s="13">
        <f t="shared" si="2604"/>
        <v>4.9107222100219998E-2</v>
      </c>
      <c r="AN2112" s="13">
        <f t="shared" si="2605"/>
        <v>5.0326070158517387E-2</v>
      </c>
      <c r="AO2112" s="13">
        <f t="shared" si="2606"/>
        <v>2.5787585097270922E-2</v>
      </c>
      <c r="AP2112" s="13">
        <f t="shared" si="2607"/>
        <v>8.8092121777622063E-3</v>
      </c>
      <c r="AQ2112" s="13">
        <f t="shared" si="2608"/>
        <v>2.2569645112207447E-3</v>
      </c>
      <c r="AR2112" s="13">
        <f t="shared" si="2609"/>
        <v>9.3818866198509135E-5</v>
      </c>
      <c r="AS2112" s="13">
        <f t="shared" si="2610"/>
        <v>3.3628606293778653E-4</v>
      </c>
      <c r="AT2112" s="13">
        <f t="shared" si="2611"/>
        <v>6.0269496268967936E-4</v>
      </c>
      <c r="AU2112" s="13">
        <f t="shared" si="2612"/>
        <v>7.2010362225193578E-4</v>
      </c>
      <c r="AV2112" s="13">
        <f t="shared" si="2613"/>
        <v>6.4528815430885773E-4</v>
      </c>
      <c r="AW2112" s="13">
        <f t="shared" si="2614"/>
        <v>4.7202632049361816E-5</v>
      </c>
      <c r="AX2112" s="13">
        <f t="shared" si="2615"/>
        <v>2.9336804438588254E-2</v>
      </c>
      <c r="AY2112" s="13">
        <f t="shared" si="2616"/>
        <v>3.0064947990541751E-2</v>
      </c>
      <c r="AZ2112" s="13">
        <f t="shared" si="2617"/>
        <v>1.5405582083184068E-2</v>
      </c>
      <c r="BA2112" s="13">
        <f t="shared" si="2618"/>
        <v>5.2626502551827749E-3</v>
      </c>
      <c r="BB2112" s="13">
        <f t="shared" si="2619"/>
        <v>1.3483174909667776E-3</v>
      </c>
      <c r="BC2112" s="13">
        <f t="shared" si="2620"/>
        <v>2.7635658359117897E-4</v>
      </c>
      <c r="BD2112" s="13">
        <f t="shared" si="2621"/>
        <v>1.6024577243318799E-5</v>
      </c>
      <c r="BE2112" s="13">
        <f t="shared" si="2622"/>
        <v>5.7438788270964637E-5</v>
      </c>
      <c r="BF2112" s="13">
        <f t="shared" si="2623"/>
        <v>1.0294232253185534E-4</v>
      </c>
      <c r="BG2112" s="13">
        <f t="shared" si="2624"/>
        <v>1.2299611565923162E-4</v>
      </c>
      <c r="BH2112" s="13">
        <f t="shared" si="2625"/>
        <v>1.1021738262154814E-4</v>
      </c>
      <c r="BI2112" s="13">
        <f t="shared" si="2626"/>
        <v>7.901304113116008E-5</v>
      </c>
      <c r="BJ2112" s="14">
        <f t="shared" si="2627"/>
        <v>0.76511519783043502</v>
      </c>
      <c r="BK2112" s="14">
        <f t="shared" si="2628"/>
        <v>0.12753027161816363</v>
      </c>
      <c r="BL2112" s="14">
        <f t="shared" si="2629"/>
        <v>6.3502985477509002E-2</v>
      </c>
      <c r="BM2112" s="14">
        <f t="shared" si="2630"/>
        <v>0.76625853078484707</v>
      </c>
      <c r="BN2112" s="14">
        <f t="shared" si="2631"/>
        <v>0.16165876867950438</v>
      </c>
    </row>
    <row r="2113" spans="1:66" x14ac:dyDescent="0.25">
      <c r="A2113" t="s">
        <v>13</v>
      </c>
      <c r="B2113" t="s">
        <v>56</v>
      </c>
      <c r="C2113" t="s">
        <v>51</v>
      </c>
      <c r="D2113" s="7" t="s">
        <v>573</v>
      </c>
      <c r="E2113" s="10">
        <f>VLOOKUP(A2113,home!$A$2:$E$405,3,FALSE)</f>
        <v>1.4837</v>
      </c>
      <c r="F2113" s="10">
        <f>VLOOKUP(B2113,home!$B$2:$E$405,3,FALSE)</f>
        <v>0.4758</v>
      </c>
      <c r="G2113" s="10">
        <f>VLOOKUP(C2113,away!$B$2:$E$405,4,FALSE)</f>
        <v>0.99119999999999997</v>
      </c>
      <c r="H2113" s="10">
        <f>VLOOKUP(A2113,away!$A$2:$E$405,3,FALSE)</f>
        <v>1.2190000000000001</v>
      </c>
      <c r="I2113" s="10">
        <f>VLOOKUP(C2113,away!$B$2:$E$405,3,FALSE)</f>
        <v>1.5442</v>
      </c>
      <c r="J2113" s="10">
        <f>VLOOKUP(B2113,home!$B$2:$E$405,4,FALSE)</f>
        <v>1.0616000000000001</v>
      </c>
      <c r="K2113" s="12">
        <f t="shared" si="2576"/>
        <v>0.69973214875199996</v>
      </c>
      <c r="L2113" s="12">
        <f t="shared" si="2577"/>
        <v>1.9983343956800002</v>
      </c>
      <c r="M2113" s="13">
        <f t="shared" si="2578"/>
        <v>6.7335577309071776E-2</v>
      </c>
      <c r="N2113" s="13">
        <f t="shared" si="2579"/>
        <v>4.7116868197933204E-2</v>
      </c>
      <c r="O2113" s="13">
        <f t="shared" si="2580"/>
        <v>0.13455900018968786</v>
      </c>
      <c r="P2113" s="13">
        <f t="shared" si="2581"/>
        <v>9.4155258336651046E-2</v>
      </c>
      <c r="Q2113" s="13">
        <f t="shared" si="2582"/>
        <v>1.6484593713302284E-2</v>
      </c>
      <c r="R2113" s="13">
        <f t="shared" si="2583"/>
        <v>0.13444693916368247</v>
      </c>
      <c r="S2113" s="13">
        <f t="shared" si="2584"/>
        <v>3.2914296671691032E-2</v>
      </c>
      <c r="T2113" s="13">
        <f t="shared" si="2585"/>
        <v>3.2941730616102248E-2</v>
      </c>
      <c r="U2113" s="13">
        <f t="shared" si="2586"/>
        <v>9.4076845634132961E-2</v>
      </c>
      <c r="V2113" s="13">
        <f t="shared" si="2587"/>
        <v>5.1137802463745927E-3</v>
      </c>
      <c r="W2113" s="13">
        <f t="shared" si="2588"/>
        <v>3.8449333934375729E-3</v>
      </c>
      <c r="X2113" s="13">
        <f t="shared" si="2589"/>
        <v>7.6834626492049236E-3</v>
      </c>
      <c r="Y2113" s="13">
        <f t="shared" si="2590"/>
        <v>7.6770638449143889E-3</v>
      </c>
      <c r="Z2113" s="13">
        <f t="shared" si="2591"/>
        <v>8.9556647641561085E-2</v>
      </c>
      <c r="AA2113" s="13">
        <f t="shared" si="2592"/>
        <v>6.2665665489255271E-2</v>
      </c>
      <c r="AB2113" s="13">
        <f t="shared" si="2593"/>
        <v>2.1924590382885314E-2</v>
      </c>
      <c r="AC2113" s="13">
        <f t="shared" si="2594"/>
        <v>4.4691205546160985E-4</v>
      </c>
      <c r="AD2113" s="13">
        <f t="shared" si="2595"/>
        <v>6.7260587629959772E-4</v>
      </c>
      <c r="AE2113" s="13">
        <f t="shared" si="2596"/>
        <v>1.3440914573459733E-3</v>
      </c>
      <c r="AF2113" s="13">
        <f t="shared" si="2597"/>
        <v>1.3429720950770586E-3</v>
      </c>
      <c r="AG2113" s="13">
        <f t="shared" si="2598"/>
        <v>8.945691100103061E-4</v>
      </c>
      <c r="AH2113" s="13">
        <f t="shared" si="2599"/>
        <v>4.4741032335981389E-2</v>
      </c>
      <c r="AI2113" s="13">
        <f t="shared" si="2600"/>
        <v>3.1306738693838973E-2</v>
      </c>
      <c r="AJ2113" s="13">
        <f t="shared" si="2601"/>
        <v>1.095316576832866E-2</v>
      </c>
      <c r="AK2113" s="13">
        <f t="shared" si="2602"/>
        <v>2.5547607395698217E-3</v>
      </c>
      <c r="AL2113" s="13">
        <f t="shared" si="2603"/>
        <v>2.4996664002809428E-5</v>
      </c>
      <c r="AM2113" s="13">
        <f t="shared" si="2604"/>
        <v>9.4128791017267899E-5</v>
      </c>
      <c r="AN2113" s="13">
        <f t="shared" si="2605"/>
        <v>1.8810080071358104E-4</v>
      </c>
      <c r="AO2113" s="13">
        <f t="shared" si="2606"/>
        <v>1.8794414996044912E-4</v>
      </c>
      <c r="AP2113" s="13">
        <f t="shared" si="2607"/>
        <v>1.2519175311093516E-4</v>
      </c>
      <c r="AQ2113" s="13">
        <f t="shared" si="2608"/>
        <v>6.2543746574265056E-5</v>
      </c>
      <c r="AR2113" s="13">
        <f t="shared" si="2609"/>
        <v>1.7881508763044555E-2</v>
      </c>
      <c r="AS2113" s="13">
        <f t="shared" si="2610"/>
        <v>1.2512266549692884E-2</v>
      </c>
      <c r="AT2113" s="13">
        <f t="shared" si="2611"/>
        <v>4.3776175792871871E-3</v>
      </c>
      <c r="AU2113" s="13">
        <f t="shared" si="2612"/>
        <v>1.0210532517230507E-3</v>
      </c>
      <c r="AV2113" s="13">
        <f t="shared" si="2613"/>
        <v>1.7861594645459669E-4</v>
      </c>
      <c r="AW2113" s="13">
        <f t="shared" si="2614"/>
        <v>9.7091127206715861E-7</v>
      </c>
      <c r="AX2113" s="13">
        <f t="shared" si="2615"/>
        <v>1.0977490199656801E-5</v>
      </c>
      <c r="AY2113" s="13">
        <f t="shared" si="2616"/>
        <v>2.1936696244214295E-5</v>
      </c>
      <c r="AZ2113" s="13">
        <f t="shared" si="2617"/>
        <v>2.191842731619886E-5</v>
      </c>
      <c r="BA2113" s="13">
        <f t="shared" si="2618"/>
        <v>1.4600115735057421E-5</v>
      </c>
      <c r="BB2113" s="13">
        <f t="shared" si="2619"/>
        <v>7.2939783635685035E-6</v>
      </c>
      <c r="BC2113" s="13">
        <f t="shared" si="2620"/>
        <v>2.9151615690529344E-6</v>
      </c>
      <c r="BD2113" s="13">
        <f t="shared" si="2621"/>
        <v>5.9555390013075402E-3</v>
      </c>
      <c r="BE2113" s="13">
        <f t="shared" si="2622"/>
        <v>4.1672821023612649E-3</v>
      </c>
      <c r="BF2113" s="13">
        <f t="shared" si="2623"/>
        <v>1.4579906299704997E-3</v>
      </c>
      <c r="BG2113" s="13">
        <f t="shared" si="2624"/>
        <v>3.4006763878984664E-4</v>
      </c>
      <c r="BH2113" s="13">
        <f t="shared" si="2625"/>
        <v>5.9489064902859575E-5</v>
      </c>
      <c r="BI2113" s="13">
        <f t="shared" si="2626"/>
        <v>8.3252822423450239E-6</v>
      </c>
      <c r="BJ2113" s="14">
        <f t="shared" si="2627"/>
        <v>0.12074044206443175</v>
      </c>
      <c r="BK2113" s="14">
        <f t="shared" si="2628"/>
        <v>0.20001275797949705</v>
      </c>
      <c r="BL2113" s="14">
        <f t="shared" si="2629"/>
        <v>0.58518849420713936</v>
      </c>
      <c r="BM2113" s="14">
        <f t="shared" si="2630"/>
        <v>0.50137913919732846</v>
      </c>
      <c r="BN2113" s="14">
        <f t="shared" si="2631"/>
        <v>0.49409823691032861</v>
      </c>
    </row>
    <row r="2114" spans="1:66" x14ac:dyDescent="0.25">
      <c r="A2114" t="s">
        <v>13</v>
      </c>
      <c r="B2114" t="s">
        <v>60</v>
      </c>
      <c r="C2114" t="s">
        <v>17</v>
      </c>
      <c r="D2114" s="7" t="s">
        <v>573</v>
      </c>
      <c r="E2114" s="10">
        <f>VLOOKUP(A2114,home!$A$2:$E$405,3,FALSE)</f>
        <v>1.4837</v>
      </c>
      <c r="F2114" s="10">
        <f>VLOOKUP(B2114,home!$B$2:$E$405,3,FALSE)</f>
        <v>1.0705</v>
      </c>
      <c r="G2114" s="10">
        <f>VLOOKUP(C2114,away!$B$2:$E$405,4,FALSE)</f>
        <v>0.75449999999999995</v>
      </c>
      <c r="H2114" s="10">
        <f>VLOOKUP(A2114,away!$A$2:$E$405,3,FALSE)</f>
        <v>1.2190000000000001</v>
      </c>
      <c r="I2114" s="10">
        <f>VLOOKUP(C2114,away!$B$2:$E$405,3,FALSE)</f>
        <v>1.5479000000000001</v>
      </c>
      <c r="J2114" s="10">
        <f>VLOOKUP(B2114,home!$B$2:$E$405,4,FALSE)</f>
        <v>0.53080000000000005</v>
      </c>
      <c r="K2114" s="12">
        <f t="shared" si="2576"/>
        <v>1.1983729913249999</v>
      </c>
      <c r="L2114" s="12">
        <f t="shared" si="2577"/>
        <v>1.0015612650800003</v>
      </c>
      <c r="M2114" s="13">
        <f t="shared" si="2578"/>
        <v>0.11081044319976503</v>
      </c>
      <c r="N2114" s="13">
        <f t="shared" si="2579"/>
        <v>0.1327922422873514</v>
      </c>
      <c r="O2114" s="13">
        <f t="shared" si="2580"/>
        <v>0.11098344767523217</v>
      </c>
      <c r="P2114" s="13">
        <f t="shared" si="2581"/>
        <v>0.13299956617812958</v>
      </c>
      <c r="Q2114" s="13">
        <f t="shared" si="2582"/>
        <v>7.9567318307323734E-2</v>
      </c>
      <c r="R2114" s="13">
        <f t="shared" si="2583"/>
        <v>5.5578361128272767E-2</v>
      </c>
      <c r="S2114" s="13">
        <f t="shared" si="2584"/>
        <v>3.9907981803849017E-2</v>
      </c>
      <c r="T2114" s="13">
        <f t="shared" si="2585"/>
        <v>7.9691543982906232E-2</v>
      </c>
      <c r="U2114" s="13">
        <f t="shared" si="2586"/>
        <v>6.6603606878229332E-2</v>
      </c>
      <c r="V2114" s="13">
        <f t="shared" si="2587"/>
        <v>5.3221460537974758E-3</v>
      </c>
      <c r="W2114" s="13">
        <f t="shared" si="2588"/>
        <v>3.1783775083885323E-2</v>
      </c>
      <c r="X2114" s="13">
        <f t="shared" si="2589"/>
        <v>3.183339798203437E-2</v>
      </c>
      <c r="Y2114" s="13">
        <f t="shared" si="2590"/>
        <v>1.5941549177340735E-2</v>
      </c>
      <c r="Z2114" s="13">
        <f t="shared" si="2591"/>
        <v>1.8555044560902002E-2</v>
      </c>
      <c r="AA2114" s="13">
        <f t="shared" si="2592"/>
        <v>2.2235864254616797E-2</v>
      </c>
      <c r="AB2114" s="13">
        <f t="shared" si="2593"/>
        <v>1.3323429580750888E-2</v>
      </c>
      <c r="AC2114" s="13">
        <f t="shared" si="2594"/>
        <v>3.9924210652670327E-4</v>
      </c>
      <c r="AD2114" s="13">
        <f t="shared" si="2595"/>
        <v>9.5222044057191643E-3</v>
      </c>
      <c r="AE2114" s="13">
        <f t="shared" si="2596"/>
        <v>9.5370710909424387E-3</v>
      </c>
      <c r="AF2114" s="13">
        <f t="shared" si="2597"/>
        <v>4.7759804935011019E-3</v>
      </c>
      <c r="AG2114" s="13">
        <f t="shared" si="2598"/>
        <v>1.5944790216894566E-3</v>
      </c>
      <c r="AH2114" s="13">
        <f t="shared" si="2599"/>
        <v>4.6460034760081956E-3</v>
      </c>
      <c r="AI2114" s="13">
        <f t="shared" si="2600"/>
        <v>5.567645083250289E-3</v>
      </c>
      <c r="AJ2114" s="13">
        <f t="shared" si="2601"/>
        <v>3.336057746525289E-3</v>
      </c>
      <c r="AK2114" s="13">
        <f t="shared" si="2602"/>
        <v>1.3326138336454826E-3</v>
      </c>
      <c r="AL2114" s="13">
        <f t="shared" si="2603"/>
        <v>1.9167517224841042E-5</v>
      </c>
      <c r="AM2114" s="13">
        <f t="shared" si="2604"/>
        <v>2.2822305155379536E-3</v>
      </c>
      <c r="AN2114" s="13">
        <f t="shared" si="2605"/>
        <v>2.2857936823463738E-3</v>
      </c>
      <c r="AO2114" s="13">
        <f t="shared" si="2606"/>
        <v>1.144681206101353E-3</v>
      </c>
      <c r="AP2114" s="13">
        <f t="shared" si="2607"/>
        <v>3.8215611896539068E-4</v>
      </c>
      <c r="AQ2114" s="13">
        <f t="shared" si="2608"/>
        <v>9.5688191492259925E-5</v>
      </c>
      <c r="AR2114" s="13">
        <f t="shared" si="2609"/>
        <v>9.3065142379936984E-4</v>
      </c>
      <c r="AS2114" s="13">
        <f t="shared" si="2610"/>
        <v>1.1152675306193209E-3</v>
      </c>
      <c r="AT2114" s="13">
        <f t="shared" si="2611"/>
        <v>6.6825324339796091E-4</v>
      </c>
      <c r="AU2114" s="13">
        <f t="shared" si="2612"/>
        <v>2.6693887941781584E-4</v>
      </c>
      <c r="AV2114" s="13">
        <f t="shared" si="2613"/>
        <v>7.9973085857217862E-5</v>
      </c>
      <c r="AW2114" s="13">
        <f t="shared" si="2614"/>
        <v>6.3904713761699144E-7</v>
      </c>
      <c r="AX2114" s="13">
        <f t="shared" si="2615"/>
        <v>4.5582723496640198E-4</v>
      </c>
      <c r="AY2114" s="13">
        <f t="shared" si="2616"/>
        <v>4.5653890211086809E-4</v>
      </c>
      <c r="AZ2114" s="13">
        <f t="shared" si="2617"/>
        <v>2.286258401781977E-4</v>
      </c>
      <c r="BA2114" s="13">
        <f t="shared" si="2618"/>
        <v>7.6327595239617906E-5</v>
      </c>
      <c r="BB2114" s="13">
        <f t="shared" si="2619"/>
        <v>1.9111690712176477E-5</v>
      </c>
      <c r="BC2114" s="13">
        <f t="shared" si="2620"/>
        <v>3.8283058255010341E-6</v>
      </c>
      <c r="BD2114" s="13">
        <f t="shared" si="2621"/>
        <v>1.5535073622816666E-4</v>
      </c>
      <c r="BE2114" s="13">
        <f t="shared" si="2622"/>
        <v>1.8616812647828909E-4</v>
      </c>
      <c r="BF2114" s="13">
        <f t="shared" si="2623"/>
        <v>1.1154942730857912E-4</v>
      </c>
      <c r="BG2114" s="13">
        <f t="shared" si="2624"/>
        <v>4.4559273628124192E-5</v>
      </c>
      <c r="BH2114" s="13">
        <f t="shared" si="2625"/>
        <v>1.3349657507251094E-5</v>
      </c>
      <c r="BI2114" s="13">
        <f t="shared" si="2626"/>
        <v>3.1995738000257469E-6</v>
      </c>
      <c r="BJ2114" s="14">
        <f t="shared" si="2627"/>
        <v>0.40447037111617007</v>
      </c>
      <c r="BK2114" s="14">
        <f t="shared" si="2628"/>
        <v>0.28991508576140357</v>
      </c>
      <c r="BL2114" s="14">
        <f t="shared" si="2629"/>
        <v>0.2871822906145734</v>
      </c>
      <c r="BM2114" s="14">
        <f t="shared" si="2630"/>
        <v>0.37693551342200105</v>
      </c>
      <c r="BN2114" s="14">
        <f t="shared" si="2631"/>
        <v>0.62273137877607465</v>
      </c>
    </row>
    <row r="2115" spans="1:66" x14ac:dyDescent="0.25">
      <c r="A2115" t="s">
        <v>13</v>
      </c>
      <c r="B2115" t="s">
        <v>59</v>
      </c>
      <c r="C2115" t="s">
        <v>249</v>
      </c>
      <c r="D2115" s="7" t="s">
        <v>573</v>
      </c>
      <c r="E2115" s="10">
        <f>VLOOKUP(A2115,home!$A$2:$E$405,3,FALSE)</f>
        <v>1.4837</v>
      </c>
      <c r="F2115" s="10">
        <f>VLOOKUP(B2115,home!$B$2:$E$405,3,FALSE)</f>
        <v>1.0705</v>
      </c>
      <c r="G2115" s="10">
        <f>VLOOKUP(C2115,away!$B$2:$E$405,4,FALSE)</f>
        <v>0.87219999999999998</v>
      </c>
      <c r="H2115" s="10">
        <f>VLOOKUP(A2115,away!$A$2:$E$405,3,FALSE)</f>
        <v>1.2190000000000001</v>
      </c>
      <c r="I2115" s="10">
        <f>VLOOKUP(C2115,away!$B$2:$E$405,3,FALSE)</f>
        <v>0.67559999999999998</v>
      </c>
      <c r="J2115" s="10">
        <f>VLOOKUP(B2115,home!$B$2:$E$405,4,FALSE)</f>
        <v>0.62729999999999997</v>
      </c>
      <c r="K2115" s="12">
        <f t="shared" si="2576"/>
        <v>1.3853160013699999</v>
      </c>
      <c r="L2115" s="12">
        <f t="shared" si="2577"/>
        <v>0.51661692972000006</v>
      </c>
      <c r="M2115" s="13">
        <f t="shared" si="2578"/>
        <v>0.14927979261933852</v>
      </c>
      <c r="N2115" s="13">
        <f t="shared" si="2579"/>
        <v>0.20679968539676488</v>
      </c>
      <c r="O2115" s="13">
        <f t="shared" si="2580"/>
        <v>7.7120468132240994E-2</v>
      </c>
      <c r="P2115" s="13">
        <f t="shared" si="2581"/>
        <v>0.10683621853673861</v>
      </c>
      <c r="Q2115" s="13">
        <f t="shared" si="2582"/>
        <v>0.14324145662921017</v>
      </c>
      <c r="R2115" s="13">
        <f t="shared" si="2583"/>
        <v>1.9920869732523726E-2</v>
      </c>
      <c r="S2115" s="13">
        <f t="shared" si="2584"/>
        <v>1.9115074771598961E-2</v>
      </c>
      <c r="T2115" s="13">
        <f t="shared" si="2585"/>
        <v>7.4000961532403098E-2</v>
      </c>
      <c r="U2115" s="13">
        <f t="shared" si="2586"/>
        <v>2.7596699601672426E-2</v>
      </c>
      <c r="V2115" s="13">
        <f t="shared" si="2587"/>
        <v>1.5200258594292302E-3</v>
      </c>
      <c r="W2115" s="13">
        <f t="shared" si="2588"/>
        <v>6.6144893975997224E-2</v>
      </c>
      <c r="X2115" s="13">
        <f t="shared" si="2589"/>
        <v>3.4171572042534619E-2</v>
      </c>
      <c r="Y2115" s="13">
        <f t="shared" si="2590"/>
        <v>8.8268063161600126E-3</v>
      </c>
      <c r="Z2115" s="13">
        <f t="shared" si="2591"/>
        <v>3.4304861861894961E-3</v>
      </c>
      <c r="AA2115" s="13">
        <f t="shared" si="2592"/>
        <v>4.752307406207054E-3</v>
      </c>
      <c r="AB2115" s="13">
        <f t="shared" si="2593"/>
        <v>3.2917237466238963E-3</v>
      </c>
      <c r="AC2115" s="13">
        <f t="shared" si="2594"/>
        <v>6.7990538123928004E-5</v>
      </c>
      <c r="AD2115" s="13">
        <f t="shared" si="2595"/>
        <v>2.2907895008467783E-2</v>
      </c>
      <c r="AE2115" s="13">
        <f t="shared" si="2596"/>
        <v>1.1834606385622741E-2</v>
      </c>
      <c r="AF2115" s="13">
        <f t="shared" si="2597"/>
        <v>3.0569790076925636E-3</v>
      </c>
      <c r="AG2115" s="13">
        <f t="shared" si="2598"/>
        <v>5.2642903639087504E-4</v>
      </c>
      <c r="AH2115" s="13">
        <f t="shared" si="2599"/>
        <v>4.4306181023902243E-4</v>
      </c>
      <c r="AI2115" s="13">
        <f t="shared" si="2600"/>
        <v>6.1378061532007622E-4</v>
      </c>
      <c r="AJ2115" s="13">
        <f t="shared" si="2601"/>
        <v>4.2514005386681309E-4</v>
      </c>
      <c r="AK2115" s="13">
        <f t="shared" si="2602"/>
        <v>1.963177731483333E-4</v>
      </c>
      <c r="AL2115" s="13">
        <f t="shared" si="2603"/>
        <v>1.9463724760017985E-6</v>
      </c>
      <c r="AM2115" s="13">
        <f t="shared" si="2604"/>
        <v>6.3469347025868657E-3</v>
      </c>
      <c r="AN2115" s="13">
        <f t="shared" si="2605"/>
        <v>3.2789339191837486E-3</v>
      </c>
      <c r="AO2115" s="13">
        <f t="shared" si="2606"/>
        <v>8.4697638704173746E-4</v>
      </c>
      <c r="AP2115" s="13">
        <f t="shared" si="2607"/>
        <v>1.4585411353961367E-4</v>
      </c>
      <c r="AQ2115" s="13">
        <f t="shared" si="2608"/>
        <v>1.8837676080966872E-5</v>
      </c>
      <c r="AR2115" s="13">
        <f t="shared" si="2609"/>
        <v>4.5778646416373826E-5</v>
      </c>
      <c r="AS2115" s="13">
        <f t="shared" si="2610"/>
        <v>6.3417891401662072E-5</v>
      </c>
      <c r="AT2115" s="13">
        <f t="shared" si="2611"/>
        <v>4.3926909865933701E-5</v>
      </c>
      <c r="AU2115" s="13">
        <f t="shared" si="2612"/>
        <v>2.0284217042671891E-5</v>
      </c>
      <c r="AV2115" s="13">
        <f t="shared" si="2613"/>
        <v>7.0250126111188622E-6</v>
      </c>
      <c r="AW2115" s="13">
        <f t="shared" si="2614"/>
        <v>3.8693760434562907E-8</v>
      </c>
      <c r="AX2115" s="13">
        <f t="shared" si="2615"/>
        <v>1.4654183671906876E-3</v>
      </c>
      <c r="AY2115" s="13">
        <f t="shared" si="2616"/>
        <v>7.5705993761334865E-4</v>
      </c>
      <c r="AZ2115" s="13">
        <f t="shared" si="2617"/>
        <v>1.9555499029191148E-4</v>
      </c>
      <c r="BA2115" s="13">
        <f t="shared" si="2618"/>
        <v>3.3675672892010583E-5</v>
      </c>
      <c r="BB2115" s="13">
        <f t="shared" si="2619"/>
        <v>4.3493556839313852E-6</v>
      </c>
      <c r="BC2115" s="13">
        <f t="shared" si="2620"/>
        <v>4.4939015593857281E-7</v>
      </c>
      <c r="BD2115" s="13">
        <f t="shared" si="2621"/>
        <v>3.941670626394087E-6</v>
      </c>
      <c r="BE2115" s="13">
        <f t="shared" si="2622"/>
        <v>5.4604593908738398E-6</v>
      </c>
      <c r="BF2115" s="13">
        <f t="shared" si="2623"/>
        <v>3.7822308845043071E-6</v>
      </c>
      <c r="BG2115" s="13">
        <f t="shared" si="2624"/>
        <v>1.7465283217265415E-6</v>
      </c>
      <c r="BH2115" s="13">
        <f t="shared" si="2625"/>
        <v>6.0487340773341768E-7</v>
      </c>
      <c r="BI2115" s="13">
        <f t="shared" si="2626"/>
        <v>1.6758816210726053E-7</v>
      </c>
      <c r="BJ2115" s="14">
        <f t="shared" si="2627"/>
        <v>0.58460532984350488</v>
      </c>
      <c r="BK2115" s="14">
        <f t="shared" si="2628"/>
        <v>0.27757810863531862</v>
      </c>
      <c r="BL2115" s="14">
        <f t="shared" si="2629"/>
        <v>0.13455650489997339</v>
      </c>
      <c r="BM2115" s="14">
        <f t="shared" si="2630"/>
        <v>0.29621491727431642</v>
      </c>
      <c r="BN2115" s="14">
        <f t="shared" si="2631"/>
        <v>0.70319849104681686</v>
      </c>
    </row>
    <row r="2116" spans="1:66" x14ac:dyDescent="0.25">
      <c r="A2116" t="s">
        <v>13</v>
      </c>
      <c r="B2116" t="s">
        <v>54</v>
      </c>
      <c r="C2116" t="s">
        <v>62</v>
      </c>
      <c r="D2116" s="7" t="s">
        <v>573</v>
      </c>
      <c r="E2116" s="10">
        <f>VLOOKUP(A2116,home!$A$2:$E$405,3,FALSE)</f>
        <v>1.4837</v>
      </c>
      <c r="F2116" s="10">
        <f>VLOOKUP(B2116,home!$B$2:$E$405,3,FALSE)</f>
        <v>0.71360000000000001</v>
      </c>
      <c r="G2116" s="10">
        <f>VLOOKUP(C2116,away!$B$2:$E$405,4,FALSE)</f>
        <v>1.1496999999999999</v>
      </c>
      <c r="H2116" s="10">
        <f>VLOOKUP(A2116,away!$A$2:$E$405,3,FALSE)</f>
        <v>1.2190000000000001</v>
      </c>
      <c r="I2116" s="10">
        <f>VLOOKUP(C2116,away!$B$2:$E$405,3,FALSE)</f>
        <v>1.3512</v>
      </c>
      <c r="J2116" s="10">
        <f>VLOOKUP(B2116,home!$B$2:$E$405,4,FALSE)</f>
        <v>1.2545999999999999</v>
      </c>
      <c r="K2116" s="12">
        <f t="shared" si="2576"/>
        <v>1.217265937504</v>
      </c>
      <c r="L2116" s="12">
        <f t="shared" si="2577"/>
        <v>2.0664677188800002</v>
      </c>
      <c r="M2116" s="13">
        <f t="shared" si="2578"/>
        <v>3.748802777234643E-2</v>
      </c>
      <c r="N2116" s="13">
        <f t="shared" si="2579"/>
        <v>4.5632899271481266E-2</v>
      </c>
      <c r="O2116" s="13">
        <f t="shared" si="2580"/>
        <v>7.7467799236030824E-2</v>
      </c>
      <c r="P2116" s="13">
        <f t="shared" si="2581"/>
        <v>9.4298913263418715E-2</v>
      </c>
      <c r="Q2116" s="13">
        <f t="shared" si="2582"/>
        <v>2.7773686956362627E-2</v>
      </c>
      <c r="R2116" s="13">
        <f t="shared" si="2583"/>
        <v>8.004235318696723E-2</v>
      </c>
      <c r="S2116" s="13">
        <f t="shared" si="2584"/>
        <v>5.9300832632900528E-2</v>
      </c>
      <c r="T2116" s="13">
        <f t="shared" si="2585"/>
        <v>5.7393427529601894E-2</v>
      </c>
      <c r="U2116" s="13">
        <f t="shared" si="2586"/>
        <v>9.7432830092159958E-2</v>
      </c>
      <c r="V2116" s="13">
        <f t="shared" si="2587"/>
        <v>1.6574192423532492E-2</v>
      </c>
      <c r="W2116" s="13">
        <f t="shared" si="2588"/>
        <v>1.1269321030293124E-2</v>
      </c>
      <c r="X2116" s="13">
        <f t="shared" si="2589"/>
        <v>2.3287688122796246E-2</v>
      </c>
      <c r="Y2116" s="13">
        <f t="shared" si="2590"/>
        <v>2.4061627876551823E-2</v>
      </c>
      <c r="Z2116" s="13">
        <f t="shared" si="2591"/>
        <v>5.5134979668019841E-2</v>
      </c>
      <c r="AA2116" s="13">
        <f t="shared" si="2592"/>
        <v>6.7113932714856148E-2</v>
      </c>
      <c r="AB2116" s="13">
        <f t="shared" si="2593"/>
        <v>4.0847752112864878E-2</v>
      </c>
      <c r="AC2116" s="13">
        <f t="shared" si="2594"/>
        <v>2.6057124544686273E-3</v>
      </c>
      <c r="AD2116" s="13">
        <f t="shared" si="2595"/>
        <v>3.4294401572433253E-3</v>
      </c>
      <c r="AE2116" s="13">
        <f t="shared" si="2596"/>
        <v>7.0868273787740846E-3</v>
      </c>
      <c r="AF2116" s="13">
        <f t="shared" si="2597"/>
        <v>7.3223500037558082E-3</v>
      </c>
      <c r="AG2116" s="13">
        <f t="shared" si="2598"/>
        <v>5.0437999697007423E-3</v>
      </c>
      <c r="AH2116" s="13">
        <f t="shared" si="2599"/>
        <v>2.8483663916267041E-2</v>
      </c>
      <c r="AI2116" s="13">
        <f t="shared" si="2600"/>
        <v>3.4672193860583657E-2</v>
      </c>
      <c r="AJ2116" s="13">
        <f t="shared" si="2601"/>
        <v>2.1102640282511902E-2</v>
      </c>
      <c r="AK2116" s="13">
        <f t="shared" si="2602"/>
        <v>8.5625084024338431E-3</v>
      </c>
      <c r="AL2116" s="13">
        <f t="shared" si="2603"/>
        <v>2.6218061320857489E-4</v>
      </c>
      <c r="AM2116" s="13">
        <f t="shared" si="2604"/>
        <v>8.3490813762413202E-4</v>
      </c>
      <c r="AN2116" s="13">
        <f t="shared" si="2605"/>
        <v>1.7253107146304894E-3</v>
      </c>
      <c r="AO2116" s="13">
        <f t="shared" si="2606"/>
        <v>1.7826494484108454E-3</v>
      </c>
      <c r="AP2116" s="13">
        <f t="shared" si="2607"/>
        <v>1.2279291797400837E-3</v>
      </c>
      <c r="AQ2116" s="13">
        <f t="shared" si="2608"/>
        <v>6.3436900275092023E-4</v>
      </c>
      <c r="AR2116" s="13">
        <f t="shared" si="2609"/>
        <v>1.1772114399678584E-2</v>
      </c>
      <c r="AS2116" s="13">
        <f t="shared" si="2610"/>
        <v>1.4329793871129089E-2</v>
      </c>
      <c r="AT2116" s="13">
        <f t="shared" si="2611"/>
        <v>8.721584985389514E-3</v>
      </c>
      <c r="AU2116" s="13">
        <f t="shared" si="2612"/>
        <v>3.5388294412536593E-3</v>
      </c>
      <c r="AV2116" s="13">
        <f t="shared" si="2613"/>
        <v>1.076924134368598E-3</v>
      </c>
      <c r="AW2116" s="13">
        <f t="shared" si="2614"/>
        <v>1.8319438952648821E-5</v>
      </c>
      <c r="AX2116" s="13">
        <f t="shared" si="2615"/>
        <v>1.6938420614579308E-4</v>
      </c>
      <c r="AY2116" s="13">
        <f t="shared" si="2616"/>
        <v>3.5002699408839675E-4</v>
      </c>
      <c r="AZ2116" s="13">
        <f t="shared" si="2617"/>
        <v>3.6165974201013635E-4</v>
      </c>
      <c r="BA2116" s="13">
        <f t="shared" si="2618"/>
        <v>2.4911939402747196E-4</v>
      </c>
      <c r="BB2116" s="13">
        <f t="shared" si="2619"/>
        <v>1.2869929647617951E-4</v>
      </c>
      <c r="BC2116" s="13">
        <f t="shared" si="2620"/>
        <v>5.3190588322118294E-5</v>
      </c>
      <c r="BD2116" s="13">
        <f t="shared" si="2621"/>
        <v>4.0544490649830327E-3</v>
      </c>
      <c r="BE2116" s="13">
        <f t="shared" si="2622"/>
        <v>4.9353427421487874E-3</v>
      </c>
      <c r="BF2116" s="13">
        <f t="shared" si="2623"/>
        <v>3.0038123049626535E-3</v>
      </c>
      <c r="BG2116" s="13">
        <f t="shared" si="2624"/>
        <v>1.2188128004954721E-3</v>
      </c>
      <c r="BH2116" s="13">
        <f t="shared" si="2625"/>
        <v>3.7090482655924908E-4</v>
      </c>
      <c r="BI2116" s="13">
        <f t="shared" si="2626"/>
        <v>9.0297962285280532E-5</v>
      </c>
      <c r="BJ2116" s="14">
        <f t="shared" si="2627"/>
        <v>0.21981831500078752</v>
      </c>
      <c r="BK2116" s="14">
        <f t="shared" si="2628"/>
        <v>0.2108798861539638</v>
      </c>
      <c r="BL2116" s="14">
        <f t="shared" si="2629"/>
        <v>0.50883854033792941</v>
      </c>
      <c r="BM2116" s="14">
        <f t="shared" si="2630"/>
        <v>0.63163633391895768</v>
      </c>
      <c r="BN2116" s="14">
        <f t="shared" si="2631"/>
        <v>0.36270367968660711</v>
      </c>
    </row>
    <row r="2117" spans="1:66" x14ac:dyDescent="0.25">
      <c r="A2117" t="s">
        <v>16</v>
      </c>
      <c r="B2117" t="s">
        <v>66</v>
      </c>
      <c r="C2117" t="s">
        <v>255</v>
      </c>
      <c r="D2117" s="7" t="s">
        <v>573</v>
      </c>
      <c r="E2117" s="10">
        <f>VLOOKUP(A2117,home!$A$2:$E$405,3,FALSE)</f>
        <v>1.6373</v>
      </c>
      <c r="F2117" s="10">
        <f>VLOOKUP(B2117,home!$B$2:$E$405,3,FALSE)</f>
        <v>1.1496999999999999</v>
      </c>
      <c r="G2117" s="10">
        <f>VLOOKUP(C2117,away!$B$2:$E$405,4,FALSE)</f>
        <v>0.93410000000000004</v>
      </c>
      <c r="H2117" s="10">
        <f>VLOOKUP(A2117,away!$A$2:$E$405,3,FALSE)</f>
        <v>1.3301000000000001</v>
      </c>
      <c r="I2117" s="10">
        <f>VLOOKUP(C2117,away!$B$2:$E$405,3,FALSE)</f>
        <v>1.4152</v>
      </c>
      <c r="J2117" s="10">
        <f>VLOOKUP(B2117,home!$B$2:$E$405,4,FALSE)</f>
        <v>0.88449999999999995</v>
      </c>
      <c r="K2117" s="12">
        <f t="shared" si="2576"/>
        <v>1.7583533989209998</v>
      </c>
      <c r="L2117" s="12">
        <f t="shared" si="2577"/>
        <v>1.66494522644</v>
      </c>
      <c r="M2117" s="13">
        <f t="shared" si="2578"/>
        <v>3.2604706646830239E-2</v>
      </c>
      <c r="N2117" s="13">
        <f t="shared" si="2579"/>
        <v>5.7330596753276064E-2</v>
      </c>
      <c r="O2117" s="13">
        <f t="shared" si="2580"/>
        <v>5.428505069111654E-2</v>
      </c>
      <c r="P2117" s="13">
        <f t="shared" si="2581"/>
        <v>9.5452303393323543E-2</v>
      </c>
      <c r="Q2117" s="13">
        <f t="shared" si="2582"/>
        <v>5.0403724831646103E-2</v>
      </c>
      <c r="R2117" s="13">
        <f t="shared" si="2583"/>
        <v>4.5190818007613959E-2</v>
      </c>
      <c r="S2117" s="13">
        <f t="shared" si="2584"/>
        <v>6.9860636393556177E-2</v>
      </c>
      <c r="T2117" s="13">
        <f t="shared" si="2585"/>
        <v>8.3919441053244476E-2</v>
      </c>
      <c r="U2117" s="13">
        <f t="shared" si="2586"/>
        <v>7.9461428443708335E-2</v>
      </c>
      <c r="V2117" s="13">
        <f t="shared" si="2587"/>
        <v>2.2724594582545478E-2</v>
      </c>
      <c r="W2117" s="13">
        <f t="shared" si="2588"/>
        <v>2.9542520292001242E-2</v>
      </c>
      <c r="X2117" s="13">
        <f t="shared" si="2589"/>
        <v>4.9186678137174304E-2</v>
      </c>
      <c r="Y2117" s="13">
        <f t="shared" si="2590"/>
        <v>4.0946562484464537E-2</v>
      </c>
      <c r="Z2117" s="13">
        <f t="shared" si="2591"/>
        <v>2.5080078906898558E-2</v>
      </c>
      <c r="AA2117" s="13">
        <f t="shared" si="2592"/>
        <v>4.4099641991151954E-2</v>
      </c>
      <c r="AB2117" s="13">
        <f t="shared" si="2593"/>
        <v>3.8771377693170642E-2</v>
      </c>
      <c r="AC2117" s="13">
        <f t="shared" si="2594"/>
        <v>4.1579788619151041E-3</v>
      </c>
      <c r="AD2117" s="13">
        <f t="shared" si="2595"/>
        <v>1.2986547742033248E-2</v>
      </c>
      <c r="AE2117" s="13">
        <f t="shared" si="2596"/>
        <v>2.1621890671033418E-2</v>
      </c>
      <c r="AF2117" s="13">
        <f t="shared" si="2597"/>
        <v>1.7999631829672329E-2</v>
      </c>
      <c r="AG2117" s="13">
        <f t="shared" si="2598"/>
        <v>9.9894670308301459E-3</v>
      </c>
      <c r="AH2117" s="13">
        <f t="shared" si="2599"/>
        <v>1.0439239413694826E-2</v>
      </c>
      <c r="AI2117" s="13">
        <f t="shared" si="2600"/>
        <v>1.8355872105220362E-2</v>
      </c>
      <c r="AJ2117" s="13">
        <f t="shared" si="2601"/>
        <v>1.6138055053186696E-2</v>
      </c>
      <c r="AK2117" s="13">
        <f t="shared" si="2602"/>
        <v>9.4588013182483489E-3</v>
      </c>
      <c r="AL2117" s="13">
        <f t="shared" si="2603"/>
        <v>4.869096528051488E-4</v>
      </c>
      <c r="AM2117" s="13">
        <f t="shared" si="2604"/>
        <v>4.5669880724907956E-3</v>
      </c>
      <c r="AN2117" s="13">
        <f t="shared" si="2605"/>
        <v>7.6037849905019666E-3</v>
      </c>
      <c r="AO2117" s="13">
        <f t="shared" si="2606"/>
        <v>6.3299427614061854E-3</v>
      </c>
      <c r="AP2117" s="13">
        <f t="shared" si="2607"/>
        <v>3.5130026614138879E-3</v>
      </c>
      <c r="AQ2117" s="13">
        <f t="shared" si="2608"/>
        <v>1.4622392528980176E-3</v>
      </c>
      <c r="AR2117" s="13">
        <f t="shared" si="2609"/>
        <v>3.4761523658990976E-3</v>
      </c>
      <c r="AS2117" s="13">
        <f t="shared" si="2610"/>
        <v>6.1123043277459526E-3</v>
      </c>
      <c r="AT2117" s="13">
        <f t="shared" si="2611"/>
        <v>5.3737955449658171E-3</v>
      </c>
      <c r="AU2117" s="13">
        <f t="shared" si="2612"/>
        <v>3.1496772205323901E-3</v>
      </c>
      <c r="AV2117" s="13">
        <f t="shared" si="2613"/>
        <v>1.3845614115567939E-3</v>
      </c>
      <c r="AW2117" s="13">
        <f t="shared" si="2614"/>
        <v>3.9596062351879666E-5</v>
      </c>
      <c r="AX2117" s="13">
        <f t="shared" si="2615"/>
        <v>1.338396500015976E-3</v>
      </c>
      <c r="AY2117" s="13">
        <f t="shared" si="2616"/>
        <v>2.2283568637856024E-3</v>
      </c>
      <c r="AZ2117" s="13">
        <f t="shared" si="2617"/>
        <v>1.8550460615823243E-3</v>
      </c>
      <c r="BA2117" s="13">
        <f t="shared" si="2618"/>
        <v>1.0295166950192714E-3</v>
      </c>
      <c r="BB2117" s="13">
        <f t="shared" si="2619"/>
        <v>4.2852222672815543E-4</v>
      </c>
      <c r="BC2117" s="13">
        <f t="shared" si="2620"/>
        <v>1.4269320716289621E-4</v>
      </c>
      <c r="BD2117" s="13">
        <f t="shared" si="2621"/>
        <v>9.646005479969689E-4</v>
      </c>
      <c r="BE2117" s="13">
        <f t="shared" si="2622"/>
        <v>1.6961086521715292E-3</v>
      </c>
      <c r="BF2117" s="13">
        <f t="shared" si="2623"/>
        <v>1.4911792067425621E-3</v>
      </c>
      <c r="BG2117" s="13">
        <f t="shared" si="2624"/>
        <v>8.7400667552536815E-4</v>
      </c>
      <c r="BH2117" s="13">
        <f t="shared" si="2625"/>
        <v>3.8420315214741864E-4</v>
      </c>
      <c r="BI2117" s="13">
        <f t="shared" si="2626"/>
        <v>1.35112983690915E-4</v>
      </c>
      <c r="BJ2117" s="14">
        <f t="shared" si="2627"/>
        <v>0.40442555011838094</v>
      </c>
      <c r="BK2117" s="14">
        <f t="shared" si="2628"/>
        <v>0.2275154863947613</v>
      </c>
      <c r="BL2117" s="14">
        <f t="shared" si="2629"/>
        <v>0.34124198680608647</v>
      </c>
      <c r="BM2117" s="14">
        <f t="shared" si="2630"/>
        <v>0.66080714110088723</v>
      </c>
      <c r="BN2117" s="14">
        <f t="shared" si="2631"/>
        <v>0.33526720032380652</v>
      </c>
    </row>
    <row r="2118" spans="1:66" x14ac:dyDescent="0.25">
      <c r="A2118" t="s">
        <v>16</v>
      </c>
      <c r="B2118" t="s">
        <v>254</v>
      </c>
      <c r="C2118" t="s">
        <v>253</v>
      </c>
      <c r="D2118" s="7" t="s">
        <v>573</v>
      </c>
      <c r="E2118" s="10">
        <f>VLOOKUP(A2118,home!$A$2:$E$405,3,FALSE)</f>
        <v>1.6373</v>
      </c>
      <c r="F2118" s="10">
        <f>VLOOKUP(B2118,home!$B$2:$E$405,3,FALSE)</f>
        <v>1.1136999999999999</v>
      </c>
      <c r="G2118" s="10">
        <f>VLOOKUP(C2118,away!$B$2:$E$405,4,FALSE)</f>
        <v>1.1496999999999999</v>
      </c>
      <c r="H2118" s="10">
        <f>VLOOKUP(A2118,away!$A$2:$E$405,3,FALSE)</f>
        <v>1.3301000000000001</v>
      </c>
      <c r="I2118" s="10">
        <f>VLOOKUP(C2118,away!$B$2:$E$405,3,FALSE)</f>
        <v>1.5036</v>
      </c>
      <c r="J2118" s="10">
        <f>VLOOKUP(B2118,home!$B$2:$E$405,4,FALSE)</f>
        <v>0.84030000000000005</v>
      </c>
      <c r="K2118" s="12">
        <f t="shared" si="2576"/>
        <v>2.0964331231969999</v>
      </c>
      <c r="L2118" s="12">
        <f t="shared" si="2577"/>
        <v>1.6805482039080002</v>
      </c>
      <c r="M2118" s="13">
        <f t="shared" si="2578"/>
        <v>2.2891689754387129E-2</v>
      </c>
      <c r="N2118" s="13">
        <f t="shared" si="2579"/>
        <v>4.7990896647046567E-2</v>
      </c>
      <c r="O2118" s="13">
        <f t="shared" si="2580"/>
        <v>3.847058810115446E-2</v>
      </c>
      <c r="P2118" s="13">
        <f t="shared" si="2581"/>
        <v>8.0651015164128578E-2</v>
      </c>
      <c r="Q2118" s="13">
        <f t="shared" si="2582"/>
        <v>5.0304852671396144E-2</v>
      </c>
      <c r="R2118" s="13">
        <f t="shared" si="2583"/>
        <v>3.2325838868339812E-2</v>
      </c>
      <c r="S2118" s="13">
        <f t="shared" si="2584"/>
        <v>7.1036545541138085E-2</v>
      </c>
      <c r="T2118" s="13">
        <f t="shared" si="2585"/>
        <v>8.4539729804771355E-2</v>
      </c>
      <c r="U2118" s="13">
        <f t="shared" si="2586"/>
        <v>6.77689593387166E-2</v>
      </c>
      <c r="V2118" s="13">
        <f t="shared" si="2587"/>
        <v>2.78080996646764E-2</v>
      </c>
      <c r="W2118" s="13">
        <f t="shared" si="2588"/>
        <v>3.5153586465953325E-2</v>
      </c>
      <c r="X2118" s="13">
        <f t="shared" si="2589"/>
        <v>5.9077296596282441E-2</v>
      </c>
      <c r="Y2118" s="13">
        <f t="shared" si="2590"/>
        <v>4.9641122343311354E-2</v>
      </c>
      <c r="Z2118" s="13">
        <f t="shared" si="2591"/>
        <v>1.8108376816669301E-2</v>
      </c>
      <c r="AA2118" s="13">
        <f t="shared" si="2592"/>
        <v>3.796300096579816E-2</v>
      </c>
      <c r="AB2118" s="13">
        <f t="shared" si="2593"/>
        <v>3.979344634032949E-2</v>
      </c>
      <c r="AC2118" s="13">
        <f t="shared" si="2594"/>
        <v>6.1232686725091979E-3</v>
      </c>
      <c r="AD2118" s="13">
        <f t="shared" si="2595"/>
        <v>1.8424285766598582E-2</v>
      </c>
      <c r="AE2118" s="13">
        <f t="shared" si="2596"/>
        <v>3.0962900353344976E-2</v>
      </c>
      <c r="AF2118" s="13">
        <f t="shared" si="2597"/>
        <v>2.6017323288298151E-2</v>
      </c>
      <c r="AG2118" s="13">
        <f t="shared" si="2598"/>
        <v>1.4574455307547749E-2</v>
      </c>
      <c r="AH2118" s="13">
        <f t="shared" si="2599"/>
        <v>7.6080000337357158E-3</v>
      </c>
      <c r="AI2118" s="13">
        <f t="shared" si="2600"/>
        <v>1.5949663272007447E-2</v>
      </c>
      <c r="AJ2118" s="13">
        <f t="shared" si="2601"/>
        <v>1.6718701193637529E-2</v>
      </c>
      <c r="AK2118" s="13">
        <f t="shared" si="2602"/>
        <v>1.1683212986391647E-2</v>
      </c>
      <c r="AL2118" s="13">
        <f t="shared" si="2603"/>
        <v>8.6292945581429345E-4</v>
      </c>
      <c r="AM2118" s="13">
        <f t="shared" si="2604"/>
        <v>7.725056590468864E-3</v>
      </c>
      <c r="AN2118" s="13">
        <f t="shared" si="2605"/>
        <v>1.2982329978200109E-2</v>
      </c>
      <c r="AO2118" s="13">
        <f t="shared" si="2606"/>
        <v>1.0908715663702592E-2</v>
      </c>
      <c r="AP2118" s="13">
        <f t="shared" si="2607"/>
        <v>6.1108741718594872E-3</v>
      </c>
      <c r="AQ2118" s="13">
        <f t="shared" si="2608"/>
        <v>2.5674046534565624E-3</v>
      </c>
      <c r="AR2118" s="13">
        <f t="shared" si="2609"/>
        <v>2.5571221584053121E-3</v>
      </c>
      <c r="AS2118" s="13">
        <f t="shared" si="2610"/>
        <v>5.3608355929419017E-3</v>
      </c>
      <c r="AT2118" s="13">
        <f t="shared" si="2611"/>
        <v>5.6193166525284168E-3</v>
      </c>
      <c r="AU2118" s="13">
        <f t="shared" si="2612"/>
        <v>3.9268405200310209E-3</v>
      </c>
      <c r="AV2118" s="13">
        <f t="shared" si="2613"/>
        <v>2.0580896339262912E-3</v>
      </c>
      <c r="AW2118" s="13">
        <f t="shared" si="2614"/>
        <v>8.4450996765362936E-5</v>
      </c>
      <c r="AX2118" s="13">
        <f t="shared" si="2615"/>
        <v>2.6991774191383656E-3</v>
      </c>
      <c r="AY2118" s="13">
        <f t="shared" si="2616"/>
        <v>4.5360977637620122E-3</v>
      </c>
      <c r="AZ2118" s="13">
        <f t="shared" si="2617"/>
        <v>3.8115654748206735E-3</v>
      </c>
      <c r="BA2118" s="13">
        <f t="shared" si="2618"/>
        <v>2.1351731709292093E-3</v>
      </c>
      <c r="BB2118" s="13">
        <f t="shared" si="2619"/>
        <v>8.9706535935940807E-4</v>
      </c>
      <c r="BC2118" s="13">
        <f t="shared" si="2620"/>
        <v>3.0151231569190755E-4</v>
      </c>
      <c r="BD2118" s="13">
        <f t="shared" si="2621"/>
        <v>7.1622784174689988E-4</v>
      </c>
      <c r="BE2118" s="13">
        <f t="shared" si="2622"/>
        <v>1.5015237711940999E-3</v>
      </c>
      <c r="BF2118" s="13">
        <f t="shared" si="2623"/>
        <v>1.5739220845994925E-3</v>
      </c>
      <c r="BG2118" s="13">
        <f t="shared" si="2624"/>
        <v>1.0998741304952158E-3</v>
      </c>
      <c r="BH2118" s="13">
        <f t="shared" si="2625"/>
        <v>5.764531396294175E-4</v>
      </c>
      <c r="BI2118" s="13">
        <f t="shared" si="2626"/>
        <v>2.4169909117800336E-4</v>
      </c>
      <c r="BJ2118" s="14">
        <f t="shared" si="2627"/>
        <v>0.47136142180593993</v>
      </c>
      <c r="BK2118" s="14">
        <f t="shared" si="2628"/>
        <v>0.21390964601641568</v>
      </c>
      <c r="BL2118" s="14">
        <f t="shared" si="2629"/>
        <v>0.2935133157167869</v>
      </c>
      <c r="BM2118" s="14">
        <f t="shared" si="2630"/>
        <v>0.7198062323823623</v>
      </c>
      <c r="BN2118" s="14">
        <f t="shared" si="2631"/>
        <v>0.27263488120645268</v>
      </c>
    </row>
    <row r="2119" spans="1:66" x14ac:dyDescent="0.25">
      <c r="A2119" t="s">
        <v>16</v>
      </c>
      <c r="B2119" t="s">
        <v>64</v>
      </c>
      <c r="C2119" t="s">
        <v>252</v>
      </c>
      <c r="D2119" s="7" t="s">
        <v>573</v>
      </c>
      <c r="E2119" s="10">
        <f>VLOOKUP(A2119,home!$A$2:$E$405,3,FALSE)</f>
        <v>1.6373</v>
      </c>
      <c r="F2119" s="10">
        <f>VLOOKUP(B2119,home!$B$2:$E$405,3,FALSE)</f>
        <v>0.79039999999999999</v>
      </c>
      <c r="G2119" s="10">
        <f>VLOOKUP(C2119,away!$B$2:$E$405,4,FALSE)</f>
        <v>1.1856</v>
      </c>
      <c r="H2119" s="10">
        <f>VLOOKUP(A2119,away!$A$2:$E$405,3,FALSE)</f>
        <v>1.3301000000000001</v>
      </c>
      <c r="I2119" s="10">
        <f>VLOOKUP(C2119,away!$B$2:$E$405,3,FALSE)</f>
        <v>0.92869999999999997</v>
      </c>
      <c r="J2119" s="10">
        <f>VLOOKUP(B2119,home!$B$2:$E$405,4,FALSE)</f>
        <v>1.0172000000000001</v>
      </c>
      <c r="K2119" s="12">
        <f t="shared" si="2576"/>
        <v>1.5343109483520001</v>
      </c>
      <c r="L2119" s="12">
        <f t="shared" si="2577"/>
        <v>1.2565104085640002</v>
      </c>
      <c r="M2119" s="13">
        <f t="shared" si="2578"/>
        <v>6.1370785888701006E-2</v>
      </c>
      <c r="N2119" s="13">
        <f t="shared" si="2579"/>
        <v>9.4161868698000376E-2</v>
      </c>
      <c r="O2119" s="13">
        <f t="shared" si="2580"/>
        <v>7.7113031250905475E-2</v>
      </c>
      <c r="P2119" s="13">
        <f t="shared" si="2581"/>
        <v>0.11831536810887421</v>
      </c>
      <c r="Q2119" s="13">
        <f t="shared" si="2582"/>
        <v>7.2236793030312746E-2</v>
      </c>
      <c r="R2119" s="13">
        <f t="shared" si="2583"/>
        <v>4.8446663201341882E-2</v>
      </c>
      <c r="S2119" s="13">
        <f t="shared" si="2584"/>
        <v>5.7024389243301513E-2</v>
      </c>
      <c r="T2119" s="13">
        <f t="shared" si="2585"/>
        <v>9.0766282323871392E-2</v>
      </c>
      <c r="U2119" s="13">
        <f t="shared" si="2586"/>
        <v>7.4332245760940802E-2</v>
      </c>
      <c r="V2119" s="13">
        <f t="shared" si="2587"/>
        <v>1.2215116338072788E-2</v>
      </c>
      <c r="W2119" s="13">
        <f t="shared" si="2588"/>
        <v>3.6944567473415436E-2</v>
      </c>
      <c r="X2119" s="13">
        <f t="shared" si="2589"/>
        <v>4.6421233570241506E-2</v>
      </c>
      <c r="Y2119" s="13">
        <f t="shared" si="2590"/>
        <v>2.9164381579694518E-2</v>
      </c>
      <c r="Z2119" s="13">
        <f t="shared" si="2591"/>
        <v>2.029124552422687E-2</v>
      </c>
      <c r="AA2119" s="13">
        <f t="shared" si="2592"/>
        <v>3.1133080163519806E-2</v>
      </c>
      <c r="AB2119" s="13">
        <f t="shared" si="2593"/>
        <v>2.3883912875404457E-2</v>
      </c>
      <c r="AC2119" s="13">
        <f t="shared" si="2594"/>
        <v>1.4718281315608504E-3</v>
      </c>
      <c r="AD2119" s="13">
        <f t="shared" si="2595"/>
        <v>1.4171113589147624E-2</v>
      </c>
      <c r="AE2119" s="13">
        <f t="shared" si="2596"/>
        <v>1.7806151725706737E-2</v>
      </c>
      <c r="AF2119" s="13">
        <f t="shared" si="2597"/>
        <v>1.1186807489910175E-2</v>
      </c>
      <c r="AG2119" s="13">
        <f t="shared" si="2598"/>
        <v>4.6854466832246177E-3</v>
      </c>
      <c r="AH2119" s="13">
        <f t="shared" si="2599"/>
        <v>6.3740403009796831E-3</v>
      </c>
      <c r="AI2119" s="13">
        <f t="shared" si="2600"/>
        <v>9.779759819030006E-3</v>
      </c>
      <c r="AJ2119" s="13">
        <f t="shared" si="2601"/>
        <v>7.5025962812953571E-3</v>
      </c>
      <c r="AK2119" s="13">
        <f t="shared" si="2602"/>
        <v>3.8371052051521565E-3</v>
      </c>
      <c r="AL2119" s="13">
        <f t="shared" si="2603"/>
        <v>1.1350018394382632E-4</v>
      </c>
      <c r="AM2119" s="13">
        <f t="shared" si="2604"/>
        <v>4.3485789460337987E-3</v>
      </c>
      <c r="AN2119" s="13">
        <f t="shared" si="2605"/>
        <v>5.4640347081537383E-3</v>
      </c>
      <c r="AO2119" s="13">
        <f t="shared" si="2606"/>
        <v>3.4328082417750655E-3</v>
      </c>
      <c r="AP2119" s="13">
        <f t="shared" si="2607"/>
        <v>1.4377864287982184E-3</v>
      </c>
      <c r="AQ2119" s="13">
        <f t="shared" si="2608"/>
        <v>4.5164840326925585E-4</v>
      </c>
      <c r="AR2119" s="13">
        <f t="shared" si="2609"/>
        <v>1.6018095965574786E-3</v>
      </c>
      <c r="AS2119" s="13">
        <f t="shared" si="2610"/>
        <v>2.4576740011734398E-3</v>
      </c>
      <c r="AT2119" s="13">
        <f t="shared" si="2611"/>
        <v>1.8854180637402375E-3</v>
      </c>
      <c r="AU2119" s="13">
        <f t="shared" si="2612"/>
        <v>9.642725258057587E-4</v>
      </c>
      <c r="AV2119" s="13">
        <f t="shared" si="2613"/>
        <v>3.6987347338470307E-4</v>
      </c>
      <c r="AW2119" s="13">
        <f t="shared" si="2614"/>
        <v>6.0781797475777425E-6</v>
      </c>
      <c r="AX2119" s="13">
        <f t="shared" si="2615"/>
        <v>1.1120120477787789E-3</v>
      </c>
      <c r="AY2119" s="13">
        <f t="shared" si="2616"/>
        <v>1.3972547124826038E-3</v>
      </c>
      <c r="AZ2119" s="13">
        <f t="shared" si="2617"/>
        <v>8.778325448247457E-4</v>
      </c>
      <c r="BA2119" s="13">
        <f t="shared" si="2618"/>
        <v>3.6766857651617245E-4</v>
      </c>
      <c r="BB2119" s="13">
        <f t="shared" si="2619"/>
        <v>1.1549484832362E-4</v>
      </c>
      <c r="BC2119" s="13">
        <f t="shared" si="2620"/>
        <v>2.9024095810829833E-5</v>
      </c>
      <c r="BD2119" s="13">
        <f t="shared" si="2621"/>
        <v>3.3544840510202876E-4</v>
      </c>
      <c r="BE2119" s="13">
        <f t="shared" si="2622"/>
        <v>5.1468216055525966E-4</v>
      </c>
      <c r="BF2119" s="13">
        <f t="shared" si="2623"/>
        <v>3.9484123693069842E-4</v>
      </c>
      <c r="BG2119" s="13">
        <f t="shared" si="2624"/>
        <v>2.0193641089453891E-4</v>
      </c>
      <c r="BH2119" s="13">
        <f t="shared" si="2625"/>
        <v>7.7458311526599794E-5</v>
      </c>
      <c r="BI2119" s="13">
        <f t="shared" si="2626"/>
        <v>2.3769027083224381E-5</v>
      </c>
      <c r="BJ2119" s="14">
        <f t="shared" si="2627"/>
        <v>0.43657878971729208</v>
      </c>
      <c r="BK2119" s="14">
        <f t="shared" si="2628"/>
        <v>0.25190824260693678</v>
      </c>
      <c r="BL2119" s="14">
        <f t="shared" si="2629"/>
        <v>0.29122961807132369</v>
      </c>
      <c r="BM2119" s="14">
        <f t="shared" si="2630"/>
        <v>0.52697220920890864</v>
      </c>
      <c r="BN2119" s="14">
        <f t="shared" si="2631"/>
        <v>0.47164451017813575</v>
      </c>
    </row>
    <row r="2120" spans="1:66" x14ac:dyDescent="0.25">
      <c r="A2120" t="s">
        <v>16</v>
      </c>
      <c r="B2120" t="s">
        <v>251</v>
      </c>
      <c r="C2120" t="s">
        <v>494</v>
      </c>
      <c r="D2120" s="7" t="s">
        <v>573</v>
      </c>
      <c r="E2120" s="10">
        <f>VLOOKUP(A2120,home!$A$2:$E$405,3,FALSE)</f>
        <v>1.6373</v>
      </c>
      <c r="F2120" s="10">
        <f>VLOOKUP(B2120,home!$B$2:$E$405,3,FALSE)</f>
        <v>0.35680000000000001</v>
      </c>
      <c r="G2120" s="10" t="e">
        <f>VLOOKUP(C2120,away!$B$2:$E$405,4,FALSE)</f>
        <v>#N/A</v>
      </c>
      <c r="H2120" s="10">
        <f>VLOOKUP(A2120,away!$A$2:$E$405,3,FALSE)</f>
        <v>1.3301000000000001</v>
      </c>
      <c r="I2120" s="10" t="e">
        <f>VLOOKUP(C2120,away!$B$2:$E$405,3,FALSE)</f>
        <v>#N/A</v>
      </c>
      <c r="J2120" s="10">
        <f>VLOOKUP(B2120,home!$B$2:$E$405,4,FALSE)</f>
        <v>1.3994</v>
      </c>
      <c r="K2120" s="12" t="e">
        <f t="shared" si="2576"/>
        <v>#N/A</v>
      </c>
      <c r="L2120" s="12" t="e">
        <f t="shared" si="2577"/>
        <v>#N/A</v>
      </c>
      <c r="M2120" s="13" t="e">
        <f t="shared" si="2578"/>
        <v>#N/A</v>
      </c>
      <c r="N2120" s="13" t="e">
        <f t="shared" si="2579"/>
        <v>#N/A</v>
      </c>
      <c r="O2120" s="13" t="e">
        <f t="shared" si="2580"/>
        <v>#N/A</v>
      </c>
      <c r="P2120" s="13" t="e">
        <f t="shared" si="2581"/>
        <v>#N/A</v>
      </c>
      <c r="Q2120" s="13" t="e">
        <f t="shared" si="2582"/>
        <v>#N/A</v>
      </c>
      <c r="R2120" s="13" t="e">
        <f t="shared" si="2583"/>
        <v>#N/A</v>
      </c>
      <c r="S2120" s="13" t="e">
        <f t="shared" si="2584"/>
        <v>#N/A</v>
      </c>
      <c r="T2120" s="13" t="e">
        <f t="shared" si="2585"/>
        <v>#N/A</v>
      </c>
      <c r="U2120" s="13" t="e">
        <f t="shared" si="2586"/>
        <v>#N/A</v>
      </c>
      <c r="V2120" s="13" t="e">
        <f t="shared" si="2587"/>
        <v>#N/A</v>
      </c>
      <c r="W2120" s="13" t="e">
        <f t="shared" si="2588"/>
        <v>#N/A</v>
      </c>
      <c r="X2120" s="13" t="e">
        <f t="shared" si="2589"/>
        <v>#N/A</v>
      </c>
      <c r="Y2120" s="13" t="e">
        <f t="shared" si="2590"/>
        <v>#N/A</v>
      </c>
      <c r="Z2120" s="13" t="e">
        <f t="shared" si="2591"/>
        <v>#N/A</v>
      </c>
      <c r="AA2120" s="13" t="e">
        <f t="shared" si="2592"/>
        <v>#N/A</v>
      </c>
      <c r="AB2120" s="13" t="e">
        <f t="shared" si="2593"/>
        <v>#N/A</v>
      </c>
      <c r="AC2120" s="13" t="e">
        <f t="shared" si="2594"/>
        <v>#N/A</v>
      </c>
      <c r="AD2120" s="13" t="e">
        <f t="shared" si="2595"/>
        <v>#N/A</v>
      </c>
      <c r="AE2120" s="13" t="e">
        <f t="shared" si="2596"/>
        <v>#N/A</v>
      </c>
      <c r="AF2120" s="13" t="e">
        <f t="shared" si="2597"/>
        <v>#N/A</v>
      </c>
      <c r="AG2120" s="13" t="e">
        <f t="shared" si="2598"/>
        <v>#N/A</v>
      </c>
      <c r="AH2120" s="13" t="e">
        <f t="shared" si="2599"/>
        <v>#N/A</v>
      </c>
      <c r="AI2120" s="13" t="e">
        <f t="shared" si="2600"/>
        <v>#N/A</v>
      </c>
      <c r="AJ2120" s="13" t="e">
        <f t="shared" si="2601"/>
        <v>#N/A</v>
      </c>
      <c r="AK2120" s="13" t="e">
        <f t="shared" si="2602"/>
        <v>#N/A</v>
      </c>
      <c r="AL2120" s="13" t="e">
        <f t="shared" si="2603"/>
        <v>#N/A</v>
      </c>
      <c r="AM2120" s="13" t="e">
        <f t="shared" si="2604"/>
        <v>#N/A</v>
      </c>
      <c r="AN2120" s="13" t="e">
        <f t="shared" si="2605"/>
        <v>#N/A</v>
      </c>
      <c r="AO2120" s="13" t="e">
        <f t="shared" si="2606"/>
        <v>#N/A</v>
      </c>
      <c r="AP2120" s="13" t="e">
        <f t="shared" si="2607"/>
        <v>#N/A</v>
      </c>
      <c r="AQ2120" s="13" t="e">
        <f t="shared" si="2608"/>
        <v>#N/A</v>
      </c>
      <c r="AR2120" s="13" t="e">
        <f t="shared" si="2609"/>
        <v>#N/A</v>
      </c>
      <c r="AS2120" s="13" t="e">
        <f t="shared" si="2610"/>
        <v>#N/A</v>
      </c>
      <c r="AT2120" s="13" t="e">
        <f t="shared" si="2611"/>
        <v>#N/A</v>
      </c>
      <c r="AU2120" s="13" t="e">
        <f t="shared" si="2612"/>
        <v>#N/A</v>
      </c>
      <c r="AV2120" s="13" t="e">
        <f t="shared" si="2613"/>
        <v>#N/A</v>
      </c>
      <c r="AW2120" s="13" t="e">
        <f t="shared" si="2614"/>
        <v>#N/A</v>
      </c>
      <c r="AX2120" s="13" t="e">
        <f t="shared" si="2615"/>
        <v>#N/A</v>
      </c>
      <c r="AY2120" s="13" t="e">
        <f t="shared" si="2616"/>
        <v>#N/A</v>
      </c>
      <c r="AZ2120" s="13" t="e">
        <f t="shared" si="2617"/>
        <v>#N/A</v>
      </c>
      <c r="BA2120" s="13" t="e">
        <f t="shared" si="2618"/>
        <v>#N/A</v>
      </c>
      <c r="BB2120" s="13" t="e">
        <f t="shared" si="2619"/>
        <v>#N/A</v>
      </c>
      <c r="BC2120" s="13" t="e">
        <f t="shared" si="2620"/>
        <v>#N/A</v>
      </c>
      <c r="BD2120" s="13" t="e">
        <f t="shared" si="2621"/>
        <v>#N/A</v>
      </c>
      <c r="BE2120" s="13" t="e">
        <f t="shared" si="2622"/>
        <v>#N/A</v>
      </c>
      <c r="BF2120" s="13" t="e">
        <f t="shared" si="2623"/>
        <v>#N/A</v>
      </c>
      <c r="BG2120" s="13" t="e">
        <f t="shared" si="2624"/>
        <v>#N/A</v>
      </c>
      <c r="BH2120" s="13" t="e">
        <f t="shared" si="2625"/>
        <v>#N/A</v>
      </c>
      <c r="BI2120" s="13" t="e">
        <f t="shared" si="2626"/>
        <v>#N/A</v>
      </c>
      <c r="BJ2120" s="14" t="e">
        <f t="shared" si="2627"/>
        <v>#N/A</v>
      </c>
      <c r="BK2120" s="14" t="e">
        <f t="shared" si="2628"/>
        <v>#N/A</v>
      </c>
      <c r="BL2120" s="14" t="e">
        <f t="shared" si="2629"/>
        <v>#N/A</v>
      </c>
      <c r="BM2120" s="14" t="e">
        <f t="shared" si="2630"/>
        <v>#N/A</v>
      </c>
      <c r="BN2120" s="14" t="e">
        <f t="shared" si="2631"/>
        <v>#N/A</v>
      </c>
    </row>
    <row r="2121" spans="1:66" x14ac:dyDescent="0.25">
      <c r="A2121" t="s">
        <v>69</v>
      </c>
      <c r="B2121" t="s">
        <v>77</v>
      </c>
      <c r="C2121" t="s">
        <v>90</v>
      </c>
      <c r="D2121" s="7" t="s">
        <v>573</v>
      </c>
      <c r="E2121" s="10">
        <f>VLOOKUP(A2121,home!$A$2:$E$405,3,FALSE)</f>
        <v>1.3526</v>
      </c>
      <c r="F2121" s="10">
        <f>VLOOKUP(B2121,home!$B$2:$E$405,3,FALSE)</f>
        <v>1.2062999999999999</v>
      </c>
      <c r="G2121" s="10">
        <f>VLOOKUP(C2121,away!$B$2:$E$405,4,FALSE)</f>
        <v>0.72940000000000005</v>
      </c>
      <c r="H2121" s="10">
        <f>VLOOKUP(A2121,away!$A$2:$E$405,3,FALSE)</f>
        <v>1.3421000000000001</v>
      </c>
      <c r="I2121" s="10">
        <f>VLOOKUP(C2121,away!$B$2:$E$405,3,FALSE)</f>
        <v>1.4819</v>
      </c>
      <c r="J2121" s="10">
        <f>VLOOKUP(B2121,home!$B$2:$E$405,4,FALSE)</f>
        <v>0.70589999999999997</v>
      </c>
      <c r="K2121" s="12">
        <f t="shared" si="2576"/>
        <v>1.1901192225720001</v>
      </c>
      <c r="L2121" s="12">
        <f t="shared" si="2577"/>
        <v>1.403934855141</v>
      </c>
      <c r="M2121" s="13">
        <f t="shared" si="2578"/>
        <v>7.4716518678186267E-2</v>
      </c>
      <c r="N2121" s="13">
        <f t="shared" si="2579"/>
        <v>8.8921565122569352E-2</v>
      </c>
      <c r="O2121" s="13">
        <f t="shared" si="2580"/>
        <v>0.10489712482709926</v>
      </c>
      <c r="P2121" s="13">
        <f t="shared" si="2581"/>
        <v>0.12484008464926541</v>
      </c>
      <c r="Q2121" s="13">
        <f t="shared" si="2582"/>
        <v>5.2913631976778876E-2</v>
      </c>
      <c r="R2121" s="13">
        <f t="shared" si="2583"/>
        <v>7.3634364874420516E-2</v>
      </c>
      <c r="S2121" s="13">
        <f t="shared" si="2584"/>
        <v>5.2147259437911514E-2</v>
      </c>
      <c r="T2121" s="13">
        <f t="shared" si="2585"/>
        <v>7.4287292244303235E-2</v>
      </c>
      <c r="U2121" s="13">
        <f t="shared" si="2586"/>
        <v>8.7633673078928331E-2</v>
      </c>
      <c r="V2121" s="13">
        <f t="shared" si="2587"/>
        <v>9.6811378938628199E-3</v>
      </c>
      <c r="W2121" s="13">
        <f t="shared" si="2588"/>
        <v>2.0991176850555012E-2</v>
      </c>
      <c r="X2121" s="13">
        <f t="shared" si="2589"/>
        <v>2.9470244830923063E-2</v>
      </c>
      <c r="Y2121" s="13">
        <f t="shared" si="2590"/>
        <v>2.0687151953835893E-2</v>
      </c>
      <c r="Z2121" s="13">
        <f t="shared" si="2591"/>
        <v>3.4459283794456383E-2</v>
      </c>
      <c r="AA2121" s="13">
        <f t="shared" si="2592"/>
        <v>4.1010656039846348E-2</v>
      </c>
      <c r="AB2121" s="13">
        <f t="shared" si="2593"/>
        <v>2.4403785041654826E-2</v>
      </c>
      <c r="AC2121" s="13">
        <f t="shared" si="2594"/>
        <v>1.0109829924094624E-3</v>
      </c>
      <c r="AD2121" s="13">
        <f t="shared" si="2595"/>
        <v>6.2455007685634691E-3</v>
      </c>
      <c r="AE2121" s="13">
        <f t="shared" si="2596"/>
        <v>8.7682762167961593E-3</v>
      </c>
      <c r="AF2121" s="13">
        <f t="shared" si="2597"/>
        <v>6.1550443001319975E-3</v>
      </c>
      <c r="AG2121" s="13">
        <f t="shared" si="2598"/>
        <v>2.8804270759640858E-3</v>
      </c>
      <c r="AH2121" s="13">
        <f t="shared" si="2599"/>
        <v>1.2094647400558175E-2</v>
      </c>
      <c r="AI2121" s="13">
        <f t="shared" si="2600"/>
        <v>1.4394072361634756E-2</v>
      </c>
      <c r="AJ2121" s="13">
        <f t="shared" si="2601"/>
        <v>8.5653311043369373E-3</v>
      </c>
      <c r="AK2121" s="13">
        <f t="shared" si="2602"/>
        <v>3.3979217316550841E-3</v>
      </c>
      <c r="AL2121" s="13">
        <f t="shared" si="2603"/>
        <v>6.7568031586146609E-5</v>
      </c>
      <c r="AM2121" s="13">
        <f t="shared" si="2604"/>
        <v>1.4865781038511181E-3</v>
      </c>
      <c r="AN2121" s="13">
        <f t="shared" si="2605"/>
        <v>2.0870588148860021E-3</v>
      </c>
      <c r="AO2121" s="13">
        <f t="shared" si="2606"/>
        <v>1.4650473074738638E-3</v>
      </c>
      <c r="AP2121" s="13">
        <f t="shared" si="2607"/>
        <v>6.8561032646434397E-4</v>
      </c>
      <c r="AQ2121" s="13">
        <f t="shared" si="2608"/>
        <v>2.4063805859197296E-4</v>
      </c>
      <c r="AR2121" s="13">
        <f t="shared" si="2609"/>
        <v>3.396019409256823E-3</v>
      </c>
      <c r="AS2121" s="13">
        <f t="shared" si="2610"/>
        <v>4.0416679791841527E-3</v>
      </c>
      <c r="AT2121" s="13">
        <f t="shared" si="2611"/>
        <v>2.405033376640396E-3</v>
      </c>
      <c r="AU2121" s="13">
        <f t="shared" si="2612"/>
        <v>9.5409215082232731E-4</v>
      </c>
      <c r="AV2121" s="13">
        <f t="shared" si="2613"/>
        <v>2.8387085219967869E-4</v>
      </c>
      <c r="AW2121" s="13">
        <f t="shared" si="2614"/>
        <v>3.1360010001158423E-6</v>
      </c>
      <c r="AX2121" s="13">
        <f t="shared" si="2615"/>
        <v>2.9486752954130846E-4</v>
      </c>
      <c r="AY2121" s="13">
        <f t="shared" si="2616"/>
        <v>4.1397480237236143E-4</v>
      </c>
      <c r="AZ2121" s="13">
        <f t="shared" si="2617"/>
        <v>2.9059682710033278E-4</v>
      </c>
      <c r="BA2121" s="13">
        <f t="shared" si="2618"/>
        <v>1.3599300478651336E-4</v>
      </c>
      <c r="BB2121" s="13">
        <f t="shared" si="2619"/>
        <v>4.773132986878571E-5</v>
      </c>
      <c r="BC2121" s="13">
        <f t="shared" si="2620"/>
        <v>1.340233553700419E-5</v>
      </c>
      <c r="BD2121" s="13">
        <f t="shared" si="2621"/>
        <v>7.9463166956516705E-4</v>
      </c>
      <c r="BE2121" s="13">
        <f t="shared" si="2622"/>
        <v>9.4570642481398698E-4</v>
      </c>
      <c r="BF2121" s="13">
        <f t="shared" si="2623"/>
        <v>5.6275169754048404E-4</v>
      </c>
      <c r="BG2121" s="13">
        <f t="shared" si="2624"/>
        <v>2.2324720425931821E-4</v>
      </c>
      <c r="BH2121" s="13">
        <f t="shared" si="2625"/>
        <v>6.6422697293618024E-5</v>
      </c>
      <c r="BI2121" s="13">
        <f t="shared" si="2626"/>
        <v>1.5810185772843207E-5</v>
      </c>
      <c r="BJ2121" s="14">
        <f t="shared" si="2627"/>
        <v>0.3184818097808948</v>
      </c>
      <c r="BK2121" s="14">
        <f t="shared" si="2628"/>
        <v>0.26287752648559398</v>
      </c>
      <c r="BL2121" s="14">
        <f t="shared" si="2629"/>
        <v>0.38372083010748298</v>
      </c>
      <c r="BM2121" s="14">
        <f t="shared" si="2630"/>
        <v>0.47920532123873621</v>
      </c>
      <c r="BN2121" s="14">
        <f t="shared" si="2631"/>
        <v>0.51992329012831973</v>
      </c>
    </row>
    <row r="2122" spans="1:66" x14ac:dyDescent="0.25">
      <c r="A2122" t="s">
        <v>69</v>
      </c>
      <c r="B2122" t="s">
        <v>263</v>
      </c>
      <c r="C2122" t="s">
        <v>325</v>
      </c>
      <c r="D2122" s="7" t="s">
        <v>573</v>
      </c>
      <c r="E2122" s="10">
        <f>VLOOKUP(A2122,home!$A$2:$E$405,3,FALSE)</f>
        <v>1.3526</v>
      </c>
      <c r="F2122" s="10">
        <f>VLOOKUP(B2122,home!$B$2:$E$405,3,FALSE)</f>
        <v>0.7782</v>
      </c>
      <c r="G2122" s="10">
        <f>VLOOKUP(C2122,away!$B$2:$E$405,4,FALSE)</f>
        <v>1.1284000000000001</v>
      </c>
      <c r="H2122" s="10">
        <f>VLOOKUP(A2122,away!$A$2:$E$405,3,FALSE)</f>
        <v>1.3421000000000001</v>
      </c>
      <c r="I2122" s="10">
        <f>VLOOKUP(C2122,away!$B$2:$E$405,3,FALSE)</f>
        <v>0.7843</v>
      </c>
      <c r="J2122" s="10">
        <f>VLOOKUP(B2122,home!$B$2:$E$405,4,FALSE)</f>
        <v>1.2548999999999999</v>
      </c>
      <c r="K2122" s="12">
        <f t="shared" si="2576"/>
        <v>1.1877463022879999</v>
      </c>
      <c r="L2122" s="12">
        <f t="shared" si="2577"/>
        <v>1.3209190717469999</v>
      </c>
      <c r="M2122" s="13">
        <f t="shared" si="2578"/>
        <v>8.1376774353891929E-2</v>
      </c>
      <c r="N2122" s="13">
        <f t="shared" si="2579"/>
        <v>9.6654962830960076E-2</v>
      </c>
      <c r="O2122" s="13">
        <f t="shared" si="2580"/>
        <v>0.10749213324130799</v>
      </c>
      <c r="P2122" s="13">
        <f t="shared" si="2581"/>
        <v>0.12767338378241255</v>
      </c>
      <c r="Q2122" s="13">
        <f t="shared" si="2582"/>
        <v>5.740078735012847E-2</v>
      </c>
      <c r="R2122" s="13">
        <f t="shared" si="2583"/>
        <v>7.0994204430606708E-2</v>
      </c>
      <c r="S2122" s="13">
        <f t="shared" si="2584"/>
        <v>5.0077227365769965E-2</v>
      </c>
      <c r="T2122" s="13">
        <f t="shared" si="2585"/>
        <v>7.582179474407863E-2</v>
      </c>
      <c r="U2122" s="13">
        <f t="shared" si="2586"/>
        <v>8.4323103796331456E-2</v>
      </c>
      <c r="V2122" s="13">
        <f t="shared" si="2587"/>
        <v>8.7296667179601033E-3</v>
      </c>
      <c r="W2122" s="13">
        <f t="shared" si="2588"/>
        <v>2.2725857641178286E-2</v>
      </c>
      <c r="X2122" s="13">
        <f t="shared" si="2589"/>
        <v>3.0019018780039684E-2</v>
      </c>
      <c r="Y2122" s="13">
        <f t="shared" si="2590"/>
        <v>1.9826347210842893E-2</v>
      </c>
      <c r="Z2122" s="13">
        <f t="shared" si="2591"/>
        <v>3.1259199538631245E-2</v>
      </c>
      <c r="AA2122" s="13">
        <f t="shared" si="2592"/>
        <v>3.7127998664492019E-2</v>
      </c>
      <c r="AB2122" s="13">
        <f t="shared" si="2593"/>
        <v>2.2049321562552106E-2</v>
      </c>
      <c r="AC2122" s="13">
        <f t="shared" si="2594"/>
        <v>8.5600751721225793E-4</v>
      </c>
      <c r="AD2122" s="13">
        <f t="shared" si="2595"/>
        <v>6.748138344908252E-3</v>
      </c>
      <c r="AE2122" s="13">
        <f t="shared" si="2596"/>
        <v>8.9137446385765453E-3</v>
      </c>
      <c r="AF2122" s="13">
        <f t="shared" si="2597"/>
        <v>5.8871676468891651E-3</v>
      </c>
      <c r="AG2122" s="13">
        <f t="shared" si="2598"/>
        <v>2.5921573411159349E-3</v>
      </c>
      <c r="AH2122" s="13">
        <f t="shared" si="2599"/>
        <v>1.0322718209530759E-2</v>
      </c>
      <c r="AI2122" s="13">
        <f t="shared" si="2600"/>
        <v>1.2260770382931161E-2</v>
      </c>
      <c r="AJ2122" s="13">
        <f t="shared" si="2601"/>
        <v>7.2813423427643582E-3</v>
      </c>
      <c r="AK2122" s="13">
        <f t="shared" si="2602"/>
        <v>2.882795814437135E-3</v>
      </c>
      <c r="AL2122" s="13">
        <f t="shared" si="2603"/>
        <v>5.3720181038581018E-5</v>
      </c>
      <c r="AM2122" s="13">
        <f t="shared" si="2604"/>
        <v>1.6030152732985285E-3</v>
      </c>
      <c r="AN2122" s="13">
        <f t="shared" si="2605"/>
        <v>2.1174534468017554E-3</v>
      </c>
      <c r="AO2122" s="13">
        <f t="shared" si="2606"/>
        <v>1.3984923207084306E-3</v>
      </c>
      <c r="AP2122" s="13">
        <f t="shared" si="2607"/>
        <v>6.1576505937182917E-4</v>
      </c>
      <c r="AQ2122" s="13">
        <f t="shared" si="2608"/>
        <v>2.0334395265991822E-4</v>
      </c>
      <c r="AR2122" s="13">
        <f t="shared" si="2609"/>
        <v>2.7270950710478448E-3</v>
      </c>
      <c r="AS2122" s="13">
        <f t="shared" si="2610"/>
        <v>3.239097086624908E-3</v>
      </c>
      <c r="AT2122" s="13">
        <f t="shared" si="2611"/>
        <v>1.9236127936952847E-3</v>
      </c>
      <c r="AU2122" s="13">
        <f t="shared" si="2612"/>
        <v>7.6158799424848745E-4</v>
      </c>
      <c r="AV2122" s="13">
        <f t="shared" si="2613"/>
        <v>2.2614333100889401E-4</v>
      </c>
      <c r="AW2122" s="13">
        <f t="shared" si="2614"/>
        <v>2.3411803187003439E-6</v>
      </c>
      <c r="AX2122" s="13">
        <f t="shared" si="2615"/>
        <v>3.1732924389525223E-4</v>
      </c>
      <c r="AY2122" s="13">
        <f t="shared" si="2616"/>
        <v>4.1916625028429389E-4</v>
      </c>
      <c r="AZ2122" s="13">
        <f t="shared" si="2617"/>
        <v>2.7684234711660013E-4</v>
      </c>
      <c r="BA2122" s="13">
        <f t="shared" si="2618"/>
        <v>1.2189544539117338E-4</v>
      </c>
      <c r="BB2122" s="13">
        <f t="shared" si="2619"/>
        <v>4.0253504644073961E-5</v>
      </c>
      <c r="BC2122" s="13">
        <f t="shared" si="2620"/>
        <v>1.0634324397802747E-5</v>
      </c>
      <c r="BD2122" s="13">
        <f t="shared" si="2621"/>
        <v>6.0037864830238914E-4</v>
      </c>
      <c r="BE2122" s="13">
        <f t="shared" si="2622"/>
        <v>7.1309751949383022E-4</v>
      </c>
      <c r="BF2122" s="13">
        <f t="shared" si="2623"/>
        <v>4.2348947097477105E-4</v>
      </c>
      <c r="BG2122" s="13">
        <f t="shared" si="2624"/>
        <v>1.6766601773606177E-4</v>
      </c>
      <c r="BH2122" s="13">
        <f t="shared" si="2625"/>
        <v>4.9786173146340419E-5</v>
      </c>
      <c r="BI2122" s="13">
        <f t="shared" si="2626"/>
        <v>1.1826668611927193E-5</v>
      </c>
      <c r="BJ2122" s="14">
        <f t="shared" si="2627"/>
        <v>0.33371416769728762</v>
      </c>
      <c r="BK2122" s="14">
        <f t="shared" si="2628"/>
        <v>0.26918594616856972</v>
      </c>
      <c r="BL2122" s="14">
        <f t="shared" si="2629"/>
        <v>0.36557816921984432</v>
      </c>
      <c r="BM2122" s="14">
        <f t="shared" si="2630"/>
        <v>0.45772841156505967</v>
      </c>
      <c r="BN2122" s="14">
        <f t="shared" si="2631"/>
        <v>0.54159224598930777</v>
      </c>
    </row>
    <row r="2123" spans="1:66" x14ac:dyDescent="0.25">
      <c r="A2123" t="s">
        <v>69</v>
      </c>
      <c r="B2123" t="s">
        <v>381</v>
      </c>
      <c r="C2123" t="s">
        <v>95</v>
      </c>
      <c r="D2123" s="7" t="s">
        <v>573</v>
      </c>
      <c r="E2123" s="10">
        <f>VLOOKUP(A2123,home!$A$2:$E$405,3,FALSE)</f>
        <v>1.3526</v>
      </c>
      <c r="F2123" s="10">
        <f>VLOOKUP(B2123,home!$B$2:$E$405,3,FALSE)</f>
        <v>0.93389999999999995</v>
      </c>
      <c r="G2123" s="10">
        <f>VLOOKUP(C2123,away!$B$2:$E$405,4,FALSE)</f>
        <v>0.62519999999999998</v>
      </c>
      <c r="H2123" s="10">
        <f>VLOOKUP(A2123,away!$A$2:$E$405,3,FALSE)</f>
        <v>1.3421000000000001</v>
      </c>
      <c r="I2123" s="10">
        <f>VLOOKUP(C2123,away!$B$2:$E$405,3,FALSE)</f>
        <v>0.78210000000000002</v>
      </c>
      <c r="J2123" s="10">
        <f>VLOOKUP(B2123,home!$B$2:$E$405,4,FALSE)</f>
        <v>1.0980000000000001</v>
      </c>
      <c r="K2123" s="12">
        <f t="shared" si="2576"/>
        <v>0.78974835112800001</v>
      </c>
      <c r="L2123" s="12">
        <f t="shared" si="2577"/>
        <v>1.1525227381800003</v>
      </c>
      <c r="M2123" s="13">
        <f t="shared" si="2578"/>
        <v>0.14337795559491587</v>
      </c>
      <c r="N2123" s="13">
        <f t="shared" si="2579"/>
        <v>0.11323250401918841</v>
      </c>
      <c r="O2123" s="13">
        <f t="shared" si="2580"/>
        <v>0.16524635397690288</v>
      </c>
      <c r="P2123" s="13">
        <f t="shared" si="2581"/>
        <v>0.13050303558317289</v>
      </c>
      <c r="Q2123" s="13">
        <f t="shared" si="2582"/>
        <v>4.4712591671624329E-2</v>
      </c>
      <c r="R2123" s="13">
        <f t="shared" si="2583"/>
        <v>9.5225090179860888E-2</v>
      </c>
      <c r="S2123" s="13">
        <f t="shared" si="2584"/>
        <v>2.9696061409434003E-2</v>
      </c>
      <c r="T2123" s="13">
        <f t="shared" si="2585"/>
        <v>5.1532278584504737E-2</v>
      </c>
      <c r="U2123" s="13">
        <f t="shared" si="2586"/>
        <v>7.5203857955560241E-2</v>
      </c>
      <c r="V2123" s="13">
        <f t="shared" si="2587"/>
        <v>3.0032713519043746E-3</v>
      </c>
      <c r="W2123" s="13">
        <f t="shared" si="2588"/>
        <v>1.1770565182441623E-2</v>
      </c>
      <c r="X2123" s="13">
        <f t="shared" si="2589"/>
        <v>1.3565844013993789E-2</v>
      </c>
      <c r="Y2123" s="13">
        <f t="shared" si="2590"/>
        <v>7.8174718443654468E-3</v>
      </c>
      <c r="Z2123" s="13">
        <f t="shared" si="2591"/>
        <v>3.6583027225843577E-2</v>
      </c>
      <c r="AA2123" s="13">
        <f t="shared" si="2592"/>
        <v>2.8891385430880698E-2</v>
      </c>
      <c r="AB2123" s="13">
        <f t="shared" si="2593"/>
        <v>1.1408462002920774E-2</v>
      </c>
      <c r="AC2123" s="13">
        <f t="shared" si="2594"/>
        <v>1.7084914940255564E-4</v>
      </c>
      <c r="AD2123" s="13">
        <f t="shared" si="2595"/>
        <v>2.3239461111694793E-3</v>
      </c>
      <c r="AE2123" s="13">
        <f t="shared" si="2596"/>
        <v>2.6784007354278107E-3</v>
      </c>
      <c r="AF2123" s="13">
        <f t="shared" si="2597"/>
        <v>1.5434588747692941E-3</v>
      </c>
      <c r="AG2123" s="13">
        <f t="shared" si="2598"/>
        <v>5.9295714953910969E-4</v>
      </c>
      <c r="AH2123" s="13">
        <f t="shared" si="2599"/>
        <v>1.0540692677310684E-2</v>
      </c>
      <c r="AI2123" s="13">
        <f t="shared" si="2600"/>
        <v>8.3244946616530969E-3</v>
      </c>
      <c r="AJ2123" s="13">
        <f t="shared" si="2601"/>
        <v>3.287127966507185E-3</v>
      </c>
      <c r="AK2123" s="13">
        <f t="shared" si="2602"/>
        <v>8.6533463049859511E-4</v>
      </c>
      <c r="AL2123" s="13">
        <f t="shared" si="2603"/>
        <v>6.2202958694236449E-6</v>
      </c>
      <c r="AM2123" s="13">
        <f t="shared" si="2604"/>
        <v>3.6706652188128492E-4</v>
      </c>
      <c r="AN2123" s="13">
        <f t="shared" si="2605"/>
        <v>4.2305251289282737E-4</v>
      </c>
      <c r="AO2123" s="13">
        <f t="shared" si="2606"/>
        <v>2.4378882027658571E-4</v>
      </c>
      <c r="AP2123" s="13">
        <f t="shared" si="2607"/>
        <v>9.3657386227614196E-5</v>
      </c>
      <c r="AQ2123" s="13">
        <f t="shared" si="2608"/>
        <v>2.698556680645794E-5</v>
      </c>
      <c r="AR2123" s="13">
        <f t="shared" si="2609"/>
        <v>2.4296775973535975E-3</v>
      </c>
      <c r="AS2123" s="13">
        <f t="shared" si="2610"/>
        <v>1.9188338762826441E-3</v>
      </c>
      <c r="AT2123" s="13">
        <f t="shared" si="2611"/>
        <v>7.5769794494138327E-4</v>
      </c>
      <c r="AU2123" s="13">
        <f t="shared" si="2612"/>
        <v>1.994635675568439E-4</v>
      </c>
      <c r="AV2123" s="13">
        <f t="shared" si="2613"/>
        <v>3.9381505897031475E-5</v>
      </c>
      <c r="AW2123" s="13">
        <f t="shared" si="2614"/>
        <v>1.5727032052703804E-7</v>
      </c>
      <c r="AX2123" s="13">
        <f t="shared" si="2615"/>
        <v>4.8315030068339089E-5</v>
      </c>
      <c r="AY2123" s="13">
        <f t="shared" si="2616"/>
        <v>5.5684170749611205E-5</v>
      </c>
      <c r="AZ2123" s="13">
        <f t="shared" si="2617"/>
        <v>3.2088636472812302E-5</v>
      </c>
      <c r="BA2123" s="13">
        <f t="shared" si="2618"/>
        <v>1.2327627724036088E-5</v>
      </c>
      <c r="BB2123" s="13">
        <f t="shared" si="2619"/>
        <v>3.5519678149424393E-6</v>
      </c>
      <c r="BC2123" s="13">
        <f t="shared" si="2620"/>
        <v>8.1874473440093844E-7</v>
      </c>
      <c r="BD2123" s="13">
        <f t="shared" si="2621"/>
        <v>4.6670977956609613E-4</v>
      </c>
      <c r="BE2123" s="13">
        <f t="shared" si="2622"/>
        <v>3.6858327886763679E-4</v>
      </c>
      <c r="BF2123" s="13">
        <f t="shared" si="2623"/>
        <v>1.4554401836953395E-4</v>
      </c>
      <c r="BG2123" s="13">
        <f t="shared" si="2624"/>
        <v>3.8314382841294263E-5</v>
      </c>
      <c r="BH2123" s="13">
        <f t="shared" si="2625"/>
        <v>7.5646801683497694E-6</v>
      </c>
      <c r="BI2123" s="13">
        <f t="shared" si="2626"/>
        <v>1.1948387379529828E-6</v>
      </c>
      <c r="BJ2123" s="14">
        <f t="shared" si="2627"/>
        <v>0.25107735517267299</v>
      </c>
      <c r="BK2123" s="14">
        <f t="shared" si="2628"/>
        <v>0.30681307755544873</v>
      </c>
      <c r="BL2123" s="14">
        <f t="shared" si="2629"/>
        <v>0.4053657649526774</v>
      </c>
      <c r="BM2123" s="14">
        <f t="shared" si="2630"/>
        <v>0.30748616698054843</v>
      </c>
      <c r="BN2123" s="14">
        <f t="shared" si="2631"/>
        <v>0.69229753102566527</v>
      </c>
    </row>
    <row r="2124" spans="1:66" x14ac:dyDescent="0.25">
      <c r="A2124" t="s">
        <v>69</v>
      </c>
      <c r="B2124" t="s">
        <v>72</v>
      </c>
      <c r="C2124" t="s">
        <v>70</v>
      </c>
      <c r="D2124" s="7" t="s">
        <v>573</v>
      </c>
      <c r="E2124" s="10">
        <f>VLOOKUP(A2124,home!$A$2:$E$405,3,FALSE)</f>
        <v>1.3526</v>
      </c>
      <c r="F2124" s="10">
        <f>VLOOKUP(B2124,home!$B$2:$E$405,3,FALSE)</f>
        <v>1.0894999999999999</v>
      </c>
      <c r="G2124" s="10">
        <f>VLOOKUP(C2124,away!$B$2:$E$405,4,FALSE)</f>
        <v>1.0506</v>
      </c>
      <c r="H2124" s="10">
        <f>VLOOKUP(A2124,away!$A$2:$E$405,3,FALSE)</f>
        <v>1.3421000000000001</v>
      </c>
      <c r="I2124" s="10">
        <f>VLOOKUP(C2124,away!$B$2:$E$405,3,FALSE)</f>
        <v>0.58819999999999995</v>
      </c>
      <c r="J2124" s="10">
        <f>VLOOKUP(B2124,home!$B$2:$E$405,4,FALSE)</f>
        <v>0.82350000000000001</v>
      </c>
      <c r="K2124" s="12">
        <f t="shared" si="2576"/>
        <v>1.5482247796199999</v>
      </c>
      <c r="L2124" s="12">
        <f t="shared" si="2577"/>
        <v>0.65009002166999996</v>
      </c>
      <c r="M2124" s="13">
        <f t="shared" si="2578"/>
        <v>0.11099004112493799</v>
      </c>
      <c r="N2124" s="13">
        <f t="shared" si="2579"/>
        <v>0.17183753196067186</v>
      </c>
      <c r="O2124" s="13">
        <f t="shared" si="2580"/>
        <v>7.2153518240065107E-2</v>
      </c>
      <c r="P2124" s="13">
        <f t="shared" si="2581"/>
        <v>0.11170986487603247</v>
      </c>
      <c r="Q2124" s="13">
        <f t="shared" si="2582"/>
        <v>0.13302156252512795</v>
      </c>
      <c r="R2124" s="13">
        <f t="shared" si="2583"/>
        <v>2.3453141118125329E-2</v>
      </c>
      <c r="S2124" s="13">
        <f t="shared" si="2584"/>
        <v>2.8108589257512997E-2</v>
      </c>
      <c r="T2124" s="13">
        <f t="shared" si="2585"/>
        <v>8.6475990464537661E-2</v>
      </c>
      <c r="U2124" s="13">
        <f t="shared" si="2586"/>
        <v>3.6310734239006354E-2</v>
      </c>
      <c r="V2124" s="13">
        <f t="shared" si="2587"/>
        <v>3.1434318851064698E-3</v>
      </c>
      <c r="W2124" s="13">
        <f t="shared" si="2588"/>
        <v>6.8649093108391429E-2</v>
      </c>
      <c r="X2124" s="13">
        <f t="shared" si="2589"/>
        <v>4.4628090426460022E-2</v>
      </c>
      <c r="Y2124" s="13">
        <f t="shared" si="2590"/>
        <v>1.4506138136214054E-2</v>
      </c>
      <c r="Z2124" s="13">
        <f t="shared" si="2591"/>
        <v>5.0822176725705548E-3</v>
      </c>
      <c r="AA2124" s="13">
        <f t="shared" si="2592"/>
        <v>7.8684153360964182E-3</v>
      </c>
      <c r="AB2124" s="13">
        <f t="shared" si="2593"/>
        <v>6.0910377998432521E-3</v>
      </c>
      <c r="AC2124" s="13">
        <f t="shared" si="2594"/>
        <v>1.9773865946279721E-4</v>
      </c>
      <c r="AD2124" s="13">
        <f t="shared" si="2595"/>
        <v>2.6571056762213031E-2</v>
      </c>
      <c r="AE2124" s="13">
        <f t="shared" si="2596"/>
        <v>1.7273578866341868E-2</v>
      </c>
      <c r="AF2124" s="13">
        <f t="shared" si="2597"/>
        <v>5.6146906297693177E-3</v>
      </c>
      <c r="AG2124" s="13">
        <f t="shared" si="2598"/>
        <v>1.2166847843923607E-3</v>
      </c>
      <c r="AH2124" s="13">
        <f t="shared" si="2599"/>
        <v>8.2597474922326203E-4</v>
      </c>
      <c r="AI2124" s="13">
        <f t="shared" si="2600"/>
        <v>1.2787945740878697E-3</v>
      </c>
      <c r="AJ2124" s="13">
        <f t="shared" si="2601"/>
        <v>9.8993072382322182E-4</v>
      </c>
      <c r="AK2124" s="13">
        <f t="shared" si="2602"/>
        <v>5.1087842557675828E-4</v>
      </c>
      <c r="AL2124" s="13">
        <f t="shared" si="2603"/>
        <v>7.9608435875761432E-6</v>
      </c>
      <c r="AM2124" s="13">
        <f t="shared" si="2604"/>
        <v>8.2275936999895542E-3</v>
      </c>
      <c r="AN2124" s="13">
        <f t="shared" si="2605"/>
        <v>5.3486765667181638E-3</v>
      </c>
      <c r="AO2124" s="13">
        <f t="shared" si="2606"/>
        <v>1.738560632581816E-3</v>
      </c>
      <c r="AP2124" s="13">
        <f t="shared" si="2607"/>
        <v>3.767403064365739E-4</v>
      </c>
      <c r="AQ2124" s="13">
        <f t="shared" si="2608"/>
        <v>6.1228778493828677E-5</v>
      </c>
      <c r="AR2124" s="13">
        <f t="shared" si="2609"/>
        <v>1.0739158852428465E-4</v>
      </c>
      <c r="AS2124" s="13">
        <f t="shared" si="2610"/>
        <v>1.6626631847605234E-4</v>
      </c>
      <c r="AT2124" s="13">
        <f t="shared" si="2611"/>
        <v>1.2870881714040742E-4</v>
      </c>
      <c r="AU2124" s="13">
        <f t="shared" si="2612"/>
        <v>6.6423393350786063E-5</v>
      </c>
      <c r="AV2124" s="13">
        <f t="shared" si="2613"/>
        <v>2.5709585883033319E-5</v>
      </c>
      <c r="AW2124" s="13">
        <f t="shared" si="2614"/>
        <v>2.2256870788031095E-7</v>
      </c>
      <c r="AX2124" s="13">
        <f t="shared" si="2615"/>
        <v>2.1230274071615388E-3</v>
      </c>
      <c r="AY2124" s="13">
        <f t="shared" si="2616"/>
        <v>1.3801589331276483E-3</v>
      </c>
      <c r="AZ2124" s="13">
        <f t="shared" si="2617"/>
        <v>4.4861377537249841E-4</v>
      </c>
      <c r="BA2124" s="13">
        <f t="shared" si="2618"/>
        <v>9.7213112984456012E-5</v>
      </c>
      <c r="BB2124" s="13">
        <f t="shared" si="2619"/>
        <v>1.5799318681668286E-5</v>
      </c>
      <c r="BC2124" s="13">
        <f t="shared" si="2620"/>
        <v>2.0541958848273946E-6</v>
      </c>
      <c r="BD2124" s="13">
        <f t="shared" si="2621"/>
        <v>1.1635700018487988E-5</v>
      </c>
      <c r="BE2124" s="13">
        <f t="shared" si="2622"/>
        <v>1.8014679096847997E-5</v>
      </c>
      <c r="BF2124" s="13">
        <f t="shared" si="2623"/>
        <v>1.3945386287321254E-5</v>
      </c>
      <c r="BG2124" s="13">
        <f t="shared" si="2624"/>
        <v>7.1968642038012393E-6</v>
      </c>
      <c r="BH2124" s="13">
        <f t="shared" si="2625"/>
        <v>2.7855908739713091E-6</v>
      </c>
      <c r="BI2124" s="13">
        <f t="shared" si="2626"/>
        <v>8.6254416339314241E-7</v>
      </c>
      <c r="BJ2124" s="14">
        <f t="shared" si="2627"/>
        <v>0.58961408439155205</v>
      </c>
      <c r="BK2124" s="14">
        <f t="shared" si="2628"/>
        <v>0.25553778557976792</v>
      </c>
      <c r="BL2124" s="14">
        <f t="shared" si="2629"/>
        <v>0.15003136567386596</v>
      </c>
      <c r="BM2124" s="14">
        <f t="shared" si="2630"/>
        <v>0.37571985710837602</v>
      </c>
      <c r="BN2124" s="14">
        <f t="shared" si="2631"/>
        <v>0.62316565984496075</v>
      </c>
    </row>
    <row r="2125" spans="1:66" x14ac:dyDescent="0.25">
      <c r="A2125" t="s">
        <v>69</v>
      </c>
      <c r="B2125" t="s">
        <v>79</v>
      </c>
      <c r="C2125" t="s">
        <v>75</v>
      </c>
      <c r="D2125" s="7" t="s">
        <v>573</v>
      </c>
      <c r="E2125" s="10">
        <f>VLOOKUP(A2125,home!$A$2:$E$405,3,FALSE)</f>
        <v>1.3526</v>
      </c>
      <c r="F2125" s="10">
        <f>VLOOKUP(B2125,home!$B$2:$E$405,3,FALSE)</f>
        <v>1.0894999999999999</v>
      </c>
      <c r="G2125" s="10">
        <f>VLOOKUP(C2125,away!$B$2:$E$405,4,FALSE)</f>
        <v>1.0894999999999999</v>
      </c>
      <c r="H2125" s="10">
        <f>VLOOKUP(A2125,away!$A$2:$E$405,3,FALSE)</f>
        <v>1.3421000000000001</v>
      </c>
      <c r="I2125" s="10">
        <f>VLOOKUP(C2125,away!$B$2:$E$405,3,FALSE)</f>
        <v>0.74509999999999998</v>
      </c>
      <c r="J2125" s="10">
        <f>VLOOKUP(B2125,home!$B$2:$E$405,4,FALSE)</f>
        <v>0.98040000000000005</v>
      </c>
      <c r="K2125" s="12">
        <f t="shared" si="2576"/>
        <v>1.6055500641499998</v>
      </c>
      <c r="L2125" s="12">
        <f t="shared" si="2577"/>
        <v>0.98039873528400012</v>
      </c>
      <c r="M2125" s="13">
        <f t="shared" si="2578"/>
        <v>7.5324577769289136E-2</v>
      </c>
      <c r="N2125" s="13">
        <f t="shared" si="2579"/>
        <v>0.12093738066955383</v>
      </c>
      <c r="O2125" s="13">
        <f t="shared" si="2580"/>
        <v>7.384812078081239E-2</v>
      </c>
      <c r="P2125" s="13">
        <f t="shared" si="2581"/>
        <v>0.11856685505699026</v>
      </c>
      <c r="Q2125" s="13">
        <f t="shared" si="2582"/>
        <v>9.7085509646067561E-2</v>
      </c>
      <c r="R2125" s="13">
        <f t="shared" si="2583"/>
        <v>3.6200302108304272E-2</v>
      </c>
      <c r="S2125" s="13">
        <f t="shared" si="2584"/>
        <v>4.6658406639741613E-2</v>
      </c>
      <c r="T2125" s="13">
        <f t="shared" si="2585"/>
        <v>9.5182510871407236E-2</v>
      </c>
      <c r="U2125" s="13">
        <f t="shared" si="2586"/>
        <v>5.8121397372237288E-2</v>
      </c>
      <c r="V2125" s="13">
        <f t="shared" si="2587"/>
        <v>8.1604477598101327E-3</v>
      </c>
      <c r="W2125" s="13">
        <f t="shared" si="2588"/>
        <v>5.1958548746759731E-2</v>
      </c>
      <c r="X2125" s="13">
        <f t="shared" si="2589"/>
        <v>5.0940095478515308E-2</v>
      </c>
      <c r="Y2125" s="13">
        <f t="shared" si="2590"/>
        <v>2.4970802591191308E-2</v>
      </c>
      <c r="Z2125" s="13">
        <f t="shared" si="2591"/>
        <v>1.1830243467960079E-2</v>
      </c>
      <c r="AA2125" s="13">
        <f t="shared" si="2592"/>
        <v>1.8994048158893422E-2</v>
      </c>
      <c r="AB2125" s="13">
        <f t="shared" si="2593"/>
        <v>1.5247947619989762E-2</v>
      </c>
      <c r="AC2125" s="13">
        <f t="shared" si="2594"/>
        <v>8.0282446927637746E-4</v>
      </c>
      <c r="AD2125" s="13">
        <f t="shared" si="2595"/>
        <v>2.0855512818375239E-2</v>
      </c>
      <c r="AE2125" s="13">
        <f t="shared" si="2596"/>
        <v>2.0446718390834336E-2</v>
      </c>
      <c r="AF2125" s="13">
        <f t="shared" si="2597"/>
        <v>1.0022968425541044E-2</v>
      </c>
      <c r="AG2125" s="13">
        <f t="shared" si="2598"/>
        <v>3.275501856063969E-3</v>
      </c>
      <c r="AH2125" s="13">
        <f t="shared" si="2599"/>
        <v>2.8995889335224662E-3</v>
      </c>
      <c r="AI2125" s="13">
        <f t="shared" si="2600"/>
        <v>4.6554351982256246E-3</v>
      </c>
      <c r="AJ2125" s="13">
        <f t="shared" si="2601"/>
        <v>3.7372671405786601E-3</v>
      </c>
      <c r="AK2125" s="13">
        <f t="shared" si="2602"/>
        <v>2.0001231657672514E-3</v>
      </c>
      <c r="AL2125" s="13">
        <f t="shared" si="2603"/>
        <v>5.054837361396111E-5</v>
      </c>
      <c r="AM2125" s="13">
        <f t="shared" si="2604"/>
        <v>6.6969139886847032E-3</v>
      </c>
      <c r="AN2125" s="13">
        <f t="shared" si="2605"/>
        <v>6.5656460048122119E-3</v>
      </c>
      <c r="AO2125" s="13">
        <f t="shared" si="2606"/>
        <v>3.2184755197201698E-3</v>
      </c>
      <c r="AP2125" s="13">
        <f t="shared" si="2607"/>
        <v>1.0517964430253901E-3</v>
      </c>
      <c r="AQ2125" s="13">
        <f t="shared" si="2608"/>
        <v>2.5779497562957555E-4</v>
      </c>
      <c r="AR2125" s="13">
        <f t="shared" si="2609"/>
        <v>5.6855066465378169E-4</v>
      </c>
      <c r="AS2125" s="13">
        <f t="shared" si="2610"/>
        <v>9.1283655610740425E-4</v>
      </c>
      <c r="AT2125" s="13">
        <f t="shared" si="2611"/>
        <v>7.3280239560835408E-4</v>
      </c>
      <c r="AU2125" s="13">
        <f t="shared" si="2612"/>
        <v>3.9218364442608877E-4</v>
      </c>
      <c r="AV2125" s="13">
        <f t="shared" si="2613"/>
        <v>1.5741761886672184E-4</v>
      </c>
      <c r="AW2125" s="13">
        <f t="shared" si="2614"/>
        <v>2.2101985040180656E-6</v>
      </c>
      <c r="AX2125" s="13">
        <f t="shared" si="2615"/>
        <v>1.7920384473566248E-3</v>
      </c>
      <c r="AY2125" s="13">
        <f t="shared" si="2616"/>
        <v>1.7569122273687382E-3</v>
      </c>
      <c r="AZ2125" s="13">
        <f t="shared" si="2617"/>
        <v>8.6123726285865319E-4</v>
      </c>
      <c r="BA2125" s="13">
        <f t="shared" si="2618"/>
        <v>2.8145197442869257E-4</v>
      </c>
      <c r="BB2125" s="13">
        <f t="shared" si="2619"/>
        <v>6.8983789943268729E-5</v>
      </c>
      <c r="BC2125" s="13">
        <f t="shared" si="2620"/>
        <v>1.3526324083095559E-5</v>
      </c>
      <c r="BD2125" s="13">
        <f t="shared" si="2621"/>
        <v>9.2901058761907514E-5</v>
      </c>
      <c r="BE2125" s="13">
        <f t="shared" si="2622"/>
        <v>1.4915730085478349E-4</v>
      </c>
      <c r="BF2125" s="13">
        <f t="shared" si="2623"/>
        <v>1.1973975697791926E-4</v>
      </c>
      <c r="BG2125" s="13">
        <f t="shared" si="2624"/>
        <v>6.4082724832401213E-5</v>
      </c>
      <c r="BH2125" s="13">
        <f t="shared" si="2625"/>
        <v>2.5722005741392132E-5</v>
      </c>
      <c r="BI2125" s="13">
        <f t="shared" si="2626"/>
        <v>8.2595935936317625E-6</v>
      </c>
      <c r="BJ2125" s="14">
        <f t="shared" si="2627"/>
        <v>0.51824032645222096</v>
      </c>
      <c r="BK2125" s="14">
        <f t="shared" si="2628"/>
        <v>0.25132057229609023</v>
      </c>
      <c r="BL2125" s="14">
        <f t="shared" si="2629"/>
        <v>0.21892788379875555</v>
      </c>
      <c r="BM2125" s="14">
        <f t="shared" si="2630"/>
        <v>0.47660157795514441</v>
      </c>
      <c r="BN2125" s="14">
        <f t="shared" si="2631"/>
        <v>0.52196274603101744</v>
      </c>
    </row>
    <row r="2126" spans="1:66" x14ac:dyDescent="0.25">
      <c r="A2126" t="s">
        <v>69</v>
      </c>
      <c r="B2126" t="s">
        <v>73</v>
      </c>
      <c r="C2126" t="s">
        <v>262</v>
      </c>
      <c r="D2126" s="7" t="s">
        <v>573</v>
      </c>
      <c r="E2126" s="10">
        <f>VLOOKUP(A2126,home!$A$2:$E$405,3,FALSE)</f>
        <v>1.3526</v>
      </c>
      <c r="F2126" s="10">
        <f>VLOOKUP(B2126,home!$B$2:$E$405,3,FALSE)</f>
        <v>0.85609999999999997</v>
      </c>
      <c r="G2126" s="10">
        <f>VLOOKUP(C2126,away!$B$2:$E$405,4,FALSE)</f>
        <v>0.5837</v>
      </c>
      <c r="H2126" s="10">
        <f>VLOOKUP(A2126,away!$A$2:$E$405,3,FALSE)</f>
        <v>1.3421000000000001</v>
      </c>
      <c r="I2126" s="10">
        <f>VLOOKUP(C2126,away!$B$2:$E$405,3,FALSE)</f>
        <v>1.5686</v>
      </c>
      <c r="J2126" s="10">
        <f>VLOOKUP(B2126,home!$B$2:$E$405,4,FALSE)</f>
        <v>0.86270000000000002</v>
      </c>
      <c r="K2126" s="12">
        <f t="shared" si="2576"/>
        <v>0.67590175398200003</v>
      </c>
      <c r="L2126" s="12">
        <f t="shared" si="2577"/>
        <v>1.816171620362</v>
      </c>
      <c r="M2126" s="13">
        <f t="shared" si="2578"/>
        <v>8.2738241264559337E-2</v>
      </c>
      <c r="N2126" s="13">
        <f t="shared" si="2579"/>
        <v>5.5922922392101553E-2</v>
      </c>
      <c r="O2126" s="13">
        <f t="shared" si="2580"/>
        <v>0.15026684570335683</v>
      </c>
      <c r="P2126" s="13">
        <f t="shared" si="2581"/>
        <v>0.10156562457624145</v>
      </c>
      <c r="Q2126" s="13">
        <f t="shared" si="2582"/>
        <v>1.8899200666310349E-2</v>
      </c>
      <c r="R2126" s="13">
        <f t="shared" si="2583"/>
        <v>0.13645519032387612</v>
      </c>
      <c r="S2126" s="13">
        <f t="shared" si="2584"/>
        <v>3.1169311608212371E-2</v>
      </c>
      <c r="T2126" s="13">
        <f t="shared" si="2585"/>
        <v>3.4324191897679462E-2</v>
      </c>
      <c r="U2126" s="13">
        <f t="shared" si="2586"/>
        <v>9.2230302479855517E-2</v>
      </c>
      <c r="V2126" s="13">
        <f t="shared" si="2587"/>
        <v>4.2513333519126929E-3</v>
      </c>
      <c r="W2126" s="13">
        <f t="shared" si="2588"/>
        <v>4.2580009597389832E-3</v>
      </c>
      <c r="X2126" s="13">
        <f t="shared" si="2589"/>
        <v>7.7332605025521002E-3</v>
      </c>
      <c r="Y2126" s="13">
        <f t="shared" si="2590"/>
        <v>7.0224641288007521E-3</v>
      </c>
      <c r="Z2126" s="13">
        <f t="shared" si="2591"/>
        <v>8.2608681372439707E-2</v>
      </c>
      <c r="AA2126" s="13">
        <f t="shared" si="2592"/>
        <v>5.5835352633772171E-2</v>
      </c>
      <c r="AB2126" s="13">
        <f t="shared" si="2593"/>
        <v>1.8869606389685049E-2</v>
      </c>
      <c r="AC2126" s="13">
        <f t="shared" si="2594"/>
        <v>3.2617121823703683E-4</v>
      </c>
      <c r="AD2126" s="13">
        <f t="shared" si="2595"/>
        <v>7.1949757928615446E-4</v>
      </c>
      <c r="AE2126" s="13">
        <f t="shared" si="2596"/>
        <v>1.3067310844186717E-3</v>
      </c>
      <c r="AF2126" s="13">
        <f t="shared" si="2597"/>
        <v>1.1866239554830264E-3</v>
      </c>
      <c r="AG2126" s="13">
        <f t="shared" si="2598"/>
        <v>7.1837091732999112E-4</v>
      </c>
      <c r="AH2126" s="13">
        <f t="shared" si="2599"/>
        <v>3.7507885676038029E-2</v>
      </c>
      <c r="AI2126" s="13">
        <f t="shared" si="2600"/>
        <v>2.5351645716590439E-2</v>
      </c>
      <c r="AJ2126" s="13">
        <f t="shared" si="2601"/>
        <v>8.5676109030868672E-3</v>
      </c>
      <c r="AK2126" s="13">
        <f t="shared" si="2602"/>
        <v>1.9302877456105736E-3</v>
      </c>
      <c r="AL2126" s="13">
        <f t="shared" si="2603"/>
        <v>1.6015705914323505E-5</v>
      </c>
      <c r="AM2126" s="13">
        <f t="shared" si="2604"/>
        <v>9.7261935165063039E-5</v>
      </c>
      <c r="AN2126" s="13">
        <f t="shared" si="2605"/>
        <v>1.7664436638827632E-4</v>
      </c>
      <c r="AO2126" s="13">
        <f t="shared" si="2606"/>
        <v>1.6040824256560734E-4</v>
      </c>
      <c r="AP2126" s="13">
        <f t="shared" si="2607"/>
        <v>9.7109632606599911E-5</v>
      </c>
      <c r="AQ2126" s="13">
        <f t="shared" si="2608"/>
        <v>4.4091939700971803E-5</v>
      </c>
      <c r="AR2126" s="13">
        <f t="shared" si="2609"/>
        <v>1.3624151500920521E-2</v>
      </c>
      <c r="AS2126" s="13">
        <f t="shared" si="2610"/>
        <v>9.2085878959886798E-3</v>
      </c>
      <c r="AT2126" s="13">
        <f t="shared" si="2611"/>
        <v>3.1120503552980816E-3</v>
      </c>
      <c r="AU2126" s="13">
        <f t="shared" si="2612"/>
        <v>7.0114676454209319E-4</v>
      </c>
      <c r="AV2126" s="13">
        <f t="shared" si="2613"/>
        <v>1.1847658198820129E-4</v>
      </c>
      <c r="AW2126" s="13">
        <f t="shared" si="2614"/>
        <v>5.4611492197704845E-7</v>
      </c>
      <c r="AX2126" s="13">
        <f t="shared" si="2615"/>
        <v>1.0956585428958271E-5</v>
      </c>
      <c r="AY2126" s="13">
        <f t="shared" si="2616"/>
        <v>1.9899039512145821E-5</v>
      </c>
      <c r="AZ2126" s="13">
        <f t="shared" si="2617"/>
        <v>1.807003541721067E-5</v>
      </c>
      <c r="BA2126" s="13">
        <f t="shared" si="2618"/>
        <v>1.093942850122474E-5</v>
      </c>
      <c r="BB2126" s="13">
        <f t="shared" si="2619"/>
        <v>4.9669698967258997E-6</v>
      </c>
      <c r="BC2126" s="13">
        <f t="shared" si="2620"/>
        <v>1.8041739531251899E-6</v>
      </c>
      <c r="BD2126" s="13">
        <f t="shared" si="2621"/>
        <v>4.123966217914032E-3</v>
      </c>
      <c r="BE2126" s="13">
        <f t="shared" si="2622"/>
        <v>2.7873960000506094E-3</v>
      </c>
      <c r="BF2126" s="13">
        <f t="shared" si="2623"/>
        <v>9.4200292273830899E-4</v>
      </c>
      <c r="BG2126" s="13">
        <f t="shared" si="2624"/>
        <v>2.1223380924499782E-4</v>
      </c>
      <c r="BH2126" s="13">
        <f t="shared" si="2625"/>
        <v>3.586230098074381E-5</v>
      </c>
      <c r="BI2126" s="13">
        <f t="shared" si="2626"/>
        <v>4.8478784269430298E-6</v>
      </c>
      <c r="BJ2126" s="14">
        <f t="shared" si="2627"/>
        <v>0.13273341643283693</v>
      </c>
      <c r="BK2126" s="14">
        <f t="shared" si="2628"/>
        <v>0.22008659676458933</v>
      </c>
      <c r="BL2126" s="14">
        <f t="shared" si="2629"/>
        <v>0.56188544979996469</v>
      </c>
      <c r="BM2126" s="14">
        <f t="shared" si="2630"/>
        <v>0.4514467665187949</v>
      </c>
      <c r="BN2126" s="14">
        <f t="shared" si="2631"/>
        <v>0.54584802492644569</v>
      </c>
    </row>
    <row r="2127" spans="1:66" x14ac:dyDescent="0.25">
      <c r="A2127" t="s">
        <v>80</v>
      </c>
      <c r="B2127" t="s">
        <v>89</v>
      </c>
      <c r="C2127" t="s">
        <v>81</v>
      </c>
      <c r="D2127" s="7" t="s">
        <v>573</v>
      </c>
      <c r="E2127" s="10">
        <f>VLOOKUP(A2127,home!$A$2:$E$405,3,FALSE)</f>
        <v>1.2518</v>
      </c>
      <c r="F2127" s="10">
        <f>VLOOKUP(B2127,home!$B$2:$E$405,3,FALSE)</f>
        <v>1.2850999999999999</v>
      </c>
      <c r="G2127" s="10">
        <f>VLOOKUP(C2127,away!$B$2:$E$405,4,FALSE)</f>
        <v>0.97250000000000003</v>
      </c>
      <c r="H2127" s="10">
        <f>VLOOKUP(A2127,away!$A$2:$E$405,3,FALSE)</f>
        <v>1.0562</v>
      </c>
      <c r="I2127" s="10">
        <f>VLOOKUP(C2127,away!$B$2:$E$405,3,FALSE)</f>
        <v>1.0290999999999999</v>
      </c>
      <c r="J2127" s="10">
        <f>VLOOKUP(B2127,home!$B$2:$E$405,4,FALSE)</f>
        <v>1.0703</v>
      </c>
      <c r="K2127" s="12">
        <f t="shared" si="2576"/>
        <v>1.56444925505</v>
      </c>
      <c r="L2127" s="12">
        <f t="shared" si="2577"/>
        <v>1.1633469800259999</v>
      </c>
      <c r="M2127" s="13">
        <f t="shared" si="2578"/>
        <v>6.5363176138811901E-2</v>
      </c>
      <c r="N2127" s="13">
        <f t="shared" si="2579"/>
        <v>0.10225737221806622</v>
      </c>
      <c r="O2127" s="13">
        <f t="shared" si="2580"/>
        <v>7.6040053565994317E-2</v>
      </c>
      <c r="P2127" s="13">
        <f t="shared" si="2581"/>
        <v>0.11896080515528192</v>
      </c>
      <c r="Q2127" s="13">
        <f t="shared" si="2582"/>
        <v>7.9988234894962151E-2</v>
      </c>
      <c r="R2127" s="13">
        <f t="shared" si="2583"/>
        <v>4.4230483338507397E-2</v>
      </c>
      <c r="S2127" s="13">
        <f t="shared" si="2584"/>
        <v>5.4127086530874134E-2</v>
      </c>
      <c r="T2127" s="13">
        <f t="shared" si="2585"/>
        <v>9.3054071502664523E-2</v>
      </c>
      <c r="U2127" s="13">
        <f t="shared" si="2586"/>
        <v>6.9196346709429341E-2</v>
      </c>
      <c r="V2127" s="13">
        <f t="shared" si="2587"/>
        <v>1.0945683580389663E-2</v>
      </c>
      <c r="W2127" s="13">
        <f t="shared" si="2588"/>
        <v>4.1712511498062634E-2</v>
      </c>
      <c r="X2127" s="13">
        <f t="shared" si="2589"/>
        <v>4.8526124280570966E-2</v>
      </c>
      <c r="Y2127" s="13">
        <f t="shared" si="2590"/>
        <v>2.8226360067084302E-2</v>
      </c>
      <c r="Z2127" s="13">
        <f t="shared" si="2591"/>
        <v>1.7151799738980955E-2</v>
      </c>
      <c r="AA2127" s="13">
        <f t="shared" si="2592"/>
        <v>2.6833120324415538E-2</v>
      </c>
      <c r="AB2127" s="13">
        <f t="shared" si="2593"/>
        <v>2.0989527551099459E-2</v>
      </c>
      <c r="AC2127" s="13">
        <f t="shared" si="2594"/>
        <v>1.2450696713131111E-3</v>
      </c>
      <c r="AD2127" s="13">
        <f t="shared" si="2595"/>
        <v>1.631427688485217E-2</v>
      </c>
      <c r="AE2127" s="13">
        <f t="shared" si="2596"/>
        <v>1.8979164745300748E-2</v>
      </c>
      <c r="AF2127" s="13">
        <f t="shared" si="2597"/>
        <v>1.103967699493078E-2</v>
      </c>
      <c r="AG2127" s="13">
        <f t="shared" si="2598"/>
        <v>4.280991630838408E-3</v>
      </c>
      <c r="AH2127" s="13">
        <f t="shared" si="2599"/>
        <v>4.9883736070885591E-3</v>
      </c>
      <c r="AI2127" s="13">
        <f t="shared" si="2600"/>
        <v>7.8040573735207782E-3</v>
      </c>
      <c r="AJ2127" s="13">
        <f t="shared" si="2601"/>
        <v>6.1045258721860217E-3</v>
      </c>
      <c r="AK2127" s="13">
        <f t="shared" si="2602"/>
        <v>3.1834069843916235E-3</v>
      </c>
      <c r="AL2127" s="13">
        <f t="shared" si="2603"/>
        <v>9.064093841417914E-5</v>
      </c>
      <c r="AM2127" s="13">
        <f t="shared" si="2604"/>
        <v>5.1045716638372825E-3</v>
      </c>
      <c r="AN2127" s="13">
        <f t="shared" si="2605"/>
        <v>5.9383880294513972E-3</v>
      </c>
      <c r="AO2127" s="13">
        <f t="shared" si="2606"/>
        <v>3.4542028901424168E-3</v>
      </c>
      <c r="AP2127" s="13">
        <f t="shared" si="2607"/>
        <v>1.3394788335480865E-3</v>
      </c>
      <c r="AQ2127" s="13">
        <f t="shared" si="2608"/>
        <v>3.8956966395422904E-4</v>
      </c>
      <c r="AR2127" s="13">
        <f t="shared" si="2609"/>
        <v>1.160641874209575E-3</v>
      </c>
      <c r="AS2127" s="13">
        <f t="shared" si="2610"/>
        <v>1.8157653154870054E-3</v>
      </c>
      <c r="AT2127" s="13">
        <f t="shared" si="2611"/>
        <v>1.4203363475796373E-3</v>
      </c>
      <c r="AU2127" s="13">
        <f t="shared" si="2612"/>
        <v>7.4068138029713361E-4</v>
      </c>
      <c r="AV2127" s="13">
        <f t="shared" si="2613"/>
        <v>2.896896084088142E-4</v>
      </c>
      <c r="AW2127" s="13">
        <f t="shared" si="2614"/>
        <v>4.5823962404907966E-6</v>
      </c>
      <c r="AX2127" s="13">
        <f t="shared" si="2615"/>
        <v>1.3309738894732616E-3</v>
      </c>
      <c r="AY2127" s="13">
        <f t="shared" si="2616"/>
        <v>1.548384454812178E-3</v>
      </c>
      <c r="AZ2127" s="13">
        <f t="shared" si="2617"/>
        <v>9.0065418971247617E-4</v>
      </c>
      <c r="BA2127" s="13">
        <f t="shared" si="2618"/>
        <v>3.492577772165909E-4</v>
      </c>
      <c r="BB2127" s="13">
        <f t="shared" si="2619"/>
        <v>1.0157699509387867E-4</v>
      </c>
      <c r="BC2127" s="13">
        <f t="shared" si="2620"/>
        <v>2.3633858096515893E-5</v>
      </c>
      <c r="BD2127" s="13">
        <f t="shared" si="2621"/>
        <v>2.2503820320890415E-4</v>
      </c>
      <c r="BE2127" s="13">
        <f t="shared" si="2622"/>
        <v>3.5206084936796064E-4</v>
      </c>
      <c r="BF2127" s="13">
        <f t="shared" si="2623"/>
        <v>2.7539066676298822E-4</v>
      </c>
      <c r="BG2127" s="13">
        <f t="shared" si="2624"/>
        <v>1.4361157448835986E-4</v>
      </c>
      <c r="BH2127" s="13">
        <f t="shared" si="2625"/>
        <v>5.6168255181218063E-5</v>
      </c>
      <c r="BI2127" s="13">
        <f t="shared" si="2626"/>
        <v>1.7574476995142981E-5</v>
      </c>
      <c r="BJ2127" s="14">
        <f t="shared" si="2627"/>
        <v>0.46485947696267121</v>
      </c>
      <c r="BK2127" s="14">
        <f t="shared" si="2628"/>
        <v>0.25228084646989712</v>
      </c>
      <c r="BL2127" s="14">
        <f t="shared" si="2629"/>
        <v>0.26586685387861969</v>
      </c>
      <c r="BM2127" s="14">
        <f t="shared" si="2630"/>
        <v>0.51177504967997334</v>
      </c>
      <c r="BN2127" s="14">
        <f t="shared" si="2631"/>
        <v>0.48684012531162385</v>
      </c>
    </row>
    <row r="2128" spans="1:66" x14ac:dyDescent="0.25">
      <c r="A2128" t="s">
        <v>80</v>
      </c>
      <c r="B2128" t="s">
        <v>82</v>
      </c>
      <c r="C2128" t="s">
        <v>98</v>
      </c>
      <c r="D2128" s="7" t="s">
        <v>573</v>
      </c>
      <c r="E2128" s="10">
        <f>VLOOKUP(A2128,home!$A$2:$E$405,3,FALSE)</f>
        <v>1.2518</v>
      </c>
      <c r="F2128" s="10">
        <f>VLOOKUP(B2128,home!$B$2:$E$405,3,FALSE)</f>
        <v>0.62519999999999998</v>
      </c>
      <c r="G2128" s="10">
        <f>VLOOKUP(C2128,away!$B$2:$E$405,4,FALSE)</f>
        <v>0.79879999999999995</v>
      </c>
      <c r="H2128" s="10">
        <f>VLOOKUP(A2128,away!$A$2:$E$405,3,FALSE)</f>
        <v>1.0562</v>
      </c>
      <c r="I2128" s="10">
        <f>VLOOKUP(C2128,away!$B$2:$E$405,3,FALSE)</f>
        <v>1.1938</v>
      </c>
      <c r="J2128" s="10">
        <f>VLOOKUP(B2128,home!$B$2:$E$405,4,FALSE)</f>
        <v>1.5230999999999999</v>
      </c>
      <c r="K2128" s="12">
        <f t="shared" si="2576"/>
        <v>0.62516113756799996</v>
      </c>
      <c r="L2128" s="12">
        <f t="shared" si="2577"/>
        <v>1.9204639350359998</v>
      </c>
      <c r="M2128" s="13">
        <f t="shared" si="2578"/>
        <v>7.8424015952910722E-2</v>
      </c>
      <c r="N2128" s="13">
        <f t="shared" si="2579"/>
        <v>4.9027647025772648E-2</v>
      </c>
      <c r="O2128" s="13">
        <f t="shared" si="2580"/>
        <v>0.1506104942782529</v>
      </c>
      <c r="P2128" s="13">
        <f t="shared" si="2581"/>
        <v>9.4155827932671354E-2</v>
      </c>
      <c r="Q2128" s="13">
        <f t="shared" si="2582"/>
        <v>1.5325089793457196E-2</v>
      </c>
      <c r="R2128" s="13">
        <f t="shared" si="2583"/>
        <v>0.14462101124966531</v>
      </c>
      <c r="S2128" s="13">
        <f t="shared" si="2584"/>
        <v>2.8260858061036908E-2</v>
      </c>
      <c r="T2128" s="13">
        <f t="shared" si="2585"/>
        <v>2.9431282249522839E-2</v>
      </c>
      <c r="U2128" s="13">
        <f t="shared" si="2586"/>
        <v>9.0411435909075299E-2</v>
      </c>
      <c r="V2128" s="13">
        <f t="shared" si="2587"/>
        <v>3.7699966387030924E-3</v>
      </c>
      <c r="W2128" s="13">
        <f t="shared" si="2588"/>
        <v>3.1935501895364827E-3</v>
      </c>
      <c r="X2128" s="13">
        <f t="shared" si="2589"/>
        <v>6.1330979637321953E-3</v>
      </c>
      <c r="Y2128" s="13">
        <f t="shared" si="2590"/>
        <v>5.8891967246952068E-3</v>
      </c>
      <c r="Z2128" s="13">
        <f t="shared" si="2591"/>
        <v>9.2579812117805943E-2</v>
      </c>
      <c r="AA2128" s="13">
        <f t="shared" si="2592"/>
        <v>5.7877300659399278E-2</v>
      </c>
      <c r="AB2128" s="13">
        <f t="shared" si="2593"/>
        <v>1.8091319559797599E-2</v>
      </c>
      <c r="AC2128" s="13">
        <f t="shared" si="2594"/>
        <v>2.828909857103083E-4</v>
      </c>
      <c r="AD2128" s="13">
        <f t="shared" si="2595"/>
        <v>4.9912086734278226E-4</v>
      </c>
      <c r="AE2128" s="13">
        <f t="shared" si="2596"/>
        <v>9.5854362495570076E-4</v>
      </c>
      <c r="AF2128" s="13">
        <f t="shared" si="2597"/>
        <v>9.2042423094304863E-4</v>
      </c>
      <c r="AG2128" s="13">
        <f t="shared" si="2598"/>
        <v>5.8921384681979029E-4</v>
      </c>
      <c r="AH2128" s="13">
        <f t="shared" si="2599"/>
        <v>4.4449047571163781E-2</v>
      </c>
      <c r="AI2128" s="13">
        <f t="shared" si="2600"/>
        <v>2.7787817143402897E-2</v>
      </c>
      <c r="AJ2128" s="13">
        <f t="shared" si="2601"/>
        <v>8.6859316879506609E-3</v>
      </c>
      <c r="AK2128" s="13">
        <f t="shared" si="2602"/>
        <v>1.8100356449590582E-3</v>
      </c>
      <c r="AL2128" s="13">
        <f t="shared" si="2603"/>
        <v>1.358555011527945E-5</v>
      </c>
      <c r="AM2128" s="13">
        <f t="shared" si="2604"/>
        <v>6.2406193842388117E-5</v>
      </c>
      <c r="AN2128" s="13">
        <f t="shared" si="2605"/>
        <v>1.1984884459717203E-4</v>
      </c>
      <c r="AO2128" s="13">
        <f t="shared" si="2606"/>
        <v>1.1508269185230156E-4</v>
      </c>
      <c r="AP2128" s="13">
        <f t="shared" si="2607"/>
        <v>7.367071974973547E-5</v>
      </c>
      <c r="AQ2128" s="13">
        <f t="shared" si="2608"/>
        <v>3.5370490086877827E-5</v>
      </c>
      <c r="AR2128" s="13">
        <f t="shared" si="2609"/>
        <v>1.7072558561423916E-2</v>
      </c>
      <c r="AS2128" s="13">
        <f t="shared" si="2610"/>
        <v>1.0673100131456073E-2</v>
      </c>
      <c r="AT2128" s="13">
        <f t="shared" si="2611"/>
        <v>3.3362037097791238E-3</v>
      </c>
      <c r="AU2128" s="13">
        <f t="shared" si="2612"/>
        <v>6.952216354546997E-4</v>
      </c>
      <c r="AV2128" s="13">
        <f t="shared" si="2613"/>
        <v>1.0865638712068635E-4</v>
      </c>
      <c r="AW2128" s="13">
        <f t="shared" si="2614"/>
        <v>4.5307787681922073E-7</v>
      </c>
      <c r="AX2128" s="13">
        <f t="shared" si="2615"/>
        <v>6.5023211889660764E-6</v>
      </c>
      <c r="AY2128" s="13">
        <f t="shared" si="2616"/>
        <v>1.248747333742975E-5</v>
      </c>
      <c r="AZ2128" s="13">
        <f t="shared" si="2617"/>
        <v>1.1990871092128738E-5</v>
      </c>
      <c r="BA2128" s="13">
        <f t="shared" si="2618"/>
        <v>7.6760118273663236E-6</v>
      </c>
      <c r="BB2128" s="13">
        <f t="shared" si="2619"/>
        <v>3.6853759698417007E-6</v>
      </c>
      <c r="BC2128" s="13">
        <f t="shared" si="2620"/>
        <v>1.4155263274258621E-6</v>
      </c>
      <c r="BD2128" s="13">
        <f t="shared" si="2621"/>
        <v>5.464538832667446E-3</v>
      </c>
      <c r="BE2128" s="13">
        <f t="shared" si="2622"/>
        <v>3.416217312914892E-3</v>
      </c>
      <c r="BF2128" s="13">
        <f t="shared" si="2623"/>
        <v>1.0678431507606847E-3</v>
      </c>
      <c r="BG2128" s="13">
        <f t="shared" si="2624"/>
        <v>2.2252467962458235E-4</v>
      </c>
      <c r="BH2128" s="13">
        <f t="shared" si="2625"/>
        <v>3.4778445462764655E-5</v>
      </c>
      <c r="BI2128" s="13">
        <f t="shared" si="2626"/>
        <v>4.3484265056697198E-6</v>
      </c>
      <c r="BJ2128" s="14">
        <f t="shared" si="2627"/>
        <v>0.11241730303664954</v>
      </c>
      <c r="BK2128" s="14">
        <f t="shared" si="2628"/>
        <v>0.20491966259448505</v>
      </c>
      <c r="BL2128" s="14">
        <f t="shared" si="2629"/>
        <v>0.58644038497683715</v>
      </c>
      <c r="BM2128" s="14">
        <f t="shared" si="2630"/>
        <v>0.46418104209758726</v>
      </c>
      <c r="BN2128" s="14">
        <f t="shared" si="2631"/>
        <v>0.53216408623273015</v>
      </c>
    </row>
    <row r="2129" spans="1:66" x14ac:dyDescent="0.25">
      <c r="A2129" t="s">
        <v>80</v>
      </c>
      <c r="B2129" t="s">
        <v>83</v>
      </c>
      <c r="C2129" t="s">
        <v>412</v>
      </c>
      <c r="D2129" s="7" t="s">
        <v>573</v>
      </c>
      <c r="E2129" s="10">
        <f>VLOOKUP(A2129,home!$A$2:$E$405,3,FALSE)</f>
        <v>1.2518</v>
      </c>
      <c r="F2129" s="10">
        <f>VLOOKUP(B2129,home!$B$2:$E$405,3,FALSE)</f>
        <v>1.2850999999999999</v>
      </c>
      <c r="G2129" s="10">
        <f>VLOOKUP(C2129,away!$B$2:$E$405,4,FALSE)</f>
        <v>0.93779999999999997</v>
      </c>
      <c r="H2129" s="10">
        <f>VLOOKUP(A2129,away!$A$2:$E$405,3,FALSE)</f>
        <v>1.0562</v>
      </c>
      <c r="I2129" s="10">
        <f>VLOOKUP(C2129,away!$B$2:$E$405,3,FALSE)</f>
        <v>1.0290999999999999</v>
      </c>
      <c r="J2129" s="10">
        <f>VLOOKUP(B2129,home!$B$2:$E$405,4,FALSE)</f>
        <v>1.1526000000000001</v>
      </c>
      <c r="K2129" s="12">
        <f t="shared" si="2576"/>
        <v>1.5086277752039998</v>
      </c>
      <c r="L2129" s="12">
        <f t="shared" si="2577"/>
        <v>1.252801765092</v>
      </c>
      <c r="M2129" s="13">
        <f t="shared" si="2578"/>
        <v>6.3201354866628617E-2</v>
      </c>
      <c r="N2129" s="13">
        <f t="shared" si="2579"/>
        <v>9.5347319382320439E-2</v>
      </c>
      <c r="O2129" s="13">
        <f t="shared" si="2580"/>
        <v>7.917876893311819E-2</v>
      </c>
      <c r="P2129" s="13">
        <f t="shared" si="2581"/>
        <v>0.11945129001896168</v>
      </c>
      <c r="Q2129" s="13">
        <f t="shared" si="2582"/>
        <v>7.1921807155707645E-2</v>
      </c>
      <c r="R2129" s="13">
        <f t="shared" si="2583"/>
        <v>4.9597650738611054E-2</v>
      </c>
      <c r="S2129" s="13">
        <f t="shared" si="2584"/>
        <v>5.6441079140251815E-2</v>
      </c>
      <c r="T2129" s="13">
        <f t="shared" si="2585"/>
        <v>9.0103766953276959E-2</v>
      </c>
      <c r="U2129" s="13">
        <f t="shared" si="2586"/>
        <v>7.4824393489135818E-2</v>
      </c>
      <c r="V2129" s="13">
        <f t="shared" si="2587"/>
        <v>1.1852698987216128E-2</v>
      </c>
      <c r="W2129" s="13">
        <f t="shared" si="2588"/>
        <v>3.616774530598877E-2</v>
      </c>
      <c r="X2129" s="13">
        <f t="shared" si="2589"/>
        <v>4.5311015158740621E-2</v>
      </c>
      <c r="Y2129" s="13">
        <f t="shared" si="2590"/>
        <v>2.8382859884490314E-2</v>
      </c>
      <c r="Z2129" s="13">
        <f t="shared" si="2591"/>
        <v>2.0712008129916155E-2</v>
      </c>
      <c r="AA2129" s="13">
        <f t="shared" si="2592"/>
        <v>3.124671074504257E-2</v>
      </c>
      <c r="AB2129" s="13">
        <f t="shared" si="2593"/>
        <v>2.3569827856868245E-2</v>
      </c>
      <c r="AC2129" s="13">
        <f t="shared" si="2594"/>
        <v>1.4001086163591332E-3</v>
      </c>
      <c r="AD2129" s="13">
        <f t="shared" si="2595"/>
        <v>1.364091628377969E-2</v>
      </c>
      <c r="AE2129" s="13">
        <f t="shared" si="2596"/>
        <v>1.7089363997791398E-2</v>
      </c>
      <c r="AF2129" s="13">
        <f t="shared" si="2597"/>
        <v>1.0704792690366375E-2</v>
      </c>
      <c r="AG2129" s="13">
        <f t="shared" si="2598"/>
        <v>4.4703277258116439E-3</v>
      </c>
      <c r="AH2129" s="13">
        <f t="shared" si="2599"/>
        <v>6.4870100859397012E-3</v>
      </c>
      <c r="AI2129" s="13">
        <f t="shared" si="2600"/>
        <v>9.78648359367712E-3</v>
      </c>
      <c r="AJ2129" s="13">
        <f t="shared" si="2601"/>
        <v>7.3820804854997802E-3</v>
      </c>
      <c r="AK2129" s="13">
        <f t="shared" si="2602"/>
        <v>3.7122705530721308E-3</v>
      </c>
      <c r="AL2129" s="13">
        <f t="shared" si="2603"/>
        <v>1.0584885766685984E-4</v>
      </c>
      <c r="AM2129" s="13">
        <f t="shared" si="2604"/>
        <v>4.1158130369885089E-3</v>
      </c>
      <c r="AN2129" s="13">
        <f t="shared" si="2605"/>
        <v>5.156297837527868E-3</v>
      </c>
      <c r="AO2129" s="13">
        <f t="shared" si="2606"/>
        <v>3.2299095160974885E-3</v>
      </c>
      <c r="AP2129" s="13">
        <f t="shared" si="2607"/>
        <v>1.3488121142847939E-3</v>
      </c>
      <c r="AQ2129" s="13">
        <f t="shared" si="2608"/>
        <v>4.2244854938836539E-4</v>
      </c>
      <c r="AR2129" s="13">
        <f t="shared" si="2609"/>
        <v>1.6253875371669731E-3</v>
      </c>
      <c r="AS2129" s="13">
        <f t="shared" si="2610"/>
        <v>2.4521047840405192E-3</v>
      </c>
      <c r="AT2129" s="13">
        <f t="shared" si="2611"/>
        <v>1.8496566924570668E-3</v>
      </c>
      <c r="AU2129" s="13">
        <f t="shared" si="2612"/>
        <v>9.3014782027756417E-4</v>
      </c>
      <c r="AV2129" s="13">
        <f t="shared" si="2613"/>
        <v>3.5081170917904803E-4</v>
      </c>
      <c r="AW2129" s="13">
        <f t="shared" si="2614"/>
        <v>5.5570989568980444E-6</v>
      </c>
      <c r="AX2129" s="13">
        <f t="shared" si="2615"/>
        <v>1.0348716441912656E-3</v>
      </c>
      <c r="AY2129" s="13">
        <f t="shared" si="2616"/>
        <v>1.2964890224864776E-3</v>
      </c>
      <c r="AZ2129" s="13">
        <f t="shared" si="2617"/>
        <v>8.1212186789673057E-4</v>
      </c>
      <c r="BA2129" s="13">
        <f t="shared" si="2618"/>
        <v>3.3914256985694539E-4</v>
      </c>
      <c r="BB2129" s="13">
        <f t="shared" si="2619"/>
        <v>1.0621960253365449E-4</v>
      </c>
      <c r="BC2129" s="13">
        <f t="shared" si="2620"/>
        <v>2.6614421108306608E-5</v>
      </c>
      <c r="BD2129" s="13">
        <f t="shared" si="2621"/>
        <v>3.3938139592022009E-4</v>
      </c>
      <c r="BE2129" s="13">
        <f t="shared" si="2622"/>
        <v>5.1200020027274953E-4</v>
      </c>
      <c r="BF2129" s="13">
        <f t="shared" si="2623"/>
        <v>3.8620886152074024E-4</v>
      </c>
      <c r="BG2129" s="13">
        <f t="shared" si="2624"/>
        <v>1.9421513850670128E-4</v>
      </c>
      <c r="BH2129" s="13">
        <f t="shared" si="2625"/>
        <v>7.3249588079075389E-5</v>
      </c>
      <c r="BI2129" s="13">
        <f t="shared" si="2626"/>
        <v>2.210127261966896E-5</v>
      </c>
      <c r="BJ2129" s="14">
        <f t="shared" si="2627"/>
        <v>0.43102865472063417</v>
      </c>
      <c r="BK2129" s="14">
        <f t="shared" si="2628"/>
        <v>0.25374886950957071</v>
      </c>
      <c r="BL2129" s="14">
        <f t="shared" si="2629"/>
        <v>0.29452046148100491</v>
      </c>
      <c r="BM2129" s="14">
        <f t="shared" si="2630"/>
        <v>0.52002087082224879</v>
      </c>
      <c r="BN2129" s="14">
        <f t="shared" si="2631"/>
        <v>0.47869819109534756</v>
      </c>
    </row>
    <row r="2130" spans="1:66" x14ac:dyDescent="0.25">
      <c r="A2130" t="s">
        <v>80</v>
      </c>
      <c r="B2130" t="s">
        <v>111</v>
      </c>
      <c r="C2130" t="s">
        <v>88</v>
      </c>
      <c r="D2130" s="7" t="s">
        <v>573</v>
      </c>
      <c r="E2130" s="10">
        <f>VLOOKUP(A2130,home!$A$2:$E$405,3,FALSE)</f>
        <v>1.2518</v>
      </c>
      <c r="F2130" s="10">
        <f>VLOOKUP(B2130,home!$B$2:$E$405,3,FALSE)</f>
        <v>0.96779999999999999</v>
      </c>
      <c r="G2130" s="10">
        <f>VLOOKUP(C2130,away!$B$2:$E$405,4,FALSE)</f>
        <v>1.1113999999999999</v>
      </c>
      <c r="H2130" s="10">
        <f>VLOOKUP(A2130,away!$A$2:$E$405,3,FALSE)</f>
        <v>1.0562</v>
      </c>
      <c r="I2130" s="10">
        <f>VLOOKUP(C2130,away!$B$2:$E$405,3,FALSE)</f>
        <v>1.1526000000000001</v>
      </c>
      <c r="J2130" s="10">
        <f>VLOOKUP(B2130,home!$B$2:$E$405,4,FALSE)</f>
        <v>0.61450000000000005</v>
      </c>
      <c r="K2130" s="12">
        <f t="shared" si="2576"/>
        <v>1.3464522532559999</v>
      </c>
      <c r="L2130" s="12">
        <f t="shared" si="2577"/>
        <v>0.74807762574000014</v>
      </c>
      <c r="M2130" s="13">
        <f t="shared" si="2578"/>
        <v>0.12312811516271689</v>
      </c>
      <c r="N2130" s="13">
        <f t="shared" si="2579"/>
        <v>0.1657861281000044</v>
      </c>
      <c r="O2130" s="13">
        <f t="shared" si="2580"/>
        <v>9.2109388052766555E-2</v>
      </c>
      <c r="P2130" s="13">
        <f t="shared" si="2581"/>
        <v>0.1240208930896788</v>
      </c>
      <c r="Q2130" s="13">
        <f t="shared" si="2582"/>
        <v>0.11161155286941941</v>
      </c>
      <c r="R2130" s="13">
        <f t="shared" si="2583"/>
        <v>3.4452486161438971E-2</v>
      </c>
      <c r="S2130" s="13">
        <f t="shared" si="2584"/>
        <v>3.1230036093777051E-2</v>
      </c>
      <c r="T2130" s="13">
        <f t="shared" si="2585"/>
        <v>8.3494105475709762E-2</v>
      </c>
      <c r="U2130" s="13">
        <f t="shared" si="2586"/>
        <v>4.6388627622340653E-2</v>
      </c>
      <c r="V2130" s="13">
        <f t="shared" si="2587"/>
        <v>3.495164332112877E-3</v>
      </c>
      <c r="W2130" s="13">
        <f t="shared" si="2588"/>
        <v>5.009320895014361E-2</v>
      </c>
      <c r="X2130" s="13">
        <f t="shared" si="2589"/>
        <v>3.7473608817121154E-2</v>
      </c>
      <c r="Y2130" s="13">
        <f t="shared" si="2590"/>
        <v>1.4016584155910764E-2</v>
      </c>
      <c r="Z2130" s="13">
        <f t="shared" si="2591"/>
        <v>8.5910446828298265E-3</v>
      </c>
      <c r="AA2130" s="13">
        <f t="shared" si="2592"/>
        <v>1.1567431471019197E-2</v>
      </c>
      <c r="AB2130" s="13">
        <f t="shared" si="2593"/>
        <v>7.7874970842690839E-3</v>
      </c>
      <c r="AC2130" s="13">
        <f t="shared" si="2594"/>
        <v>2.2003169289919273E-4</v>
      </c>
      <c r="AD2130" s="13">
        <f t="shared" si="2595"/>
        <v>1.6862028515936125E-2</v>
      </c>
      <c r="AE2130" s="13">
        <f t="shared" si="2596"/>
        <v>1.2614106257361674E-2</v>
      </c>
      <c r="AF2130" s="13">
        <f t="shared" si="2597"/>
        <v>4.7181653299195993E-3</v>
      </c>
      <c r="AG2130" s="13">
        <f t="shared" si="2598"/>
        <v>1.1765179726183465E-3</v>
      </c>
      <c r="AH2130" s="13">
        <f t="shared" si="2599"/>
        <v>1.606692077239397E-3</v>
      </c>
      <c r="AI2130" s="13">
        <f t="shared" si="2600"/>
        <v>2.163334167687549E-3</v>
      </c>
      <c r="AJ2130" s="13">
        <f t="shared" si="2601"/>
        <v>1.456413082314297E-3</v>
      </c>
      <c r="AK2130" s="13">
        <f t="shared" si="2602"/>
        <v>6.5366355878453337E-4</v>
      </c>
      <c r="AL2130" s="13">
        <f t="shared" si="2603"/>
        <v>8.8650839900633113E-6</v>
      </c>
      <c r="AM2130" s="13">
        <f t="shared" si="2604"/>
        <v>4.5407832579498243E-3</v>
      </c>
      <c r="AN2130" s="13">
        <f t="shared" si="2605"/>
        <v>3.3968583586070468E-3</v>
      </c>
      <c r="AO2130" s="13">
        <f t="shared" si="2606"/>
        <v>1.2705568679409168E-3</v>
      </c>
      <c r="AP2130" s="13">
        <f t="shared" si="2607"/>
        <v>3.1682505504563072E-4</v>
      </c>
      <c r="AQ2130" s="13">
        <f t="shared" si="2608"/>
        <v>5.9252433738370051E-5</v>
      </c>
      <c r="AR2130" s="13">
        <f t="shared" si="2609"/>
        <v>2.4038607888730341E-4</v>
      </c>
      <c r="AS2130" s="13">
        <f t="shared" si="2610"/>
        <v>3.2366837756918424E-4</v>
      </c>
      <c r="AT2130" s="13">
        <f t="shared" si="2611"/>
        <v>2.1790200814287097E-4</v>
      </c>
      <c r="AU2130" s="13">
        <f t="shared" si="2612"/>
        <v>9.7798216617658558E-5</v>
      </c>
      <c r="AV2130" s="13">
        <f t="shared" si="2613"/>
        <v>3.2920157282316189E-5</v>
      </c>
      <c r="AW2130" s="13">
        <f t="shared" si="2614"/>
        <v>2.480378606529073E-7</v>
      </c>
      <c r="AX2130" s="13">
        <f t="shared" si="2615"/>
        <v>1.0189913082022755E-3</v>
      </c>
      <c r="AY2130" s="13">
        <f t="shared" si="2616"/>
        <v>7.6228459848965487E-4</v>
      </c>
      <c r="AZ2130" s="13">
        <f t="shared" si="2617"/>
        <v>2.8512402628815518E-4</v>
      </c>
      <c r="BA2130" s="13">
        <f t="shared" si="2618"/>
        <v>7.109830154235752E-5</v>
      </c>
      <c r="BB2130" s="13">
        <f t="shared" si="2619"/>
        <v>1.3296762152988347E-5</v>
      </c>
      <c r="BC2130" s="13">
        <f t="shared" si="2620"/>
        <v>1.9894020522874031E-6</v>
      </c>
      <c r="BD2130" s="13">
        <f t="shared" si="2621"/>
        <v>2.9971241192493713E-5</v>
      </c>
      <c r="BE2130" s="13">
        <f t="shared" si="2622"/>
        <v>4.0354845236512197E-5</v>
      </c>
      <c r="BF2130" s="13">
        <f t="shared" si="2623"/>
        <v>2.7167936149249509E-5</v>
      </c>
      <c r="BG2130" s="13">
        <f t="shared" si="2624"/>
        <v>1.2193442948157371E-5</v>
      </c>
      <c r="BH2130" s="13">
        <f t="shared" si="2625"/>
        <v>4.1044721831237446E-6</v>
      </c>
      <c r="BI2130" s="13">
        <f t="shared" si="2626"/>
        <v>1.1052951638787079E-6</v>
      </c>
      <c r="BJ2130" s="14">
        <f t="shared" si="2627"/>
        <v>0.50958306681615428</v>
      </c>
      <c r="BK2130" s="14">
        <f t="shared" si="2628"/>
        <v>0.28286539005366451</v>
      </c>
      <c r="BL2130" s="14">
        <f t="shared" si="2629"/>
        <v>0.19921310534923298</v>
      </c>
      <c r="BM2130" s="14">
        <f t="shared" si="2630"/>
        <v>0.34838200690522775</v>
      </c>
      <c r="BN2130" s="14">
        <f t="shared" si="2631"/>
        <v>0.65110856343602497</v>
      </c>
    </row>
    <row r="2131" spans="1:66" x14ac:dyDescent="0.25">
      <c r="A2131" t="s">
        <v>80</v>
      </c>
      <c r="B2131" t="s">
        <v>85</v>
      </c>
      <c r="C2131" t="s">
        <v>96</v>
      </c>
      <c r="D2131" s="7" t="s">
        <v>573</v>
      </c>
      <c r="E2131" s="10">
        <f>VLOOKUP(A2131,home!$A$2:$E$405,3,FALSE)</f>
        <v>1.2518</v>
      </c>
      <c r="F2131" s="10">
        <f>VLOOKUP(B2131,home!$B$2:$E$405,3,FALSE)</f>
        <v>1.3893</v>
      </c>
      <c r="G2131" s="10">
        <f>VLOOKUP(C2131,away!$B$2:$E$405,4,FALSE)</f>
        <v>1.6672</v>
      </c>
      <c r="H2131" s="10">
        <f>VLOOKUP(A2131,away!$A$2:$E$405,3,FALSE)</f>
        <v>1.0562</v>
      </c>
      <c r="I2131" s="10">
        <f>VLOOKUP(C2131,away!$B$2:$E$405,3,FALSE)</f>
        <v>0.90559999999999996</v>
      </c>
      <c r="J2131" s="10">
        <f>VLOOKUP(B2131,home!$B$2:$E$405,4,FALSE)</f>
        <v>0.98799999999999999</v>
      </c>
      <c r="K2131" s="12">
        <f t="shared" si="2576"/>
        <v>2.8994704337280002</v>
      </c>
      <c r="L2131" s="12">
        <f t="shared" si="2577"/>
        <v>0.94501678336000006</v>
      </c>
      <c r="M2131" s="13">
        <f t="shared" si="2578"/>
        <v>2.1397370954645223E-2</v>
      </c>
      <c r="N2131" s="13">
        <f t="shared" si="2579"/>
        <v>6.2041044442504106E-2</v>
      </c>
      <c r="O2131" s="13">
        <f t="shared" si="2580"/>
        <v>2.022087467191952E-2</v>
      </c>
      <c r="P2131" s="13">
        <f t="shared" si="2581"/>
        <v>5.8629828255350035E-2</v>
      </c>
      <c r="Q2131" s="13">
        <f t="shared" si="2582"/>
        <v>8.9943087019322771E-2</v>
      </c>
      <c r="R2131" s="13">
        <f t="shared" si="2583"/>
        <v>9.55453296959154E-3</v>
      </c>
      <c r="S2131" s="13">
        <f t="shared" si="2584"/>
        <v>4.0162139177495462E-2</v>
      </c>
      <c r="T2131" s="13">
        <f t="shared" si="2585"/>
        <v>8.4997726780468977E-2</v>
      </c>
      <c r="U2131" s="13">
        <f t="shared" si="2586"/>
        <v>2.7703085853410064E-2</v>
      </c>
      <c r="V2131" s="13">
        <f t="shared" si="2587"/>
        <v>1.2227355341588171E-2</v>
      </c>
      <c r="W2131" s="13">
        <f t="shared" si="2588"/>
        <v>8.6929107176917014E-2</v>
      </c>
      <c r="X2131" s="13">
        <f t="shared" si="2589"/>
        <v>8.2149465244686803E-2</v>
      </c>
      <c r="Y2131" s="13">
        <f t="shared" si="2590"/>
        <v>3.8816311700139015E-2</v>
      </c>
      <c r="Z2131" s="13">
        <f t="shared" si="2591"/>
        <v>3.009731337810156E-3</v>
      </c>
      <c r="AA2131" s="13">
        <f t="shared" si="2592"/>
        <v>8.7266270274451684E-3</v>
      </c>
      <c r="AB2131" s="13">
        <f t="shared" si="2593"/>
        <v>1.2651298526124467E-2</v>
      </c>
      <c r="AC2131" s="13">
        <f t="shared" si="2594"/>
        <v>2.0939714545247083E-3</v>
      </c>
      <c r="AD2131" s="13">
        <f t="shared" si="2595"/>
        <v>6.3012094022460843E-2</v>
      </c>
      <c r="AE2131" s="13">
        <f t="shared" si="2596"/>
        <v>5.954748640588383E-2</v>
      </c>
      <c r="AF2131" s="13">
        <f t="shared" si="2597"/>
        <v>2.8136687030230836E-2</v>
      </c>
      <c r="AG2131" s="13">
        <f t="shared" si="2598"/>
        <v>8.86321382390526E-3</v>
      </c>
      <c r="AH2131" s="13">
        <f t="shared" si="2599"/>
        <v>7.1106165690878575E-4</v>
      </c>
      <c r="AI2131" s="13">
        <f t="shared" si="2600"/>
        <v>2.0617022507646676E-3</v>
      </c>
      <c r="AJ2131" s="13">
        <f t="shared" si="2601"/>
        <v>2.988922359621313E-3</v>
      </c>
      <c r="AK2131" s="13">
        <f t="shared" si="2602"/>
        <v>2.8887640034768415E-3</v>
      </c>
      <c r="AL2131" s="13">
        <f t="shared" si="2603"/>
        <v>2.2950331049663222E-4</v>
      </c>
      <c r="AM2131" s="13">
        <f t="shared" si="2604"/>
        <v>3.6540340717082787E-2</v>
      </c>
      <c r="AN2131" s="13">
        <f t="shared" si="2605"/>
        <v>3.4531235247336006E-2</v>
      </c>
      <c r="AO2131" s="13">
        <f t="shared" si="2606"/>
        <v>1.6316298429442464E-2</v>
      </c>
      <c r="AP2131" s="13">
        <f t="shared" si="2607"/>
        <v>5.139725286044514E-3</v>
      </c>
      <c r="AQ2131" s="13">
        <f t="shared" si="2608"/>
        <v>1.2142816642929603E-3</v>
      </c>
      <c r="AR2131" s="13">
        <f t="shared" si="2609"/>
        <v>1.3439303995651456E-4</v>
      </c>
      <c r="AS2131" s="13">
        <f t="shared" si="2610"/>
        <v>3.8966864585273975E-4</v>
      </c>
      <c r="AT2131" s="13">
        <f t="shared" si="2611"/>
        <v>5.6491635880042302E-4</v>
      </c>
      <c r="AU2131" s="13">
        <f t="shared" si="2612"/>
        <v>5.4598609329036831E-4</v>
      </c>
      <c r="AV2131" s="13">
        <f t="shared" si="2613"/>
        <v>3.9576763368052016E-4</v>
      </c>
      <c r="AW2131" s="13">
        <f t="shared" si="2614"/>
        <v>1.7468059389909233E-5</v>
      </c>
      <c r="AX2131" s="13">
        <f t="shared" si="2615"/>
        <v>1.765793959125482E-2</v>
      </c>
      <c r="AY2131" s="13">
        <f t="shared" si="2616"/>
        <v>1.6687049273292821E-2</v>
      </c>
      <c r="AZ2131" s="13">
        <f t="shared" si="2617"/>
        <v>7.884770814008504E-3</v>
      </c>
      <c r="BA2131" s="13">
        <f t="shared" si="2618"/>
        <v>2.4837469173950425E-3</v>
      </c>
      <c r="BB2131" s="13">
        <f t="shared" si="2619"/>
        <v>5.8679563063924458E-4</v>
      </c>
      <c r="BC2131" s="13">
        <f t="shared" si="2620"/>
        <v>1.1090634387128035E-4</v>
      </c>
      <c r="BD2131" s="13">
        <f t="shared" si="2621"/>
        <v>2.1167279720946224E-5</v>
      </c>
      <c r="BE2131" s="13">
        <f t="shared" si="2622"/>
        <v>6.1373901713333853E-5</v>
      </c>
      <c r="BF2131" s="13">
        <f t="shared" si="2623"/>
        <v>8.8975906710169898E-5</v>
      </c>
      <c r="BG2131" s="13">
        <f t="shared" si="2624"/>
        <v>8.5994336940092787E-5</v>
      </c>
      <c r="BH2131" s="13">
        <f t="shared" si="2625"/>
        <v>6.2334509356460659E-5</v>
      </c>
      <c r="BI2131" s="13">
        <f t="shared" si="2626"/>
        <v>3.6147413375999783E-5</v>
      </c>
      <c r="BJ2131" s="14">
        <f t="shared" si="2627"/>
        <v>0.74358931356117997</v>
      </c>
      <c r="BK2131" s="14">
        <f t="shared" si="2628"/>
        <v>0.15142721776739304</v>
      </c>
      <c r="BL2131" s="14">
        <f t="shared" si="2629"/>
        <v>8.9893594438659949E-2</v>
      </c>
      <c r="BM2131" s="14">
        <f t="shared" si="2630"/>
        <v>0.70946353757780711</v>
      </c>
      <c r="BN2131" s="14">
        <f t="shared" si="2631"/>
        <v>0.26178673831333321</v>
      </c>
    </row>
    <row r="2132" spans="1:66" x14ac:dyDescent="0.25">
      <c r="A2132" t="s">
        <v>80</v>
      </c>
      <c r="B2132" t="s">
        <v>369</v>
      </c>
      <c r="C2132" t="s">
        <v>91</v>
      </c>
      <c r="D2132" s="7" t="s">
        <v>573</v>
      </c>
      <c r="E2132" s="10">
        <f>VLOOKUP(A2132,home!$A$2:$E$405,3,FALSE)</f>
        <v>1.2518</v>
      </c>
      <c r="F2132" s="10">
        <f>VLOOKUP(B2132,home!$B$2:$E$405,3,FALSE)</f>
        <v>1.042</v>
      </c>
      <c r="G2132" s="10">
        <f>VLOOKUP(C2132,away!$B$2:$E$405,4,FALSE)</f>
        <v>1.1113999999999999</v>
      </c>
      <c r="H2132" s="10">
        <f>VLOOKUP(A2132,away!$A$2:$E$405,3,FALSE)</f>
        <v>1.0562</v>
      </c>
      <c r="I2132" s="10">
        <f>VLOOKUP(C2132,away!$B$2:$E$405,3,FALSE)</f>
        <v>0.65859999999999996</v>
      </c>
      <c r="J2132" s="10">
        <f>VLOOKUP(B2132,home!$B$2:$E$405,4,FALSE)</f>
        <v>0.90559999999999996</v>
      </c>
      <c r="K2132" s="12">
        <f t="shared" si="2576"/>
        <v>1.44968304184</v>
      </c>
      <c r="L2132" s="12">
        <f t="shared" si="2577"/>
        <v>0.62994742259199998</v>
      </c>
      <c r="M2132" s="13">
        <f t="shared" si="2578"/>
        <v>0.12497638688657692</v>
      </c>
      <c r="N2132" s="13">
        <f t="shared" si="2579"/>
        <v>0.1811761486999055</v>
      </c>
      <c r="O2132" s="13">
        <f t="shared" si="2580"/>
        <v>7.8728552804059743E-2</v>
      </c>
      <c r="P2132" s="13">
        <f t="shared" si="2581"/>
        <v>0.11413144790865039</v>
      </c>
      <c r="Q2132" s="13">
        <f t="shared" si="2582"/>
        <v>0.13132399517806762</v>
      </c>
      <c r="R2132" s="13">
        <f t="shared" si="2583"/>
        <v>2.4797424461657804E-2</v>
      </c>
      <c r="S2132" s="13">
        <f t="shared" si="2584"/>
        <v>2.6056897079179433E-2</v>
      </c>
      <c r="T2132" s="13">
        <f t="shared" si="2585"/>
        <v>8.2727212286907909E-2</v>
      </c>
      <c r="U2132" s="13">
        <f t="shared" si="2586"/>
        <v>3.5948405723373704E-2</v>
      </c>
      <c r="V2132" s="13">
        <f t="shared" si="2587"/>
        <v>2.6439762526699676E-3</v>
      </c>
      <c r="W2132" s="13">
        <f t="shared" si="2588"/>
        <v>6.3459389598774188E-2</v>
      </c>
      <c r="X2132" s="13">
        <f t="shared" si="2589"/>
        <v>3.9976078917009363E-2</v>
      </c>
      <c r="Y2132" s="13">
        <f t="shared" si="2590"/>
        <v>1.2591413939552218E-2</v>
      </c>
      <c r="Z2132" s="13">
        <f t="shared" si="2591"/>
        <v>5.2070245421803833E-3</v>
      </c>
      <c r="AA2132" s="13">
        <f t="shared" si="2592"/>
        <v>7.5485351772435908E-3</v>
      </c>
      <c r="AB2132" s="13">
        <f t="shared" si="2593"/>
        <v>5.4714917185913663E-3</v>
      </c>
      <c r="AC2132" s="13">
        <f t="shared" si="2594"/>
        <v>1.5090892641342308E-4</v>
      </c>
      <c r="AD2132" s="13">
        <f t="shared" si="2595"/>
        <v>2.2999000236715143E-2</v>
      </c>
      <c r="AE2132" s="13">
        <f t="shared" si="2596"/>
        <v>1.4488160921311499E-2</v>
      </c>
      <c r="AF2132" s="13">
        <f t="shared" si="2597"/>
        <v>4.5633898152391576E-3</v>
      </c>
      <c r="AG2132" s="13">
        <f t="shared" si="2598"/>
        <v>9.5823188413083021E-4</v>
      </c>
      <c r="AH2132" s="13">
        <f t="shared" si="2599"/>
        <v>8.2003792242995514E-4</v>
      </c>
      <c r="AI2132" s="13">
        <f t="shared" si="2600"/>
        <v>1.1887950698124111E-3</v>
      </c>
      <c r="AJ2132" s="13">
        <f t="shared" si="2601"/>
        <v>8.616880264650258E-4</v>
      </c>
      <c r="AK2132" s="13">
        <f t="shared" si="2602"/>
        <v>4.1639150644097504E-4</v>
      </c>
      <c r="AL2132" s="13">
        <f t="shared" si="2603"/>
        <v>5.5125467147758712E-6</v>
      </c>
      <c r="AM2132" s="13">
        <f t="shared" si="2604"/>
        <v>6.668252124488014E-3</v>
      </c>
      <c r="AN2132" s="13">
        <f t="shared" si="2605"/>
        <v>4.2006482390148526E-3</v>
      </c>
      <c r="AO2132" s="13">
        <f t="shared" si="2606"/>
        <v>1.3230937656915148E-3</v>
      </c>
      <c r="AP2132" s="13">
        <f t="shared" si="2607"/>
        <v>2.7782650251497116E-4</v>
      </c>
      <c r="AQ2132" s="13">
        <f t="shared" si="2608"/>
        <v>4.3754022296763958E-5</v>
      </c>
      <c r="AR2132" s="13">
        <f t="shared" si="2609"/>
        <v>1.0331615513248972E-4</v>
      </c>
      <c r="AS2132" s="13">
        <f t="shared" si="2610"/>
        <v>1.4977567804368104E-4</v>
      </c>
      <c r="AT2132" s="13">
        <f t="shared" si="2611"/>
        <v>1.0856363027000602E-4</v>
      </c>
      <c r="AU2132" s="13">
        <f t="shared" si="2612"/>
        <v>5.2460951254338479E-5</v>
      </c>
      <c r="AV2132" s="13">
        <f t="shared" si="2613"/>
        <v>1.9012937848052335E-5</v>
      </c>
      <c r="AW2132" s="13">
        <f t="shared" si="2614"/>
        <v>1.3983862469610142E-7</v>
      </c>
      <c r="AX2132" s="13">
        <f t="shared" si="2615"/>
        <v>1.6111420039306395E-3</v>
      </c>
      <c r="AY2132" s="13">
        <f t="shared" si="2616"/>
        <v>1.0149347528058161E-3</v>
      </c>
      <c r="AZ2132" s="13">
        <f t="shared" si="2617"/>
        <v>3.1967776581453622E-4</v>
      </c>
      <c r="BA2132" s="13">
        <f t="shared" si="2618"/>
        <v>6.7126728211612031E-5</v>
      </c>
      <c r="BB2132" s="13">
        <f t="shared" si="2619"/>
        <v>1.0571577355984671E-5</v>
      </c>
      <c r="BC2132" s="13">
        <f t="shared" si="2620"/>
        <v>1.3319075816268988E-6</v>
      </c>
      <c r="BD2132" s="13">
        <f t="shared" si="2621"/>
        <v>1.0847290939637853E-5</v>
      </c>
      <c r="BE2132" s="13">
        <f t="shared" si="2622"/>
        <v>1.5725133725097672E-5</v>
      </c>
      <c r="BF2132" s="13">
        <f t="shared" si="2623"/>
        <v>1.1398229845970185E-5</v>
      </c>
      <c r="BG2132" s="13">
        <f t="shared" si="2624"/>
        <v>5.5079401715658438E-6</v>
      </c>
      <c r="BH2132" s="13">
        <f t="shared" si="2625"/>
        <v>1.9961918655470749E-6</v>
      </c>
      <c r="BI2132" s="13">
        <f t="shared" si="2626"/>
        <v>5.7876909914850933E-7</v>
      </c>
      <c r="BJ2132" s="14">
        <f t="shared" si="2627"/>
        <v>0.5698013808673198</v>
      </c>
      <c r="BK2132" s="14">
        <f t="shared" si="2628"/>
        <v>0.26898006435301069</v>
      </c>
      <c r="BL2132" s="14">
        <f t="shared" si="2629"/>
        <v>0.15626050531827015</v>
      </c>
      <c r="BM2132" s="14">
        <f t="shared" si="2630"/>
        <v>0.34410022422768188</v>
      </c>
      <c r="BN2132" s="14">
        <f t="shared" si="2631"/>
        <v>0.65513395593891788</v>
      </c>
    </row>
    <row r="2133" spans="1:66" x14ac:dyDescent="0.25">
      <c r="A2133" t="s">
        <v>80</v>
      </c>
      <c r="B2133" t="s">
        <v>86</v>
      </c>
      <c r="C2133" t="s">
        <v>110</v>
      </c>
      <c r="D2133" s="7" t="s">
        <v>573</v>
      </c>
      <c r="E2133" s="10">
        <f>VLOOKUP(A2133,home!$A$2:$E$405,3,FALSE)</f>
        <v>1.2518</v>
      </c>
      <c r="F2133" s="10">
        <f>VLOOKUP(B2133,home!$B$2:$E$405,3,FALSE)</f>
        <v>0.86829999999999996</v>
      </c>
      <c r="G2133" s="10">
        <f>VLOOKUP(C2133,away!$B$2:$E$405,4,FALSE)</f>
        <v>0.7742</v>
      </c>
      <c r="H2133" s="10">
        <f>VLOOKUP(A2133,away!$A$2:$E$405,3,FALSE)</f>
        <v>1.0562</v>
      </c>
      <c r="I2133" s="10">
        <f>VLOOKUP(C2133,away!$B$2:$E$405,3,FALSE)</f>
        <v>1.6386000000000001</v>
      </c>
      <c r="J2133" s="10">
        <f>VLOOKUP(B2133,home!$B$2:$E$405,4,FALSE)</f>
        <v>0.94679999999999997</v>
      </c>
      <c r="K2133" s="12">
        <f t="shared" si="2576"/>
        <v>0.84150735314799996</v>
      </c>
      <c r="L2133" s="12">
        <f t="shared" si="2577"/>
        <v>1.6386166481760001</v>
      </c>
      <c r="M2133" s="13">
        <f t="shared" si="2578"/>
        <v>8.3732841965151544E-2</v>
      </c>
      <c r="N2133" s="13">
        <f t="shared" si="2579"/>
        <v>7.0461802213654445E-2</v>
      </c>
      <c r="O2133" s="13">
        <f t="shared" si="2580"/>
        <v>0.13720602884318736</v>
      </c>
      <c r="P2133" s="13">
        <f t="shared" si="2581"/>
        <v>0.11545988216777872</v>
      </c>
      <c r="Q2133" s="13">
        <f t="shared" si="2582"/>
        <v>2.9647062339425115E-2</v>
      </c>
      <c r="R2133" s="13">
        <f t="shared" si="2583"/>
        <v>0.11241404154628165</v>
      </c>
      <c r="S2133" s="13">
        <f t="shared" si="2584"/>
        <v>3.9802137600159083E-2</v>
      </c>
      <c r="T2133" s="13">
        <f t="shared" si="2585"/>
        <v>4.8580169918893704E-2</v>
      </c>
      <c r="U2133" s="13">
        <f t="shared" si="2586"/>
        <v>9.4597242558280767E-2</v>
      </c>
      <c r="V2133" s="13">
        <f t="shared" si="2587"/>
        <v>6.0981649221576095E-3</v>
      </c>
      <c r="W2133" s="13">
        <f t="shared" si="2588"/>
        <v>8.3160736526211292E-3</v>
      </c>
      <c r="X2133" s="13">
        <f t="shared" si="2589"/>
        <v>1.3626856734642782E-2</v>
      </c>
      <c r="Y2133" s="13">
        <f t="shared" si="2590"/>
        <v>1.1164597153847457E-2</v>
      </c>
      <c r="Z2133" s="13">
        <f t="shared" si="2591"/>
        <v>6.1401173322161884E-2</v>
      </c>
      <c r="AA2133" s="13">
        <f t="shared" si="2592"/>
        <v>5.1669538842514032E-2</v>
      </c>
      <c r="AB2133" s="13">
        <f t="shared" si="2593"/>
        <v>2.1740148434870873E-2</v>
      </c>
      <c r="AC2133" s="13">
        <f t="shared" si="2594"/>
        <v>5.2555050893667954E-4</v>
      </c>
      <c r="AD2133" s="13">
        <f t="shared" si="2595"/>
        <v>1.7495092820002565E-3</v>
      </c>
      <c r="AE2133" s="13">
        <f t="shared" si="2596"/>
        <v>2.8667750356240608E-3</v>
      </c>
      <c r="AF2133" s="13">
        <f t="shared" si="2597"/>
        <v>2.3487726499744664E-3</v>
      </c>
      <c r="AG2133" s="13">
        <f t="shared" si="2598"/>
        <v>1.2829126556762071E-3</v>
      </c>
      <c r="AH2133" s="13">
        <f t="shared" si="2599"/>
        <v>2.5153246205808642E-2</v>
      </c>
      <c r="AI2133" s="13">
        <f t="shared" si="2600"/>
        <v>2.1166641637730001E-2</v>
      </c>
      <c r="AJ2133" s="13">
        <f t="shared" si="2601"/>
        <v>8.905942289799209E-3</v>
      </c>
      <c r="AK2133" s="13">
        <f t="shared" si="2602"/>
        <v>2.4981386411925908E-3</v>
      </c>
      <c r="AL2133" s="13">
        <f t="shared" si="2603"/>
        <v>2.8987431173206475E-5</v>
      </c>
      <c r="AM2133" s="13">
        <f t="shared" si="2604"/>
        <v>2.9444498504077881E-4</v>
      </c>
      <c r="AN2133" s="13">
        <f t="shared" si="2605"/>
        <v>4.8248245445975347E-4</v>
      </c>
      <c r="AO2133" s="13">
        <f t="shared" si="2606"/>
        <v>3.9530189116528553E-4</v>
      </c>
      <c r="AP2133" s="13">
        <f t="shared" si="2607"/>
        <v>2.1591608663963137E-4</v>
      </c>
      <c r="AQ2133" s="13">
        <f t="shared" si="2608"/>
        <v>8.8450923544177909E-5</v>
      </c>
      <c r="AR2133" s="13">
        <f t="shared" si="2609"/>
        <v>8.2433055977015647E-3</v>
      </c>
      <c r="AS2133" s="13">
        <f t="shared" si="2610"/>
        <v>6.9368022747119343E-3</v>
      </c>
      <c r="AT2133" s="13">
        <f t="shared" si="2611"/>
        <v>2.918685060751932E-3</v>
      </c>
      <c r="AU2133" s="13">
        <f t="shared" si="2612"/>
        <v>8.186983133819896E-4</v>
      </c>
      <c r="AV2133" s="13">
        <f t="shared" si="2613"/>
        <v>1.7223516268020242E-4</v>
      </c>
      <c r="AW2133" s="13">
        <f t="shared" si="2614"/>
        <v>1.1103055427555673E-6</v>
      </c>
      <c r="AX2133" s="13">
        <f t="shared" si="2615"/>
        <v>4.1296270001561364E-5</v>
      </c>
      <c r="AY2133" s="13">
        <f t="shared" si="2616"/>
        <v>6.7668755532129579E-5</v>
      </c>
      <c r="AZ2133" s="13">
        <f t="shared" si="2617"/>
        <v>5.5441574688149682E-5</v>
      </c>
      <c r="BA2133" s="13">
        <f t="shared" si="2618"/>
        <v>3.0282495761698399E-5</v>
      </c>
      <c r="BB2133" s="13">
        <f t="shared" si="2619"/>
        <v>1.2405350425859543E-5</v>
      </c>
      <c r="BC2133" s="13">
        <f t="shared" si="2620"/>
        <v>4.0655227468541332E-6</v>
      </c>
      <c r="BD2133" s="13">
        <f t="shared" si="2621"/>
        <v>2.2512696313993657E-3</v>
      </c>
      <c r="BE2133" s="13">
        <f t="shared" si="2622"/>
        <v>1.8944599487413537E-3</v>
      </c>
      <c r="BF2133" s="13">
        <f t="shared" si="2623"/>
        <v>7.9710098855511604E-4</v>
      </c>
      <c r="BG2133" s="13">
        <f t="shared" si="2624"/>
        <v>2.2358878102355672E-4</v>
      </c>
      <c r="BH2133" s="13">
        <f t="shared" si="2625"/>
        <v>4.7037900828180236E-5</v>
      </c>
      <c r="BI2133" s="13">
        <f t="shared" si="2626"/>
        <v>7.916547884712015E-6</v>
      </c>
      <c r="BJ2133" s="14">
        <f t="shared" si="2627"/>
        <v>0.19173228794636549</v>
      </c>
      <c r="BK2133" s="14">
        <f t="shared" si="2628"/>
        <v>0.24571523335088899</v>
      </c>
      <c r="BL2133" s="14">
        <f t="shared" si="2629"/>
        <v>0.49966206920732514</v>
      </c>
      <c r="BM2133" s="14">
        <f t="shared" si="2630"/>
        <v>0.4495225463012732</v>
      </c>
      <c r="BN2133" s="14">
        <f t="shared" si="2631"/>
        <v>0.54892165907547885</v>
      </c>
    </row>
    <row r="2134" spans="1:66" x14ac:dyDescent="0.25">
      <c r="A2134" t="s">
        <v>80</v>
      </c>
      <c r="B2134" t="s">
        <v>94</v>
      </c>
      <c r="C2134" t="s">
        <v>84</v>
      </c>
      <c r="D2134" s="7" t="s">
        <v>573</v>
      </c>
      <c r="E2134" s="10">
        <f>VLOOKUP(A2134,home!$A$2:$E$405,3,FALSE)</f>
        <v>1.2518</v>
      </c>
      <c r="F2134" s="10">
        <f>VLOOKUP(B2134,home!$B$2:$E$405,3,FALSE)</f>
        <v>0.83360000000000001</v>
      </c>
      <c r="G2134" s="10">
        <f>VLOOKUP(C2134,away!$B$2:$E$405,4,FALSE)</f>
        <v>0.83360000000000001</v>
      </c>
      <c r="H2134" s="10">
        <f>VLOOKUP(A2134,away!$A$2:$E$405,3,FALSE)</f>
        <v>1.0562</v>
      </c>
      <c r="I2134" s="10">
        <f>VLOOKUP(C2134,away!$B$2:$E$405,3,FALSE)</f>
        <v>0.86450000000000005</v>
      </c>
      <c r="J2134" s="10">
        <f>VLOOKUP(B2134,home!$B$2:$E$405,4,FALSE)</f>
        <v>0.98799999999999999</v>
      </c>
      <c r="K2134" s="12">
        <f t="shared" si="2576"/>
        <v>0.86986200012800008</v>
      </c>
      <c r="L2134" s="12">
        <f t="shared" si="2577"/>
        <v>0.90212788120000009</v>
      </c>
      <c r="M2134" s="13">
        <f t="shared" si="2578"/>
        <v>0.16999438339544387</v>
      </c>
      <c r="N2134" s="13">
        <f t="shared" si="2579"/>
        <v>0.14787165435088692</v>
      </c>
      <c r="O2134" s="13">
        <f t="shared" si="2580"/>
        <v>0.15335667290843227</v>
      </c>
      <c r="P2134" s="13">
        <f t="shared" si="2581"/>
        <v>0.1333991422291044</v>
      </c>
      <c r="Q2134" s="13">
        <f t="shared" si="2582"/>
        <v>6.4313966507949377E-2</v>
      </c>
      <c r="R2134" s="13">
        <f t="shared" si="2583"/>
        <v>6.9173665199382714E-2</v>
      </c>
      <c r="S2134" s="13">
        <f t="shared" si="2584"/>
        <v>2.617046927083615E-2</v>
      </c>
      <c r="T2134" s="13">
        <f t="shared" si="2585"/>
        <v>5.8019422337384136E-2</v>
      </c>
      <c r="U2134" s="13">
        <f t="shared" si="2586"/>
        <v>6.0171542766519689E-2</v>
      </c>
      <c r="V2134" s="13">
        <f t="shared" si="2587"/>
        <v>2.2818519600024271E-3</v>
      </c>
      <c r="W2134" s="13">
        <f t="shared" si="2588"/>
        <v>1.8648091847590021E-2</v>
      </c>
      <c r="X2134" s="13">
        <f t="shared" si="2589"/>
        <v>1.6822963586889381E-2</v>
      </c>
      <c r="Y2134" s="13">
        <f t="shared" si="2590"/>
        <v>7.5882322480726339E-3</v>
      </c>
      <c r="Z2134" s="13">
        <f t="shared" si="2591"/>
        <v>2.0801164007052446E-2</v>
      </c>
      <c r="AA2134" s="13">
        <f t="shared" si="2592"/>
        <v>1.8094142128165205E-2</v>
      </c>
      <c r="AB2134" s="13">
        <f t="shared" si="2593"/>
        <v>7.8697033311030447E-3</v>
      </c>
      <c r="AC2134" s="13">
        <f t="shared" si="2594"/>
        <v>1.1191439390457331E-4</v>
      </c>
      <c r="AD2134" s="13">
        <f t="shared" si="2595"/>
        <v>4.0553166182788264E-3</v>
      </c>
      <c r="AE2134" s="13">
        <f t="shared" si="2596"/>
        <v>3.6584141884430268E-3</v>
      </c>
      <c r="AF2134" s="13">
        <f t="shared" si="2597"/>
        <v>1.6501787201860627E-3</v>
      </c>
      <c r="AG2134" s="13">
        <f t="shared" si="2598"/>
        <v>4.9622407748092703E-4</v>
      </c>
      <c r="AH2134" s="13">
        <f t="shared" si="2599"/>
        <v>4.6913275030439801E-3</v>
      </c>
      <c r="AI2134" s="13">
        <f t="shared" si="2600"/>
        <v>4.0808075250533329E-3</v>
      </c>
      <c r="AJ2134" s="13">
        <f t="shared" si="2601"/>
        <v>1.7748696979401426E-3</v>
      </c>
      <c r="AK2134" s="13">
        <f t="shared" si="2602"/>
        <v>5.1463056847226402E-4</v>
      </c>
      <c r="AL2134" s="13">
        <f t="shared" si="2603"/>
        <v>3.5128888029744929E-6</v>
      </c>
      <c r="AM2134" s="13">
        <f t="shared" si="2604"/>
        <v>7.0551316494566775E-4</v>
      </c>
      <c r="AN2134" s="13">
        <f t="shared" si="2605"/>
        <v>6.3646309665114139E-4</v>
      </c>
      <c r="AO2134" s="13">
        <f t="shared" si="2606"/>
        <v>2.8708555242194247E-4</v>
      </c>
      <c r="AP2134" s="13">
        <f t="shared" si="2607"/>
        <v>8.6329293709846205E-5</v>
      </c>
      <c r="AQ2134" s="13">
        <f t="shared" si="2608"/>
        <v>1.9470015704989008E-5</v>
      </c>
      <c r="AR2134" s="13">
        <f t="shared" si="2609"/>
        <v>8.464354680672708E-4</v>
      </c>
      <c r="AS2134" s="13">
        <f t="shared" si="2610"/>
        <v>7.3628204923227624E-4</v>
      </c>
      <c r="AT2134" s="13">
        <f t="shared" si="2611"/>
        <v>3.2023188800176509E-4</v>
      </c>
      <c r="AU2134" s="13">
        <f t="shared" si="2612"/>
        <v>9.2852516867327053E-5</v>
      </c>
      <c r="AV2134" s="13">
        <f t="shared" si="2613"/>
        <v>2.0192219009782992E-5</v>
      </c>
      <c r="AW2134" s="13">
        <f t="shared" si="2614"/>
        <v>7.6573829431391454E-8</v>
      </c>
      <c r="AX2134" s="13">
        <f t="shared" si="2615"/>
        <v>1.0228318212937897E-4</v>
      </c>
      <c r="AY2134" s="13">
        <f t="shared" si="2616"/>
        <v>9.227251037677036E-5</v>
      </c>
      <c r="AZ2134" s="13">
        <f t="shared" si="2617"/>
        <v>4.1620802139600434E-5</v>
      </c>
      <c r="BA2134" s="13">
        <f t="shared" si="2618"/>
        <v>1.251576201601406E-5</v>
      </c>
      <c r="BB2134" s="13">
        <f t="shared" si="2619"/>
        <v>2.8227044672775506E-6</v>
      </c>
      <c r="BC2134" s="13">
        <f t="shared" si="2620"/>
        <v>5.0928808006377449E-7</v>
      </c>
      <c r="BD2134" s="13">
        <f t="shared" si="2621"/>
        <v>1.2726550589667616E-4</v>
      </c>
      <c r="BE2134" s="13">
        <f t="shared" si="2622"/>
        <v>1.1070342750658454E-4</v>
      </c>
      <c r="BF2134" s="13">
        <f t="shared" si="2623"/>
        <v>4.8148352435951327E-5</v>
      </c>
      <c r="BG2134" s="13">
        <f t="shared" si="2624"/>
        <v>1.3960807384268166E-5</v>
      </c>
      <c r="BH2134" s="13">
        <f t="shared" si="2625"/>
        <v>3.0359939586703145E-6</v>
      </c>
      <c r="BI2134" s="13">
        <f t="shared" si="2626"/>
        <v>5.2817915545309715E-7</v>
      </c>
      <c r="BJ2134" s="14">
        <f t="shared" si="2627"/>
        <v>0.32511134985580403</v>
      </c>
      <c r="BK2134" s="14">
        <f t="shared" si="2628"/>
        <v>0.33205354664847109</v>
      </c>
      <c r="BL2134" s="14">
        <f t="shared" si="2629"/>
        <v>0.3220469980356287</v>
      </c>
      <c r="BM2134" s="14">
        <f t="shared" si="2630"/>
        <v>0.26181137801920945</v>
      </c>
      <c r="BN2134" s="14">
        <f t="shared" si="2631"/>
        <v>0.73810948459119963</v>
      </c>
    </row>
    <row r="2135" spans="1:66" x14ac:dyDescent="0.25">
      <c r="A2135" t="s">
        <v>80</v>
      </c>
      <c r="B2135" t="s">
        <v>114</v>
      </c>
      <c r="C2135" t="s">
        <v>410</v>
      </c>
      <c r="D2135" s="7" t="s">
        <v>573</v>
      </c>
      <c r="E2135" s="10">
        <f>VLOOKUP(A2135,home!$A$2:$E$405,3,FALSE)</f>
        <v>1.2518</v>
      </c>
      <c r="F2135" s="10">
        <f>VLOOKUP(B2135,home!$B$2:$E$405,3,FALSE)</f>
        <v>1.6775</v>
      </c>
      <c r="G2135" s="10">
        <f>VLOOKUP(C2135,away!$B$2:$E$405,4,FALSE)</f>
        <v>0.97250000000000003</v>
      </c>
      <c r="H2135" s="10">
        <f>VLOOKUP(A2135,away!$A$2:$E$405,3,FALSE)</f>
        <v>1.0562</v>
      </c>
      <c r="I2135" s="10">
        <f>VLOOKUP(C2135,away!$B$2:$E$405,3,FALSE)</f>
        <v>1.0290999999999999</v>
      </c>
      <c r="J2135" s="10">
        <f>VLOOKUP(B2135,home!$B$2:$E$405,4,FALSE)</f>
        <v>0.751</v>
      </c>
      <c r="K2135" s="12">
        <f t="shared" si="2576"/>
        <v>2.0421474012500003</v>
      </c>
      <c r="L2135" s="12">
        <f t="shared" si="2577"/>
        <v>0.8162885004199999</v>
      </c>
      <c r="M2135" s="13">
        <f t="shared" si="2578"/>
        <v>5.7358404325546598E-2</v>
      </c>
      <c r="N2135" s="13">
        <f t="shared" si="2579"/>
        <v>0.11713431633326177</v>
      </c>
      <c r="O2135" s="13">
        <f t="shared" si="2580"/>
        <v>4.6821005853384466E-2</v>
      </c>
      <c r="P2135" s="13">
        <f t="shared" si="2581"/>
        <v>9.5615395427400149E-2</v>
      </c>
      <c r="Q2135" s="13">
        <f t="shared" si="2582"/>
        <v>0.11960276984858302</v>
      </c>
      <c r="R2135" s="13">
        <f t="shared" si="2583"/>
        <v>1.9109724328107626E-2</v>
      </c>
      <c r="S2135" s="13">
        <f t="shared" si="2584"/>
        <v>3.9847272384224287E-2</v>
      </c>
      <c r="T2135" s="13">
        <f t="shared" si="2585"/>
        <v>9.7630365645778205E-2</v>
      </c>
      <c r="U2135" s="13">
        <f t="shared" si="2586"/>
        <v>3.9024873875248889E-2</v>
      </c>
      <c r="V2135" s="13">
        <f t="shared" si="2587"/>
        <v>7.3805181656972215E-3</v>
      </c>
      <c r="W2135" s="13">
        <f t="shared" si="2588"/>
        <v>8.1415495209528524E-2</v>
      </c>
      <c r="X2135" s="13">
        <f t="shared" si="2589"/>
        <v>6.6458532495537723E-2</v>
      </c>
      <c r="Y2135" s="13">
        <f t="shared" si="2590"/>
        <v>2.7124667915448167E-2</v>
      </c>
      <c r="Z2135" s="13">
        <f t="shared" si="2591"/>
        <v>5.1996827384101869E-3</v>
      </c>
      <c r="AA2135" s="13">
        <f t="shared" si="2592"/>
        <v>1.0618518591568848E-2</v>
      </c>
      <c r="AB2135" s="13">
        <f t="shared" si="2593"/>
        <v>1.0842290073448571E-2</v>
      </c>
      <c r="AC2135" s="13">
        <f t="shared" si="2594"/>
        <v>7.6894917489661748E-4</v>
      </c>
      <c r="AD2135" s="13">
        <f t="shared" si="2595"/>
        <v>4.1565610490905153E-2</v>
      </c>
      <c r="AE2135" s="13">
        <f t="shared" si="2596"/>
        <v>3.3929529856662782E-2</v>
      </c>
      <c r="AF2135" s="13">
        <f t="shared" si="2597"/>
        <v>1.3848142523325439E-2</v>
      </c>
      <c r="AG2135" s="13">
        <f t="shared" si="2598"/>
        <v>3.7680264979892517E-3</v>
      </c>
      <c r="AH2135" s="13">
        <f t="shared" si="2599"/>
        <v>1.0611103062991524E-3</v>
      </c>
      <c r="AI2135" s="13">
        <f t="shared" si="2600"/>
        <v>2.1669436544484058E-3</v>
      </c>
      <c r="AJ2135" s="13">
        <f t="shared" si="2601"/>
        <v>2.2126091762934958E-3</v>
      </c>
      <c r="AK2135" s="13">
        <f t="shared" si="2602"/>
        <v>1.5061580264498881E-3</v>
      </c>
      <c r="AL2135" s="13">
        <f t="shared" si="2603"/>
        <v>5.1272960108178521E-5</v>
      </c>
      <c r="AM2135" s="13">
        <f t="shared" si="2604"/>
        <v>1.697662068907433E-2</v>
      </c>
      <c r="AN2135" s="13">
        <f t="shared" si="2605"/>
        <v>1.3857820244483631E-2</v>
      </c>
      <c r="AO2135" s="13">
        <f t="shared" si="2606"/>
        <v>5.65598965322973E-3</v>
      </c>
      <c r="AP2135" s="13">
        <f t="shared" si="2607"/>
        <v>1.5389731041419771E-3</v>
      </c>
      <c r="AQ2135" s="13">
        <f t="shared" si="2608"/>
        <v>3.1406151184169167E-4</v>
      </c>
      <c r="AR2135" s="13">
        <f t="shared" si="2609"/>
        <v>1.7323442814182842E-4</v>
      </c>
      <c r="AS2135" s="13">
        <f t="shared" si="2610"/>
        <v>3.5377023723686481E-4</v>
      </c>
      <c r="AT2135" s="13">
        <f t="shared" si="2611"/>
        <v>3.6122548530642987E-4</v>
      </c>
      <c r="AU2135" s="13">
        <f t="shared" si="2612"/>
        <v>2.458918953612652E-4</v>
      </c>
      <c r="AV2135" s="13">
        <f t="shared" si="2613"/>
        <v>1.2553687377511125E-4</v>
      </c>
      <c r="AW2135" s="13">
        <f t="shared" si="2614"/>
        <v>2.3741964684469805E-6</v>
      </c>
      <c r="AX2135" s="13">
        <f t="shared" si="2615"/>
        <v>5.7781269703666913E-3</v>
      </c>
      <c r="AY2135" s="13">
        <f t="shared" si="2616"/>
        <v>4.7166185998769837E-3</v>
      </c>
      <c r="AZ2135" s="13">
        <f t="shared" si="2617"/>
        <v>1.9250607619733314E-3</v>
      </c>
      <c r="BA2135" s="13">
        <f t="shared" si="2618"/>
        <v>5.2380165420286425E-4</v>
      </c>
      <c r="BB2135" s="13">
        <f t="shared" si="2619"/>
        <v>1.0689331670669285E-4</v>
      </c>
      <c r="BC2135" s="13">
        <f t="shared" si="2620"/>
        <v>1.745115703988529E-5</v>
      </c>
      <c r="BD2135" s="13">
        <f t="shared" si="2621"/>
        <v>2.356821192816822E-5</v>
      </c>
      <c r="BE2135" s="13">
        <f t="shared" si="2622"/>
        <v>4.8129762741217984E-5</v>
      </c>
      <c r="BF2135" s="13">
        <f t="shared" si="2623"/>
        <v>4.9144034952378708E-5</v>
      </c>
      <c r="BG2135" s="13">
        <f t="shared" si="2624"/>
        <v>3.3453121088313109E-5</v>
      </c>
      <c r="BH2135" s="13">
        <f t="shared" si="2625"/>
        <v>1.7079051073550056E-5</v>
      </c>
      <c r="BI2135" s="13">
        <f t="shared" si="2626"/>
        <v>6.9755879531332514E-6</v>
      </c>
      <c r="BJ2135" s="14">
        <f t="shared" si="2627"/>
        <v>0.6538888744799578</v>
      </c>
      <c r="BK2135" s="14">
        <f t="shared" si="2628"/>
        <v>0.20573843103775002</v>
      </c>
      <c r="BL2135" s="14">
        <f t="shared" si="2629"/>
        <v>0.13480124257480758</v>
      </c>
      <c r="BM2135" s="14">
        <f t="shared" si="2630"/>
        <v>0.53927237031123343</v>
      </c>
      <c r="BN2135" s="14">
        <f t="shared" si="2631"/>
        <v>0.45564161611628368</v>
      </c>
    </row>
    <row r="2136" spans="1:66" x14ac:dyDescent="0.25">
      <c r="A2136" t="s">
        <v>80</v>
      </c>
      <c r="B2136" t="s">
        <v>71</v>
      </c>
      <c r="C2136" t="s">
        <v>87</v>
      </c>
      <c r="D2136" s="7" t="s">
        <v>573</v>
      </c>
      <c r="E2136" s="10">
        <f>VLOOKUP(A2136,home!$A$2:$E$405,3,FALSE)</f>
        <v>1.2518</v>
      </c>
      <c r="F2136" s="10">
        <f>VLOOKUP(B2136,home!$B$2:$E$405,3,FALSE)</f>
        <v>0.5837</v>
      </c>
      <c r="G2136" s="10">
        <f>VLOOKUP(C2136,away!$B$2:$E$405,4,FALSE)</f>
        <v>1.3198000000000001</v>
      </c>
      <c r="H2136" s="10">
        <f>VLOOKUP(A2136,away!$A$2:$E$405,3,FALSE)</f>
        <v>1.0562</v>
      </c>
      <c r="I2136" s="10">
        <f>VLOOKUP(C2136,away!$B$2:$E$405,3,FALSE)</f>
        <v>1.1526000000000001</v>
      </c>
      <c r="J2136" s="10">
        <f>VLOOKUP(B2136,home!$B$2:$E$405,4,FALSE)</f>
        <v>1.5294000000000001</v>
      </c>
      <c r="K2136" s="12">
        <f t="shared" si="2576"/>
        <v>0.96434573606800011</v>
      </c>
      <c r="L2136" s="12">
        <f t="shared" si="2577"/>
        <v>1.8618550379280003</v>
      </c>
      <c r="M2136" s="13">
        <f t="shared" si="2578"/>
        <v>5.9237483276807681E-2</v>
      </c>
      <c r="N2136" s="13">
        <f t="shared" si="2579"/>
        <v>5.712541441338894E-2</v>
      </c>
      <c r="O2136" s="13">
        <f t="shared" si="2580"/>
        <v>0.11029160667310005</v>
      </c>
      <c r="P2136" s="13">
        <f t="shared" si="2581"/>
        <v>0.106359240619293</v>
      </c>
      <c r="Q2136" s="13">
        <f t="shared" si="2582"/>
        <v>2.7544324905334549E-2</v>
      </c>
      <c r="R2136" s="13">
        <f t="shared" si="2583"/>
        <v>0.1026734917627424</v>
      </c>
      <c r="S2136" s="13">
        <f t="shared" si="2584"/>
        <v>4.7741258740905991E-2</v>
      </c>
      <c r="T2136" s="13">
        <f t="shared" si="2585"/>
        <v>5.128354009132282E-2</v>
      </c>
      <c r="U2136" s="13">
        <f t="shared" si="2586"/>
        <v>9.9012743988613552E-2</v>
      </c>
      <c r="V2136" s="13">
        <f t="shared" si="2587"/>
        <v>9.5242324154126857E-3</v>
      </c>
      <c r="W2136" s="13">
        <f t="shared" si="2588"/>
        <v>8.8540840917770008E-3</v>
      </c>
      <c r="X2136" s="13">
        <f t="shared" si="2589"/>
        <v>1.6485021072513172E-2</v>
      </c>
      <c r="Y2136" s="13">
        <f t="shared" si="2590"/>
        <v>1.534635976710395E-2</v>
      </c>
      <c r="Z2136" s="13">
        <f t="shared" si="2591"/>
        <v>6.3721052633373659E-2</v>
      </c>
      <c r="AA2136" s="13">
        <f t="shared" si="2592"/>
        <v>6.1449125404758484E-2</v>
      </c>
      <c r="AB2136" s="13">
        <f t="shared" si="2593"/>
        <v>2.962910103459333E-2</v>
      </c>
      <c r="AC2136" s="13">
        <f t="shared" si="2594"/>
        <v>1.0687807693181787E-3</v>
      </c>
      <c r="AD2136" s="13">
        <f t="shared" si="2595"/>
        <v>2.1345995601731644E-3</v>
      </c>
      <c r="AE2136" s="13">
        <f t="shared" si="2596"/>
        <v>3.9743149450673001E-3</v>
      </c>
      <c r="AF2136" s="13">
        <f t="shared" si="2597"/>
        <v>3.6997991513930488E-3</v>
      </c>
      <c r="AG2136" s="13">
        <f t="shared" si="2598"/>
        <v>2.2961632297809624E-3</v>
      </c>
      <c r="AH2136" s="13">
        <f t="shared" si="2599"/>
        <v>2.965984071688051E-2</v>
      </c>
      <c r="AI2136" s="13">
        <f t="shared" si="2600"/>
        <v>2.860234092777977E-2</v>
      </c>
      <c r="AJ2136" s="13">
        <f t="shared" si="2601"/>
        <v>1.3791272757633833E-2</v>
      </c>
      <c r="AK2136" s="13">
        <f t="shared" si="2602"/>
        <v>4.4331850262583202E-3</v>
      </c>
      <c r="AL2136" s="13">
        <f t="shared" si="2603"/>
        <v>7.6758636407290147E-5</v>
      </c>
      <c r="AM2136" s="13">
        <f t="shared" si="2604"/>
        <v>4.1169839681312408E-4</v>
      </c>
      <c r="AN2136" s="13">
        <f t="shared" si="2605"/>
        <v>7.6652273421339609E-4</v>
      </c>
      <c r="AO2136" s="13">
        <f t="shared" si="2606"/>
        <v>7.1357710719077868E-4</v>
      </c>
      <c r="AP2136" s="13">
        <f t="shared" si="2607"/>
        <v>4.4285904399107991E-4</v>
      </c>
      <c r="AQ2136" s="13">
        <f t="shared" si="2608"/>
        <v>2.0613483553669256E-4</v>
      </c>
      <c r="AR2136" s="13">
        <f t="shared" si="2609"/>
        <v>1.10444647725732E-2</v>
      </c>
      <c r="AS2136" s="13">
        <f t="shared" si="2610"/>
        <v>1.0650682510584198E-2</v>
      </c>
      <c r="AT2136" s="13">
        <f t="shared" si="2611"/>
        <v>5.1354701326479469E-3</v>
      </c>
      <c r="AU2136" s="13">
        <f t="shared" si="2612"/>
        <v>1.6507895750412051E-3</v>
      </c>
      <c r="AV2136" s="13">
        <f t="shared" si="2613"/>
        <v>3.979829719591229E-4</v>
      </c>
      <c r="AW2136" s="13">
        <f t="shared" si="2614"/>
        <v>3.8282772192953865E-6</v>
      </c>
      <c r="AX2136" s="13">
        <f t="shared" si="2615"/>
        <v>6.6169932252127935E-5</v>
      </c>
      <c r="AY2136" s="13">
        <f t="shared" si="2616"/>
        <v>1.2319882172297887E-4</v>
      </c>
      <c r="AZ2136" s="13">
        <f t="shared" si="2617"/>
        <v>1.1468917344586089E-4</v>
      </c>
      <c r="BA2136" s="13">
        <f t="shared" si="2618"/>
        <v>7.1178205125324768E-5</v>
      </c>
      <c r="BB2136" s="13">
        <f t="shared" si="2619"/>
        <v>3.3130874950814643E-5</v>
      </c>
      <c r="BC2136" s="13">
        <f t="shared" si="2620"/>
        <v>1.2336977287627364E-5</v>
      </c>
      <c r="BD2136" s="13">
        <f t="shared" si="2621"/>
        <v>3.427198729672289E-3</v>
      </c>
      <c r="BE2136" s="13">
        <f t="shared" si="2622"/>
        <v>3.3050044816171379E-3</v>
      </c>
      <c r="BF2136" s="13">
        <f t="shared" si="2623"/>
        <v>1.5935834897665589E-3</v>
      </c>
      <c r="BG2136" s="13">
        <f t="shared" si="2624"/>
        <v>5.1225514780824837E-4</v>
      </c>
      <c r="BH2136" s="13">
        <f t="shared" si="2625"/>
        <v>1.2349776689194182E-4</v>
      </c>
      <c r="BI2136" s="13">
        <f t="shared" si="2626"/>
        <v>2.3818908983232794E-5</v>
      </c>
      <c r="BJ2136" s="14">
        <f t="shared" si="2627"/>
        <v>0.19170511733038478</v>
      </c>
      <c r="BK2136" s="14">
        <f t="shared" si="2628"/>
        <v>0.22413095327986784</v>
      </c>
      <c r="BL2136" s="14">
        <f t="shared" si="2629"/>
        <v>0.51740745677990541</v>
      </c>
      <c r="BM2136" s="14">
        <f t="shared" si="2630"/>
        <v>0.53361364782836129</v>
      </c>
      <c r="BN2136" s="14">
        <f t="shared" si="2631"/>
        <v>0.46323156165066659</v>
      </c>
    </row>
    <row r="2137" spans="1:66" x14ac:dyDescent="0.25">
      <c r="A2137" t="s">
        <v>99</v>
      </c>
      <c r="B2137" t="s">
        <v>102</v>
      </c>
      <c r="C2137" t="s">
        <v>109</v>
      </c>
      <c r="D2137" s="7" t="s">
        <v>573</v>
      </c>
      <c r="E2137" s="10">
        <f>VLOOKUP(A2137,home!$A$2:$E$405,3,FALSE)</f>
        <v>1.3478000000000001</v>
      </c>
      <c r="F2137" s="10">
        <f>VLOOKUP(B2137,home!$B$2:$E$405,3,FALSE)</f>
        <v>1.0323</v>
      </c>
      <c r="G2137" s="10">
        <f>VLOOKUP(C2137,away!$B$2:$E$405,4,FALSE)</f>
        <v>0.871</v>
      </c>
      <c r="H2137" s="10">
        <f>VLOOKUP(A2137,away!$A$2:$E$405,3,FALSE)</f>
        <v>1.2736000000000001</v>
      </c>
      <c r="I2137" s="10">
        <f>VLOOKUP(C2137,away!$B$2:$E$405,3,FALSE)</f>
        <v>1.2290000000000001</v>
      </c>
      <c r="J2137" s="10">
        <f>VLOOKUP(B2137,home!$B$2:$E$405,4,FALSE)</f>
        <v>1.3313999999999999</v>
      </c>
      <c r="K2137" s="12">
        <f t="shared" si="2576"/>
        <v>1.2118518617400003</v>
      </c>
      <c r="L2137" s="12">
        <f t="shared" si="2577"/>
        <v>2.0839797081600002</v>
      </c>
      <c r="M2137" s="13">
        <f t="shared" si="2578"/>
        <v>3.7037233189568627E-2</v>
      </c>
      <c r="N2137" s="13">
        <f t="shared" si="2579"/>
        <v>4.4883639994477274E-2</v>
      </c>
      <c r="O2137" s="13">
        <f t="shared" si="2580"/>
        <v>7.7184842413451096E-2</v>
      </c>
      <c r="P2137" s="13">
        <f t="shared" si="2581"/>
        <v>9.3536594976849255E-2</v>
      </c>
      <c r="Q2137" s="13">
        <f t="shared" si="2582"/>
        <v>2.7196161344487612E-2</v>
      </c>
      <c r="R2137" s="13">
        <f t="shared" si="2583"/>
        <v>8.0425822683579742E-2</v>
      </c>
      <c r="S2137" s="13">
        <f t="shared" si="2584"/>
        <v>5.9056075781109427E-2</v>
      </c>
      <c r="T2137" s="13">
        <f t="shared" si="2585"/>
        <v>5.6676248381757562E-2</v>
      </c>
      <c r="U2137" s="13">
        <f t="shared" si="2586"/>
        <v>9.7464182951067249E-2</v>
      </c>
      <c r="V2137" s="13">
        <f t="shared" si="2587"/>
        <v>1.6571624958492161E-2</v>
      </c>
      <c r="W2137" s="13">
        <f t="shared" si="2588"/>
        <v>1.0985906252499579E-2</v>
      </c>
      <c r="X2137" s="13">
        <f t="shared" si="2589"/>
        <v>2.2894405705957192E-2</v>
      </c>
      <c r="Y2137" s="13">
        <f t="shared" si="2590"/>
        <v>2.3855738460798664E-2</v>
      </c>
      <c r="Z2137" s="13">
        <f t="shared" si="2591"/>
        <v>5.5868594161551467E-2</v>
      </c>
      <c r="AA2137" s="13">
        <f t="shared" si="2592"/>
        <v>6.7704459847472656E-2</v>
      </c>
      <c r="AB2137" s="13">
        <f t="shared" si="2593"/>
        <v>4.1023887857130417E-2</v>
      </c>
      <c r="AC2137" s="13">
        <f t="shared" si="2594"/>
        <v>2.6157012119349073E-3</v>
      </c>
      <c r="AD2137" s="13">
        <f t="shared" si="2595"/>
        <v>3.3283227362481791E-3</v>
      </c>
      <c r="AE2137" s="13">
        <f t="shared" si="2596"/>
        <v>6.9361570445487727E-3</v>
      </c>
      <c r="AF2137" s="13">
        <f t="shared" si="2597"/>
        <v>7.2274052667253433E-3</v>
      </c>
      <c r="AG2137" s="13">
        <f t="shared" si="2598"/>
        <v>5.0205886395014417E-3</v>
      </c>
      <c r="AH2137" s="13">
        <f t="shared" si="2599"/>
        <v>2.9107254139024884E-2</v>
      </c>
      <c r="AI2137" s="13">
        <f t="shared" si="2600"/>
        <v>3.5273680118516636E-2</v>
      </c>
      <c r="AJ2137" s="13">
        <f t="shared" si="2601"/>
        <v>2.137323746102281E-2</v>
      </c>
      <c r="AK2137" s="13">
        <f t="shared" si="2602"/>
        <v>8.6337325361838697E-3</v>
      </c>
      <c r="AL2137" s="13">
        <f t="shared" si="2603"/>
        <v>2.6423548820608708E-4</v>
      </c>
      <c r="AM2137" s="13">
        <f t="shared" si="2604"/>
        <v>8.0668682087878534E-4</v>
      </c>
      <c r="AN2137" s="13">
        <f t="shared" si="2605"/>
        <v>1.6811189655514893E-3</v>
      </c>
      <c r="AO2137" s="13">
        <f t="shared" si="2606"/>
        <v>1.7517089056061175E-3</v>
      </c>
      <c r="AP2137" s="13">
        <f t="shared" si="2607"/>
        <v>1.2168419379621031E-3</v>
      </c>
      <c r="AQ2137" s="13">
        <f t="shared" si="2608"/>
        <v>6.3396847668777828E-4</v>
      </c>
      <c r="AR2137" s="13">
        <f t="shared" si="2609"/>
        <v>1.2131785397196801E-2</v>
      </c>
      <c r="AS2137" s="13">
        <f t="shared" si="2610"/>
        <v>1.4701926719823091E-2</v>
      </c>
      <c r="AT2137" s="13">
        <f t="shared" si="2611"/>
        <v>8.9082786332913347E-3</v>
      </c>
      <c r="AU2137" s="13">
        <f t="shared" si="2612"/>
        <v>3.5985046822175895E-3</v>
      </c>
      <c r="AV2137" s="13">
        <f t="shared" si="2613"/>
        <v>1.0902136496563728E-3</v>
      </c>
      <c r="AW2137" s="13">
        <f t="shared" si="2614"/>
        <v>1.8536667706746068E-5</v>
      </c>
      <c r="AX2137" s="13">
        <f t="shared" si="2615"/>
        <v>1.6293082095384639E-4</v>
      </c>
      <c r="AY2137" s="13">
        <f t="shared" si="2616"/>
        <v>3.3954452470166601E-4</v>
      </c>
      <c r="AZ2137" s="13">
        <f t="shared" si="2617"/>
        <v>3.5380194974755208E-4</v>
      </c>
      <c r="BA2137" s="13">
        <f t="shared" si="2618"/>
        <v>2.4577202799378085E-4</v>
      </c>
      <c r="BB2137" s="13">
        <f t="shared" si="2619"/>
        <v>1.2804597979309271E-4</v>
      </c>
      <c r="BC2137" s="13">
        <f t="shared" si="2620"/>
        <v>5.33690447200541E-5</v>
      </c>
      <c r="BD2137" s="13">
        <f t="shared" si="2621"/>
        <v>4.2137324319183253E-3</v>
      </c>
      <c r="BE2137" s="13">
        <f t="shared" si="2622"/>
        <v>5.106419492494442E-3</v>
      </c>
      <c r="BF2137" s="13">
        <f t="shared" si="2623"/>
        <v>3.0941119844024086E-3</v>
      </c>
      <c r="BG2137" s="13">
        <f t="shared" si="2624"/>
        <v>1.2498684562433683E-3</v>
      </c>
      <c r="BH2137" s="13">
        <f t="shared" si="2625"/>
        <v>3.7866385390715625E-4</v>
      </c>
      <c r="BI2137" s="13">
        <f t="shared" si="2626"/>
        <v>9.1776899266206134E-5</v>
      </c>
      <c r="BJ2137" s="14">
        <f t="shared" si="2627"/>
        <v>0.21637836328159785</v>
      </c>
      <c r="BK2137" s="14">
        <f t="shared" si="2628"/>
        <v>0.20942101013086215</v>
      </c>
      <c r="BL2137" s="14">
        <f t="shared" si="2629"/>
        <v>0.51275638220786657</v>
      </c>
      <c r="BM2137" s="14">
        <f t="shared" si="2630"/>
        <v>0.63383904732246954</v>
      </c>
      <c r="BN2137" s="14">
        <f t="shared" si="2631"/>
        <v>0.36026429460241355</v>
      </c>
    </row>
    <row r="2138" spans="1:66" x14ac:dyDescent="0.25">
      <c r="A2138" t="s">
        <v>99</v>
      </c>
      <c r="B2138" t="s">
        <v>100</v>
      </c>
      <c r="C2138" t="s">
        <v>119</v>
      </c>
      <c r="D2138" s="7" t="s">
        <v>573</v>
      </c>
      <c r="E2138" s="10">
        <f>VLOOKUP(A2138,home!$A$2:$E$405,3,FALSE)</f>
        <v>1.3478000000000001</v>
      </c>
      <c r="F2138" s="10">
        <f>VLOOKUP(B2138,home!$B$2:$E$405,3,FALSE)</f>
        <v>1</v>
      </c>
      <c r="G2138" s="10">
        <f>VLOOKUP(C2138,away!$B$2:$E$405,4,FALSE)</f>
        <v>1.1291</v>
      </c>
      <c r="H2138" s="10">
        <f>VLOOKUP(A2138,away!$A$2:$E$405,3,FALSE)</f>
        <v>1.2736000000000001</v>
      </c>
      <c r="I2138" s="10">
        <f>VLOOKUP(C2138,away!$B$2:$E$405,3,FALSE)</f>
        <v>0.95589999999999997</v>
      </c>
      <c r="J2138" s="10">
        <f>VLOOKUP(B2138,home!$B$2:$E$405,4,FALSE)</f>
        <v>0.88759999999999994</v>
      </c>
      <c r="K2138" s="12">
        <f t="shared" si="2576"/>
        <v>1.5218009800000001</v>
      </c>
      <c r="L2138" s="12">
        <f t="shared" si="2577"/>
        <v>1.080594631424</v>
      </c>
      <c r="M2138" s="13">
        <f t="shared" si="2578"/>
        <v>7.4095860538102756E-2</v>
      </c>
      <c r="N2138" s="13">
        <f t="shared" si="2579"/>
        <v>0.1127591531808281</v>
      </c>
      <c r="O2138" s="13">
        <f t="shared" si="2580"/>
        <v>8.0067589108215265E-2</v>
      </c>
      <c r="P2138" s="13">
        <f t="shared" si="2581"/>
        <v>0.12184693557111932</v>
      </c>
      <c r="Q2138" s="13">
        <f t="shared" si="2582"/>
        <v>8.5798494907277187E-2</v>
      </c>
      <c r="R2138" s="13">
        <f t="shared" si="2583"/>
        <v>4.3260303470700069E-2</v>
      </c>
      <c r="S2138" s="13">
        <f t="shared" si="2584"/>
        <v>5.0092797358220191E-2</v>
      </c>
      <c r="T2138" s="13">
        <f t="shared" si="2585"/>
        <v>9.2713392981063139E-2</v>
      </c>
      <c r="U2138" s="13">
        <f t="shared" si="2586"/>
        <v>6.5833572216808772E-2</v>
      </c>
      <c r="V2138" s="13">
        <f t="shared" si="2587"/>
        <v>9.1527887852272602E-3</v>
      </c>
      <c r="W2138" s="13">
        <f t="shared" si="2588"/>
        <v>4.3522744544139805E-2</v>
      </c>
      <c r="X2138" s="13">
        <f t="shared" si="2589"/>
        <v>4.7030444099235666E-2</v>
      </c>
      <c r="Y2138" s="13">
        <f t="shared" si="2590"/>
        <v>2.5410422703560295E-2</v>
      </c>
      <c r="Z2138" s="13">
        <f t="shared" si="2591"/>
        <v>1.5582283894737177E-2</v>
      </c>
      <c r="AA2138" s="13">
        <f t="shared" si="2592"/>
        <v>2.3713134901649256E-2</v>
      </c>
      <c r="AB2138" s="13">
        <f t="shared" si="2593"/>
        <v>1.8043335966101023E-2</v>
      </c>
      <c r="AC2138" s="13">
        <f t="shared" si="2594"/>
        <v>9.4070645218108471E-4</v>
      </c>
      <c r="AD2138" s="13">
        <f t="shared" si="2595"/>
        <v>1.6558238824890405E-2</v>
      </c>
      <c r="AE2138" s="13">
        <f t="shared" si="2596"/>
        <v>1.7892743980013018E-2</v>
      </c>
      <c r="AF2138" s="13">
        <f t="shared" si="2597"/>
        <v>9.6674015431230803E-3</v>
      </c>
      <c r="AG2138" s="13">
        <f t="shared" si="2598"/>
        <v>3.4821807357729648E-3</v>
      </c>
      <c r="AH2138" s="13">
        <f t="shared" si="2599"/>
        <v>4.209533080494412E-3</v>
      </c>
      <c r="AI2138" s="13">
        <f t="shared" si="2600"/>
        <v>6.4060715672388151E-3</v>
      </c>
      <c r="AJ2138" s="13">
        <f t="shared" si="2601"/>
        <v>4.8743829944870838E-3</v>
      </c>
      <c r="AK2138" s="13">
        <f t="shared" si="2602"/>
        <v>2.4726136059685924E-3</v>
      </c>
      <c r="AL2138" s="13">
        <f t="shared" si="2603"/>
        <v>6.1877787848243978E-5</v>
      </c>
      <c r="AM2138" s="13">
        <f t="shared" si="2604"/>
        <v>5.0396688141584522E-3</v>
      </c>
      <c r="AN2138" s="13">
        <f t="shared" si="2605"/>
        <v>5.4458390647345806E-3</v>
      </c>
      <c r="AO2138" s="13">
        <f t="shared" si="2606"/>
        <v>2.9423722284756424E-3</v>
      </c>
      <c r="AP2138" s="13">
        <f t="shared" si="2607"/>
        <v>1.0598372112472834E-3</v>
      </c>
      <c r="AQ2138" s="13">
        <f t="shared" si="2608"/>
        <v>2.8631360016429951E-4</v>
      </c>
      <c r="AR2138" s="13">
        <f t="shared" si="2609"/>
        <v>9.0975976951679924E-4</v>
      </c>
      <c r="AS2138" s="13">
        <f t="shared" si="2610"/>
        <v>1.3844733088152392E-3</v>
      </c>
      <c r="AT2138" s="13">
        <f t="shared" si="2611"/>
        <v>1.0534464190694371E-3</v>
      </c>
      <c r="AU2138" s="13">
        <f t="shared" si="2612"/>
        <v>5.343785976391199E-4</v>
      </c>
      <c r="AV2138" s="13">
        <f t="shared" si="2613"/>
        <v>2.0330446839455967E-4</v>
      </c>
      <c r="AW2138" s="13">
        <f t="shared" si="2614"/>
        <v>2.8265257309449363E-6</v>
      </c>
      <c r="AX2138" s="13">
        <f t="shared" si="2615"/>
        <v>1.2782288233769631E-3</v>
      </c>
      <c r="AY2138" s="13">
        <f t="shared" si="2616"/>
        <v>1.381247204272563E-3</v>
      </c>
      <c r="AZ2138" s="13">
        <f t="shared" si="2617"/>
        <v>7.4628415680317022E-4</v>
      </c>
      <c r="BA2138" s="13">
        <f t="shared" si="2618"/>
        <v>2.6881021778609745E-4</v>
      </c>
      <c r="BB2138" s="13">
        <f t="shared" si="2619"/>
        <v>7.2618719552893264E-5</v>
      </c>
      <c r="BC2138" s="13">
        <f t="shared" si="2620"/>
        <v>1.569427969794831E-5</v>
      </c>
      <c r="BD2138" s="13">
        <f t="shared" si="2621"/>
        <v>1.6384692047089811E-4</v>
      </c>
      <c r="BE2138" s="13">
        <f t="shared" si="2622"/>
        <v>2.4934240414259482E-4</v>
      </c>
      <c r="BF2138" s="13">
        <f t="shared" si="2623"/>
        <v>1.8972475748987847E-4</v>
      </c>
      <c r="BG2138" s="13">
        <f t="shared" si="2624"/>
        <v>9.6241107292786447E-5</v>
      </c>
      <c r="BH2138" s="13">
        <f t="shared" si="2625"/>
        <v>3.6614952848611901E-5</v>
      </c>
      <c r="BI2138" s="13">
        <f t="shared" si="2626"/>
        <v>1.1144134225534274E-5</v>
      </c>
      <c r="BJ2138" s="14">
        <f t="shared" si="2627"/>
        <v>0.47337213182017346</v>
      </c>
      <c r="BK2138" s="14">
        <f t="shared" si="2628"/>
        <v>0.25757221369697142</v>
      </c>
      <c r="BL2138" s="14">
        <f t="shared" si="2629"/>
        <v>0.25371281375156873</v>
      </c>
      <c r="BM2138" s="14">
        <f t="shared" si="2630"/>
        <v>0.48103268570866653</v>
      </c>
      <c r="BN2138" s="14">
        <f t="shared" si="2631"/>
        <v>0.51782833677624274</v>
      </c>
    </row>
    <row r="2139" spans="1:66" x14ac:dyDescent="0.25">
      <c r="A2139" t="s">
        <v>99</v>
      </c>
      <c r="B2139" t="s">
        <v>125</v>
      </c>
      <c r="C2139" t="s">
        <v>103</v>
      </c>
      <c r="D2139" s="7" t="s">
        <v>573</v>
      </c>
      <c r="E2139" s="10">
        <f>VLOOKUP(A2139,home!$A$2:$E$405,3,FALSE)</f>
        <v>1.3478000000000001</v>
      </c>
      <c r="F2139" s="10">
        <f>VLOOKUP(B2139,home!$B$2:$E$405,3,FALSE)</f>
        <v>0.93100000000000005</v>
      </c>
      <c r="G2139" s="10">
        <f>VLOOKUP(C2139,away!$B$2:$E$405,4,FALSE)</f>
        <v>0.96779999999999999</v>
      </c>
      <c r="H2139" s="10">
        <f>VLOOKUP(A2139,away!$A$2:$E$405,3,FALSE)</f>
        <v>1.2736000000000001</v>
      </c>
      <c r="I2139" s="10">
        <f>VLOOKUP(C2139,away!$B$2:$E$405,3,FALSE)</f>
        <v>1.0924</v>
      </c>
      <c r="J2139" s="10">
        <f>VLOOKUP(B2139,home!$B$2:$E$405,4,FALSE)</f>
        <v>0.90939999999999999</v>
      </c>
      <c r="K2139" s="12">
        <f t="shared" si="2576"/>
        <v>1.2143971820400001</v>
      </c>
      <c r="L2139" s="12">
        <f t="shared" si="2577"/>
        <v>1.2652306140160001</v>
      </c>
      <c r="M2139" s="13">
        <f t="shared" si="2578"/>
        <v>8.377440095248076E-2</v>
      </c>
      <c r="N2139" s="13">
        <f t="shared" si="2579"/>
        <v>0.10173539644378174</v>
      </c>
      <c r="O2139" s="13">
        <f t="shared" si="2580"/>
        <v>0.1059939367559298</v>
      </c>
      <c r="P2139" s="13">
        <f t="shared" si="2581"/>
        <v>0.12871873810972714</v>
      </c>
      <c r="Q2139" s="13">
        <f t="shared" si="2582"/>
        <v>6.1773589377525411E-2</v>
      </c>
      <c r="R2139" s="13">
        <f t="shared" si="2583"/>
        <v>6.7053386841839091E-2</v>
      </c>
      <c r="S2139" s="13">
        <f t="shared" si="2584"/>
        <v>4.9443843680716582E-2</v>
      </c>
      <c r="T2139" s="13">
        <f t="shared" si="2585"/>
        <v>7.8157836418098731E-2</v>
      </c>
      <c r="U2139" s="13">
        <f t="shared" si="2586"/>
        <v>8.1429444026967418E-2</v>
      </c>
      <c r="V2139" s="13">
        <f t="shared" si="2587"/>
        <v>8.4411216228298773E-3</v>
      </c>
      <c r="W2139" s="13">
        <f t="shared" si="2588"/>
        <v>2.5005890954854313E-2</v>
      </c>
      <c r="X2139" s="13">
        <f t="shared" si="2589"/>
        <v>3.1638218766827458E-2</v>
      </c>
      <c r="Y2139" s="13">
        <f t="shared" si="2590"/>
        <v>2.0014821478362827E-2</v>
      </c>
      <c r="Z2139" s="13">
        <f t="shared" si="2591"/>
        <v>2.8279332601917492E-2</v>
      </c>
      <c r="AA2139" s="13">
        <f t="shared" si="2592"/>
        <v>3.4342341821740507E-2</v>
      </c>
      <c r="AB2139" s="13">
        <f t="shared" si="2593"/>
        <v>2.0852621566488063E-2</v>
      </c>
      <c r="AC2139" s="13">
        <f t="shared" si="2594"/>
        <v>8.1060749999999006E-4</v>
      </c>
      <c r="AD2139" s="13">
        <f t="shared" si="2595"/>
        <v>7.5917708774936562E-3</v>
      </c>
      <c r="AE2139" s="13">
        <f t="shared" si="2596"/>
        <v>9.6053409288000859E-3</v>
      </c>
      <c r="AF2139" s="13">
        <f t="shared" si="2597"/>
        <v>6.076485700589376E-3</v>
      </c>
      <c r="AG2139" s="13">
        <f t="shared" si="2598"/>
        <v>2.5627185780053808E-3</v>
      </c>
      <c r="AH2139" s="13">
        <f t="shared" si="2599"/>
        <v>8.9449693379716946E-3</v>
      </c>
      <c r="AI2139" s="13">
        <f t="shared" si="2600"/>
        <v>1.0862745557467031E-2</v>
      </c>
      <c r="AJ2139" s="13">
        <f t="shared" si="2601"/>
        <v>6.5958437971027472E-3</v>
      </c>
      <c r="AK2139" s="13">
        <f t="shared" si="2602"/>
        <v>2.6699913734591968E-3</v>
      </c>
      <c r="AL2139" s="13">
        <f t="shared" si="2603"/>
        <v>4.9819693517815277E-5</v>
      </c>
      <c r="AM2139" s="13">
        <f t="shared" si="2604"/>
        <v>1.843885032064324E-3</v>
      </c>
      <c r="AN2139" s="13">
        <f t="shared" si="2605"/>
        <v>2.3329397912936565E-3</v>
      </c>
      <c r="AO2139" s="13">
        <f t="shared" si="2606"/>
        <v>1.4758534223004165E-3</v>
      </c>
      <c r="AP2139" s="13">
        <f t="shared" si="2607"/>
        <v>6.2243164389825709E-4</v>
      </c>
      <c r="AQ2139" s="13">
        <f t="shared" si="2608"/>
        <v>1.9687989274809516E-4</v>
      </c>
      <c r="AR2139" s="13">
        <f t="shared" si="2609"/>
        <v>2.2634898095672414E-3</v>
      </c>
      <c r="AS2139" s="13">
        <f t="shared" si="2610"/>
        <v>2.7487756463147146E-3</v>
      </c>
      <c r="AT2139" s="13">
        <f t="shared" si="2611"/>
        <v>1.669052699472385E-3</v>
      </c>
      <c r="AU2139" s="13">
        <f t="shared" si="2612"/>
        <v>6.7563096497183983E-4</v>
      </c>
      <c r="AV2139" s="13">
        <f t="shared" si="2613"/>
        <v>2.0512108499019221E-4</v>
      </c>
      <c r="AW2139" s="13">
        <f t="shared" si="2614"/>
        <v>2.1263218071777841E-6</v>
      </c>
      <c r="AX2139" s="13">
        <f t="shared" si="2615"/>
        <v>3.7320146449077552E-4</v>
      </c>
      <c r="AY2139" s="13">
        <f t="shared" si="2616"/>
        <v>4.7218591806933433E-4</v>
      </c>
      <c r="AZ2139" s="13">
        <f t="shared" si="2617"/>
        <v>2.9871203952428637E-4</v>
      </c>
      <c r="BA2139" s="13">
        <f t="shared" si="2618"/>
        <v>1.2597987239376153E-4</v>
      </c>
      <c r="BB2139" s="13">
        <f t="shared" si="2619"/>
        <v>3.9848397825604086E-5</v>
      </c>
      <c r="BC2139" s="13">
        <f t="shared" si="2620"/>
        <v>1.0083482569688568E-5</v>
      </c>
      <c r="BD2139" s="13">
        <f t="shared" si="2621"/>
        <v>4.7730610026295347E-4</v>
      </c>
      <c r="BE2139" s="13">
        <f t="shared" si="2622"/>
        <v>5.7963918312983244E-4</v>
      </c>
      <c r="BF2139" s="13">
        <f t="shared" si="2623"/>
        <v>3.5195609529641811E-4</v>
      </c>
      <c r="BG2139" s="13">
        <f t="shared" si="2624"/>
        <v>1.4247149677659065E-4</v>
      </c>
      <c r="BH2139" s="13">
        <f t="shared" si="2625"/>
        <v>4.3254246051628185E-5</v>
      </c>
      <c r="BI2139" s="13">
        <f t="shared" si="2626"/>
        <v>1.0505566903272396E-5</v>
      </c>
      <c r="BJ2139" s="14">
        <f t="shared" si="2627"/>
        <v>0.35195407048151733</v>
      </c>
      <c r="BK2139" s="14">
        <f t="shared" si="2628"/>
        <v>0.27171071747734155</v>
      </c>
      <c r="BL2139" s="14">
        <f t="shared" si="2629"/>
        <v>0.34791248397270264</v>
      </c>
      <c r="BM2139" s="14">
        <f t="shared" si="2630"/>
        <v>0.45033709645593278</v>
      </c>
      <c r="BN2139" s="14">
        <f t="shared" si="2631"/>
        <v>0.54904944848128401</v>
      </c>
    </row>
    <row r="2140" spans="1:66" x14ac:dyDescent="0.25">
      <c r="A2140" t="s">
        <v>99</v>
      </c>
      <c r="B2140" t="s">
        <v>106</v>
      </c>
      <c r="C2140" t="s">
        <v>113</v>
      </c>
      <c r="D2140" s="7" t="s">
        <v>573</v>
      </c>
      <c r="E2140" s="10">
        <f>VLOOKUP(A2140,home!$A$2:$E$405,3,FALSE)</f>
        <v>1.3478000000000001</v>
      </c>
      <c r="F2140" s="10">
        <f>VLOOKUP(B2140,home!$B$2:$E$405,3,FALSE)</f>
        <v>1.0323</v>
      </c>
      <c r="G2140" s="10">
        <f>VLOOKUP(C2140,away!$B$2:$E$405,4,FALSE)</f>
        <v>1.1291</v>
      </c>
      <c r="H2140" s="10">
        <f>VLOOKUP(A2140,away!$A$2:$E$405,3,FALSE)</f>
        <v>1.2736000000000001</v>
      </c>
      <c r="I2140" s="10">
        <f>VLOOKUP(C2140,away!$B$2:$E$405,3,FALSE)</f>
        <v>1.2971999999999999</v>
      </c>
      <c r="J2140" s="10">
        <f>VLOOKUP(B2140,home!$B$2:$E$405,4,FALSE)</f>
        <v>1.4338</v>
      </c>
      <c r="K2140" s="12">
        <f t="shared" si="2576"/>
        <v>1.5709551516540001</v>
      </c>
      <c r="L2140" s="12">
        <f t="shared" si="2577"/>
        <v>2.3688009384959998</v>
      </c>
      <c r="M2140" s="13">
        <f t="shared" si="2578"/>
        <v>1.9452958935080485E-2</v>
      </c>
      <c r="N2140" s="13">
        <f t="shared" si="2579"/>
        <v>3.05597260539784E-2</v>
      </c>
      <c r="O2140" s="13">
        <f t="shared" si="2580"/>
        <v>4.6080187381942798E-2</v>
      </c>
      <c r="P2140" s="13">
        <f t="shared" si="2581"/>
        <v>7.2389907756844687E-2</v>
      </c>
      <c r="Q2140" s="13">
        <f t="shared" si="2582"/>
        <v>2.4003979538816174E-2</v>
      </c>
      <c r="R2140" s="13">
        <f t="shared" si="2583"/>
        <v>5.457739555820882E-2</v>
      </c>
      <c r="S2140" s="13">
        <f t="shared" si="2584"/>
        <v>6.7345779664326477E-2</v>
      </c>
      <c r="T2140" s="13">
        <f t="shared" si="2585"/>
        <v>5.6860649259186533E-2</v>
      </c>
      <c r="U2140" s="13">
        <f t="shared" si="2586"/>
        <v>8.5738640716026299E-2</v>
      </c>
      <c r="V2140" s="13">
        <f t="shared" si="2587"/>
        <v>2.7845833942183987E-2</v>
      </c>
      <c r="W2140" s="13">
        <f t="shared" si="2588"/>
        <v>1.2569725105566825E-2</v>
      </c>
      <c r="X2140" s="13">
        <f t="shared" si="2589"/>
        <v>2.9775176626703426E-2</v>
      </c>
      <c r="Y2140" s="13">
        <f t="shared" si="2590"/>
        <v>3.526573316860962E-2</v>
      </c>
      <c r="Z2140" s="13">
        <f t="shared" si="2591"/>
        <v>4.3094328606317484E-2</v>
      </c>
      <c r="AA2140" s="13">
        <f t="shared" si="2592"/>
        <v>6.7699257531164792E-2</v>
      </c>
      <c r="AB2140" s="13">
        <f t="shared" si="2593"/>
        <v>5.3176248690867116E-2</v>
      </c>
      <c r="AC2140" s="13">
        <f t="shared" si="2594"/>
        <v>6.4763841236640833E-3</v>
      </c>
      <c r="AD2140" s="13">
        <f t="shared" si="2595"/>
        <v>4.9366186023662066E-3</v>
      </c>
      <c r="AE2140" s="13">
        <f t="shared" si="2596"/>
        <v>1.1693866778281881E-2</v>
      </c>
      <c r="AF2140" s="13">
        <f t="shared" si="2597"/>
        <v>1.3850221299520659E-2</v>
      </c>
      <c r="AG2140" s="13">
        <f t="shared" si="2598"/>
        <v>1.0936139070893939E-2</v>
      </c>
      <c r="AH2140" s="13">
        <f t="shared" si="2599"/>
        <v>2.5520471511624964E-2</v>
      </c>
      <c r="AI2140" s="13">
        <f t="shared" si="2600"/>
        <v>4.0091516193826386E-2</v>
      </c>
      <c r="AJ2140" s="13">
        <f t="shared" si="2601"/>
        <v>3.1490986951155674E-2</v>
      </c>
      <c r="AK2140" s="13">
        <f t="shared" si="2602"/>
        <v>1.6490309393862299E-2</v>
      </c>
      <c r="AL2140" s="13">
        <f t="shared" si="2603"/>
        <v>9.6401755820186565E-4</v>
      </c>
      <c r="AM2140" s="13">
        <f t="shared" si="2604"/>
        <v>1.5510412850276315E-3</v>
      </c>
      <c r="AN2140" s="13">
        <f t="shared" si="2605"/>
        <v>3.6741080516194949E-3</v>
      </c>
      <c r="AO2140" s="13">
        <f t="shared" si="2606"/>
        <v>4.3516153004059853E-3</v>
      </c>
      <c r="AP2140" s="13">
        <f t="shared" si="2607"/>
        <v>3.4360368025250824E-3</v>
      </c>
      <c r="AQ2140" s="13">
        <f t="shared" si="2608"/>
        <v>2.034821800632052E-3</v>
      </c>
      <c r="AR2140" s="13">
        <f t="shared" si="2609"/>
        <v>1.2090583373519535E-2</v>
      </c>
      <c r="AS2140" s="13">
        <f t="shared" si="2610"/>
        <v>1.8993764237132713E-2</v>
      </c>
      <c r="AT2140" s="13">
        <f t="shared" si="2611"/>
        <v>1.4919175888812577E-2</v>
      </c>
      <c r="AU2140" s="13">
        <f t="shared" si="2612"/>
        <v>7.8124520736540864E-3</v>
      </c>
      <c r="AV2140" s="13">
        <f t="shared" si="2613"/>
        <v>3.0682529580392166E-3</v>
      </c>
      <c r="AW2140" s="13">
        <f t="shared" si="2614"/>
        <v>9.964942486684969E-5</v>
      </c>
      <c r="AX2140" s="13">
        <f t="shared" si="2615"/>
        <v>4.0610271619036643E-4</v>
      </c>
      <c r="AY2140" s="13">
        <f t="shared" si="2616"/>
        <v>9.6197649523751465E-4</v>
      </c>
      <c r="AZ2140" s="13">
        <f t="shared" si="2617"/>
        <v>1.1393654123648589E-3</v>
      </c>
      <c r="BA2140" s="13">
        <f t="shared" si="2618"/>
        <v>8.9964328603325306E-4</v>
      </c>
      <c r="BB2140" s="13">
        <f t="shared" si="2619"/>
        <v>5.327689650667987E-4</v>
      </c>
      <c r="BC2140" s="13">
        <f t="shared" si="2620"/>
        <v>2.5240472489035522E-4</v>
      </c>
      <c r="BD2140" s="13">
        <f t="shared" si="2621"/>
        <v>4.7733642070262013E-3</v>
      </c>
      <c r="BE2140" s="13">
        <f t="shared" si="2622"/>
        <v>7.4987410917486232E-3</v>
      </c>
      <c r="BF2140" s="13">
        <f t="shared" si="2623"/>
        <v>5.890092974501022E-3</v>
      </c>
      <c r="BG2140" s="13">
        <f t="shared" si="2624"/>
        <v>3.0843573006711371E-3</v>
      </c>
      <c r="BH2140" s="13">
        <f t="shared" si="2625"/>
        <v>1.2113467477577375E-3</v>
      </c>
      <c r="BI2140" s="13">
        <f t="shared" si="2626"/>
        <v>3.8059428276586698E-4</v>
      </c>
      <c r="BJ2140" s="14">
        <f t="shared" si="2627"/>
        <v>0.24969172034391707</v>
      </c>
      <c r="BK2140" s="14">
        <f t="shared" si="2628"/>
        <v>0.1954368584755391</v>
      </c>
      <c r="BL2140" s="14">
        <f t="shared" si="2629"/>
        <v>0.50058773906430787</v>
      </c>
      <c r="BM2140" s="14">
        <f t="shared" si="2630"/>
        <v>0.74088416419483938</v>
      </c>
      <c r="BN2140" s="14">
        <f t="shared" si="2631"/>
        <v>0.24706415522487135</v>
      </c>
    </row>
    <row r="2141" spans="1:66" x14ac:dyDescent="0.25">
      <c r="A2141" t="s">
        <v>99</v>
      </c>
      <c r="B2141" t="s">
        <v>121</v>
      </c>
      <c r="C2141" t="s">
        <v>126</v>
      </c>
      <c r="D2141" s="7" t="s">
        <v>573</v>
      </c>
      <c r="E2141" s="10">
        <f>VLOOKUP(A2141,home!$A$2:$E$405,3,FALSE)</f>
        <v>1.3478000000000001</v>
      </c>
      <c r="F2141" s="10">
        <f>VLOOKUP(B2141,home!$B$2:$E$405,3,FALSE)</f>
        <v>1.0968</v>
      </c>
      <c r="G2141" s="10">
        <f>VLOOKUP(C2141,away!$B$2:$E$405,4,FALSE)</f>
        <v>0.62070000000000003</v>
      </c>
      <c r="H2141" s="10">
        <f>VLOOKUP(A2141,away!$A$2:$E$405,3,FALSE)</f>
        <v>1.2736000000000001</v>
      </c>
      <c r="I2141" s="10">
        <f>VLOOKUP(C2141,away!$B$2:$E$405,3,FALSE)</f>
        <v>0.94899999999999995</v>
      </c>
      <c r="J2141" s="10">
        <f>VLOOKUP(B2141,home!$B$2:$E$405,4,FALSE)</f>
        <v>1.0924</v>
      </c>
      <c r="K2141" s="12">
        <f t="shared" si="2576"/>
        <v>0.91756035172800021</v>
      </c>
      <c r="L2141" s="12">
        <f t="shared" si="2577"/>
        <v>1.32032532736</v>
      </c>
      <c r="M2141" s="13">
        <f t="shared" si="2578"/>
        <v>0.10668382994265706</v>
      </c>
      <c r="N2141" s="13">
        <f t="shared" si="2579"/>
        <v>9.7888852525874565E-2</v>
      </c>
      <c r="O2141" s="13">
        <f t="shared" si="2580"/>
        <v>0.14085736269305724</v>
      </c>
      <c r="P2141" s="13">
        <f t="shared" si="2581"/>
        <v>0.12924513125612011</v>
      </c>
      <c r="Q2141" s="13">
        <f t="shared" si="2582"/>
        <v>4.4909464976945902E-2</v>
      </c>
      <c r="R2141" s="13">
        <f t="shared" si="2583"/>
        <v>9.2988771754388536E-2</v>
      </c>
      <c r="S2141" s="13">
        <f t="shared" si="2584"/>
        <v>3.9144413831014357E-2</v>
      </c>
      <c r="T2141" s="13">
        <f t="shared" si="2585"/>
        <v>5.9295104047248554E-2</v>
      </c>
      <c r="U2141" s="13">
        <f t="shared" si="2586"/>
        <v>8.5322810117711478E-2</v>
      </c>
      <c r="V2141" s="13">
        <f t="shared" si="2587"/>
        <v>5.2691781003245111E-3</v>
      </c>
      <c r="W2141" s="13">
        <f t="shared" si="2588"/>
        <v>1.3735714826720933E-2</v>
      </c>
      <c r="X2141" s="13">
        <f t="shared" si="2589"/>
        <v>1.8135612175113922E-2</v>
      </c>
      <c r="Y2141" s="13">
        <f t="shared" si="2590"/>
        <v>1.1972454040990645E-2</v>
      </c>
      <c r="Z2141" s="13">
        <f t="shared" si="2591"/>
        <v>4.0925143502472471E-2</v>
      </c>
      <c r="AA2141" s="13">
        <f t="shared" si="2592"/>
        <v>3.7551289066647522E-2</v>
      </c>
      <c r="AB2141" s="13">
        <f t="shared" si="2593"/>
        <v>1.7227787001916451E-2</v>
      </c>
      <c r="AC2141" s="13">
        <f t="shared" si="2594"/>
        <v>3.9896839073126346E-4</v>
      </c>
      <c r="AD2141" s="13">
        <f t="shared" si="2595"/>
        <v>3.150836831910391E-3</v>
      </c>
      <c r="AE2141" s="13">
        <f t="shared" si="2596"/>
        <v>4.160129671550032E-3</v>
      </c>
      <c r="AF2141" s="13">
        <f t="shared" si="2597"/>
        <v>2.7463622852246729E-3</v>
      </c>
      <c r="AG2141" s="13">
        <f t="shared" si="2598"/>
        <v>1.2086972277628083E-3</v>
      </c>
      <c r="AH2141" s="13">
        <f t="shared" si="2599"/>
        <v>1.3508625873039231E-2</v>
      </c>
      <c r="AI2141" s="13">
        <f t="shared" si="2600"/>
        <v>1.239497950742784E-2</v>
      </c>
      <c r="AJ2141" s="13">
        <f t="shared" si="2601"/>
        <v>5.6865708782484212E-3</v>
      </c>
      <c r="AK2141" s="13">
        <f t="shared" si="2602"/>
        <v>1.7392573250572753E-3</v>
      </c>
      <c r="AL2141" s="13">
        <f t="shared" si="2603"/>
        <v>1.9333659863850558E-5</v>
      </c>
      <c r="AM2141" s="13">
        <f t="shared" si="2604"/>
        <v>5.7821659034504736E-4</v>
      </c>
      <c r="AN2141" s="13">
        <f t="shared" si="2605"/>
        <v>7.634340089323077E-4</v>
      </c>
      <c r="AO2141" s="13">
        <f t="shared" si="2606"/>
        <v>5.0399062888065312E-4</v>
      </c>
      <c r="AP2141" s="13">
        <f t="shared" si="2607"/>
        <v>2.2181053068774027E-4</v>
      </c>
      <c r="AQ2141" s="13">
        <f t="shared" si="2608"/>
        <v>7.3215515385546479E-5</v>
      </c>
      <c r="AR2141" s="13">
        <f t="shared" si="2609"/>
        <v>3.5671561756008582E-3</v>
      </c>
      <c r="AS2141" s="13">
        <f t="shared" si="2610"/>
        <v>3.2730810751530315E-3</v>
      </c>
      <c r="AT2141" s="13">
        <f t="shared" si="2611"/>
        <v>1.5016247112758382E-3</v>
      </c>
      <c r="AU2141" s="13">
        <f t="shared" si="2612"/>
        <v>4.5927709941390507E-4</v>
      </c>
      <c r="AV2141" s="13">
        <f t="shared" si="2613"/>
        <v>1.0535361421970959E-4</v>
      </c>
      <c r="AW2141" s="13">
        <f t="shared" si="2614"/>
        <v>6.506196362621866E-7</v>
      </c>
      <c r="AX2141" s="13">
        <f t="shared" si="2615"/>
        <v>8.8424769668661072E-5</v>
      </c>
      <c r="AY2141" s="13">
        <f t="shared" si="2616"/>
        <v>1.1674946295950754E-4</v>
      </c>
      <c r="AZ2141" s="13">
        <f t="shared" si="2617"/>
        <v>7.7073636450557999E-5</v>
      </c>
      <c r="BA2141" s="13">
        <f t="shared" si="2618"/>
        <v>3.3920758092469551E-5</v>
      </c>
      <c r="BB2141" s="13">
        <f t="shared" si="2619"/>
        <v>1.1196609008184803E-5</v>
      </c>
      <c r="BC2141" s="13">
        <f t="shared" si="2620"/>
        <v>2.9566332908107059E-6</v>
      </c>
      <c r="BD2141" s="13">
        <f t="shared" si="2621"/>
        <v>7.8496777421574167E-4</v>
      </c>
      <c r="BE2141" s="13">
        <f t="shared" si="2622"/>
        <v>7.202553070045413E-4</v>
      </c>
      <c r="BF2141" s="13">
        <f t="shared" si="2623"/>
        <v>3.304388564145228E-4</v>
      </c>
      <c r="BG2141" s="13">
        <f t="shared" si="2624"/>
        <v>1.0106586443876926E-4</v>
      </c>
      <c r="BH2141" s="13">
        <f t="shared" si="2625"/>
        <v>2.3183507530532874E-5</v>
      </c>
      <c r="BI2141" s="13">
        <f t="shared" si="2626"/>
        <v>4.2544534648008979E-6</v>
      </c>
      <c r="BJ2141" s="14">
        <f t="shared" si="2627"/>
        <v>0.25967421775304389</v>
      </c>
      <c r="BK2141" s="14">
        <f t="shared" si="2628"/>
        <v>0.28087760464367068</v>
      </c>
      <c r="BL2141" s="14">
        <f t="shared" si="2629"/>
        <v>0.41814811265622626</v>
      </c>
      <c r="BM2141" s="14">
        <f t="shared" si="2630"/>
        <v>0.38693556656304662</v>
      </c>
      <c r="BN2141" s="14">
        <f t="shared" si="2631"/>
        <v>0.61257341314904346</v>
      </c>
    </row>
    <row r="2142" spans="1:66" x14ac:dyDescent="0.25">
      <c r="A2142" t="s">
        <v>99</v>
      </c>
      <c r="B2142" t="s">
        <v>107</v>
      </c>
      <c r="C2142" t="s">
        <v>108</v>
      </c>
      <c r="D2142" s="7" t="s">
        <v>573</v>
      </c>
      <c r="E2142" s="10">
        <f>VLOOKUP(A2142,home!$A$2:$E$405,3,FALSE)</f>
        <v>1.3478000000000001</v>
      </c>
      <c r="F2142" s="10">
        <f>VLOOKUP(B2142,home!$B$2:$E$405,3,FALSE)</f>
        <v>0.80649999999999999</v>
      </c>
      <c r="G2142" s="10">
        <f>VLOOKUP(C2142,away!$B$2:$E$405,4,FALSE)</f>
        <v>0.9355</v>
      </c>
      <c r="H2142" s="10">
        <f>VLOOKUP(A2142,away!$A$2:$E$405,3,FALSE)</f>
        <v>1.2736000000000001</v>
      </c>
      <c r="I2142" s="10">
        <f>VLOOKUP(C2142,away!$B$2:$E$405,3,FALSE)</f>
        <v>0.78520000000000001</v>
      </c>
      <c r="J2142" s="10">
        <f>VLOOKUP(B2142,home!$B$2:$E$405,4,FALSE)</f>
        <v>0.61450000000000005</v>
      </c>
      <c r="K2142" s="12">
        <f t="shared" si="2576"/>
        <v>1.0168891548500001</v>
      </c>
      <c r="L2142" s="12">
        <f t="shared" si="2577"/>
        <v>0.61451887744000011</v>
      </c>
      <c r="M2142" s="13">
        <f t="shared" si="2578"/>
        <v>0.19565389308941999</v>
      </c>
      <c r="N2142" s="13">
        <f t="shared" si="2579"/>
        <v>0.19895832198681254</v>
      </c>
      <c r="O2142" s="13">
        <f t="shared" si="2580"/>
        <v>0.12023301074807616</v>
      </c>
      <c r="P2142" s="13">
        <f t="shared" si="2581"/>
        <v>0.12226364468468214</v>
      </c>
      <c r="Q2142" s="13">
        <f t="shared" si="2582"/>
        <v>0.101159279947772</v>
      </c>
      <c r="R2142" s="13">
        <f t="shared" si="2583"/>
        <v>3.6942727398069621E-2</v>
      </c>
      <c r="S2142" s="13">
        <f t="shared" si="2584"/>
        <v>1.9100563980025579E-2</v>
      </c>
      <c r="T2142" s="13">
        <f t="shared" si="2585"/>
        <v>6.2164287156143562E-2</v>
      </c>
      <c r="U2142" s="13">
        <f t="shared" si="2586"/>
        <v>3.7566658841676953E-2</v>
      </c>
      <c r="V2142" s="13">
        <f t="shared" si="2587"/>
        <v>1.3262106938237207E-3</v>
      </c>
      <c r="W2142" s="13">
        <f t="shared" si="2588"/>
        <v>3.4289258230441474E-2</v>
      </c>
      <c r="X2142" s="13">
        <f t="shared" si="2589"/>
        <v>2.107139647602118E-2</v>
      </c>
      <c r="Y2142" s="13">
        <f t="shared" si="2590"/>
        <v>6.4743854542688552E-3</v>
      </c>
      <c r="Z2142" s="13">
        <f t="shared" si="2591"/>
        <v>7.5673344567445591E-3</v>
      </c>
      <c r="AA2142" s="13">
        <f t="shared" si="2592"/>
        <v>7.6951403401862581E-3</v>
      </c>
      <c r="AB2142" s="13">
        <f t="shared" si="2593"/>
        <v>3.9125523784920733E-3</v>
      </c>
      <c r="AC2142" s="13">
        <f t="shared" si="2594"/>
        <v>5.1796615980375204E-5</v>
      </c>
      <c r="AD2142" s="13">
        <f t="shared" si="2595"/>
        <v>8.7170937055967603E-3</v>
      </c>
      <c r="AE2142" s="13">
        <f t="shared" si="2596"/>
        <v>5.3568186385026121E-3</v>
      </c>
      <c r="AF2142" s="13">
        <f t="shared" si="2597"/>
        <v>1.6459330881911476E-3</v>
      </c>
      <c r="AG2142" s="13">
        <f t="shared" si="2598"/>
        <v>3.3715231789885889E-4</v>
      </c>
      <c r="AH2142" s="13">
        <f t="shared" si="2599"/>
        <v>1.1625674688929249E-3</v>
      </c>
      <c r="AI2142" s="13">
        <f t="shared" si="2600"/>
        <v>1.18220225089863E-3</v>
      </c>
      <c r="AJ2142" s="13">
        <f t="shared" si="2601"/>
        <v>6.0108432388903787E-4</v>
      </c>
      <c r="AK2142" s="13">
        <f t="shared" si="2602"/>
        <v>2.0374537670436911E-4</v>
      </c>
      <c r="AL2142" s="13">
        <f t="shared" si="2603"/>
        <v>1.2947032031096297E-6</v>
      </c>
      <c r="AM2142" s="13">
        <f t="shared" si="2604"/>
        <v>1.7728636102065092E-3</v>
      </c>
      <c r="AN2142" s="13">
        <f t="shared" si="2605"/>
        <v>1.08945815559833E-3</v>
      </c>
      <c r="AO2142" s="13">
        <f t="shared" si="2606"/>
        <v>3.3474630139806939E-4</v>
      </c>
      <c r="AP2142" s="13">
        <f t="shared" si="2607"/>
        <v>6.8569307120777838E-5</v>
      </c>
      <c r="AQ2142" s="13">
        <f t="shared" si="2608"/>
        <v>1.0534283409674751E-5</v>
      </c>
      <c r="AR2142" s="13">
        <f t="shared" si="2609"/>
        <v>1.4288393118646857E-4</v>
      </c>
      <c r="AS2142" s="13">
        <f t="shared" si="2610"/>
        <v>1.4529712002585358E-4</v>
      </c>
      <c r="AT2142" s="13">
        <f t="shared" si="2611"/>
        <v>7.387553279261464E-5</v>
      </c>
      <c r="AU2142" s="13">
        <f t="shared" si="2612"/>
        <v>2.5041076035191784E-5</v>
      </c>
      <c r="AV2142" s="13">
        <f t="shared" si="2613"/>
        <v>6.3659996614901916E-6</v>
      </c>
      <c r="AW2142" s="13">
        <f t="shared" si="2614"/>
        <v>2.2473802803511696E-8</v>
      </c>
      <c r="AX2142" s="13">
        <f t="shared" si="2615"/>
        <v>3.0046762970786941E-4</v>
      </c>
      <c r="AY2142" s="13">
        <f t="shared" si="2616"/>
        <v>1.8464303051513755E-4</v>
      </c>
      <c r="AZ2142" s="13">
        <f t="shared" si="2617"/>
        <v>5.6733313919641008E-5</v>
      </c>
      <c r="BA2142" s="13">
        <f t="shared" si="2618"/>
        <v>1.1621230794449642E-5</v>
      </c>
      <c r="BB2142" s="13">
        <f t="shared" si="2619"/>
        <v>1.7853664255690886E-6</v>
      </c>
      <c r="BC2142" s="13">
        <f t="shared" si="2620"/>
        <v>2.1942827433195649E-7</v>
      </c>
      <c r="BD2142" s="13">
        <f t="shared" si="2621"/>
        <v>1.4634145499487136E-5</v>
      </c>
      <c r="BE2142" s="13">
        <f t="shared" si="2622"/>
        <v>1.4881303848925404E-5</v>
      </c>
      <c r="BF2142" s="13">
        <f t="shared" si="2623"/>
        <v>7.566318246999904E-6</v>
      </c>
      <c r="BG2142" s="13">
        <f t="shared" si="2624"/>
        <v>2.5647023225059556E-6</v>
      </c>
      <c r="BH2142" s="13">
        <f t="shared" si="2625"/>
        <v>6.5200449429372843E-7</v>
      </c>
      <c r="BI2142" s="13">
        <f t="shared" si="2626"/>
        <v>1.3260325983215023E-7</v>
      </c>
      <c r="BJ2142" s="14">
        <f t="shared" si="2627"/>
        <v>0.44400556865901952</v>
      </c>
      <c r="BK2142" s="14">
        <f t="shared" si="2628"/>
        <v>0.33858204679765003</v>
      </c>
      <c r="BL2142" s="14">
        <f t="shared" si="2629"/>
        <v>0.2099335838642597</v>
      </c>
      <c r="BM2142" s="14">
        <f t="shared" si="2630"/>
        <v>0.22469303536612886</v>
      </c>
      <c r="BN2142" s="14">
        <f t="shared" si="2631"/>
        <v>0.77521087785483234</v>
      </c>
    </row>
    <row r="2143" spans="1:66" x14ac:dyDescent="0.25">
      <c r="A2143" t="s">
        <v>99</v>
      </c>
      <c r="B2143" t="s">
        <v>115</v>
      </c>
      <c r="C2143" t="s">
        <v>92</v>
      </c>
      <c r="D2143" s="7" t="s">
        <v>573</v>
      </c>
      <c r="E2143" s="10">
        <f>VLOOKUP(A2143,home!$A$2:$E$405,3,FALSE)</f>
        <v>1.3478000000000001</v>
      </c>
      <c r="F2143" s="10">
        <f>VLOOKUP(B2143,home!$B$2:$E$405,3,FALSE)</f>
        <v>1.1613</v>
      </c>
      <c r="G2143" s="10">
        <f>VLOOKUP(C2143,away!$B$2:$E$405,4,FALSE)</f>
        <v>0.86829999999999996</v>
      </c>
      <c r="H2143" s="10">
        <f>VLOOKUP(A2143,away!$A$2:$E$405,3,FALSE)</f>
        <v>1.2736000000000001</v>
      </c>
      <c r="I2143" s="10">
        <f>VLOOKUP(C2143,away!$B$2:$E$405,3,FALSE)</f>
        <v>0.74099999999999999</v>
      </c>
      <c r="J2143" s="10">
        <f>VLOOKUP(B2143,home!$B$2:$E$405,4,FALSE)</f>
        <v>0.95589999999999997</v>
      </c>
      <c r="K2143" s="12">
        <f t="shared" si="2576"/>
        <v>1.3590632815620001</v>
      </c>
      <c r="L2143" s="12">
        <f t="shared" si="2577"/>
        <v>0.90211877184</v>
      </c>
      <c r="M2143" s="13">
        <f t="shared" si="2578"/>
        <v>0.10422720978241434</v>
      </c>
      <c r="N2143" s="13">
        <f t="shared" si="2579"/>
        <v>0.14165137375493903</v>
      </c>
      <c r="O2143" s="13">
        <f t="shared" si="2580"/>
        <v>9.4025322481221668E-2</v>
      </c>
      <c r="P2143" s="13">
        <f t="shared" si="2581"/>
        <v>0.12778636332125443</v>
      </c>
      <c r="Q2143" s="13">
        <f t="shared" si="2582"/>
        <v>9.625659042657643E-2</v>
      </c>
      <c r="R2143" s="13">
        <f t="shared" si="2583"/>
        <v>4.2411004219309802E-2</v>
      </c>
      <c r="S2143" s="13">
        <f t="shared" si="2584"/>
        <v>3.9167686357912054E-2</v>
      </c>
      <c r="T2143" s="13">
        <f t="shared" si="2585"/>
        <v>8.6834877137129035E-2</v>
      </c>
      <c r="U2143" s="13">
        <f t="shared" si="2586"/>
        <v>5.7639238568635016E-2</v>
      </c>
      <c r="V2143" s="13">
        <f t="shared" si="2587"/>
        <v>5.3356681148103409E-3</v>
      </c>
      <c r="W2143" s="13">
        <f t="shared" si="2588"/>
        <v>4.3606265885704112E-2</v>
      </c>
      <c r="X2143" s="13">
        <f t="shared" si="2589"/>
        <v>3.9338031025339885E-2</v>
      </c>
      <c r="Y2143" s="13">
        <f t="shared" si="2590"/>
        <v>1.7743788117591711E-2</v>
      </c>
      <c r="Z2143" s="13">
        <f t="shared" si="2591"/>
        <v>1.275325434627494E-2</v>
      </c>
      <c r="AA2143" s="13">
        <f t="shared" si="2592"/>
        <v>1.7332479702443261E-2</v>
      </c>
      <c r="AB2143" s="13">
        <f t="shared" si="2593"/>
        <v>1.177796837100465E-2</v>
      </c>
      <c r="AC2143" s="13">
        <f t="shared" si="2594"/>
        <v>4.0885774076184861E-4</v>
      </c>
      <c r="AD2143" s="13">
        <f t="shared" si="2595"/>
        <v>1.4815918702822532E-2</v>
      </c>
      <c r="AE2143" s="13">
        <f t="shared" si="2596"/>
        <v>1.3365718383871548E-2</v>
      </c>
      <c r="AF2143" s="13">
        <f t="shared" si="2597"/>
        <v>6.0287327266087543E-3</v>
      </c>
      <c r="AG2143" s="13">
        <f t="shared" si="2598"/>
        <v>1.812877654359968E-3</v>
      </c>
      <c r="AH2143" s="13">
        <f t="shared" si="2599"/>
        <v>2.8762375369561733E-3</v>
      </c>
      <c r="AI2143" s="13">
        <f t="shared" si="2600"/>
        <v>3.908988825527461E-3</v>
      </c>
      <c r="AJ2143" s="13">
        <f t="shared" si="2601"/>
        <v>2.6562815904052706E-3</v>
      </c>
      <c r="AK2143" s="13">
        <f t="shared" si="2602"/>
        <v>1.2033515916696383E-3</v>
      </c>
      <c r="AL2143" s="13">
        <f t="shared" si="2603"/>
        <v>2.0050980513350013E-5</v>
      </c>
      <c r="AM2143" s="13">
        <f t="shared" si="2604"/>
        <v>4.0271542183227598E-3</v>
      </c>
      <c r="AN2143" s="13">
        <f t="shared" si="2605"/>
        <v>3.632971417443604E-3</v>
      </c>
      <c r="AO2143" s="13">
        <f t="shared" si="2606"/>
        <v>1.6386858566170236E-3</v>
      </c>
      <c r="AP2143" s="13">
        <f t="shared" si="2607"/>
        <v>4.9276309080097591E-4</v>
      </c>
      <c r="AQ2143" s="13">
        <f t="shared" si="2608"/>
        <v>1.111327085703647E-4</v>
      </c>
      <c r="AR2143" s="13">
        <f t="shared" si="2609"/>
        <v>5.1894157487180194E-4</v>
      </c>
      <c r="AS2143" s="13">
        <f t="shared" si="2610"/>
        <v>7.0527443968422358E-4</v>
      </c>
      <c r="AT2143" s="13">
        <f t="shared" si="2611"/>
        <v>4.7925629719952097E-4</v>
      </c>
      <c r="AU2143" s="13">
        <f t="shared" si="2612"/>
        <v>2.171132119937447E-4</v>
      </c>
      <c r="AV2143" s="13">
        <f t="shared" si="2613"/>
        <v>7.3767648590671215E-5</v>
      </c>
      <c r="AW2143" s="13">
        <f t="shared" si="2614"/>
        <v>6.828676093996134E-7</v>
      </c>
      <c r="AX2143" s="13">
        <f t="shared" si="2615"/>
        <v>9.1219290455166299E-4</v>
      </c>
      <c r="AY2143" s="13">
        <f t="shared" si="2616"/>
        <v>8.2290634273530865E-4</v>
      </c>
      <c r="AZ2143" s="13">
        <f t="shared" si="2617"/>
        <v>3.7117962962386126E-4</v>
      </c>
      <c r="BA2143" s="13">
        <f t="shared" si="2618"/>
        <v>1.1161603720276795E-4</v>
      </c>
      <c r="BB2143" s="13">
        <f t="shared" si="2619"/>
        <v>2.5172730599752194E-5</v>
      </c>
      <c r="BC2143" s="13">
        <f t="shared" si="2620"/>
        <v>4.5417585625015279E-6</v>
      </c>
      <c r="BD2143" s="13">
        <f t="shared" si="2621"/>
        <v>7.8024489363344196E-5</v>
      </c>
      <c r="BE2143" s="13">
        <f t="shared" si="2622"/>
        <v>1.0604021855634593E-4</v>
      </c>
      <c r="BF2143" s="13">
        <f t="shared" si="2623"/>
        <v>7.2057683704369614E-5</v>
      </c>
      <c r="BG2143" s="13">
        <f t="shared" si="2624"/>
        <v>3.2643650692339073E-5</v>
      </c>
      <c r="BH2143" s="13">
        <f t="shared" si="2625"/>
        <v>1.1091196758023498E-5</v>
      </c>
      <c r="BI2143" s="13">
        <f t="shared" si="2626"/>
        <v>3.0147276524818466E-6</v>
      </c>
      <c r="BJ2143" s="14">
        <f t="shared" si="2627"/>
        <v>0.47360449050997366</v>
      </c>
      <c r="BK2143" s="14">
        <f t="shared" si="2628"/>
        <v>0.27776874264040163</v>
      </c>
      <c r="BL2143" s="14">
        <f t="shared" si="2629"/>
        <v>0.23612809802623977</v>
      </c>
      <c r="BM2143" s="14">
        <f t="shared" si="2630"/>
        <v>0.39307449806204842</v>
      </c>
      <c r="BN2143" s="14">
        <f t="shared" si="2631"/>
        <v>0.60635786398571567</v>
      </c>
    </row>
    <row r="2144" spans="1:66" x14ac:dyDescent="0.25">
      <c r="A2144" t="s">
        <v>99</v>
      </c>
      <c r="B2144" t="s">
        <v>138</v>
      </c>
      <c r="C2144" t="s">
        <v>116</v>
      </c>
      <c r="D2144" s="7" t="s">
        <v>573</v>
      </c>
      <c r="E2144" s="10">
        <f>VLOOKUP(A2144,home!$A$2:$E$405,3,FALSE)</f>
        <v>1.3478000000000001</v>
      </c>
      <c r="F2144" s="10">
        <f>VLOOKUP(B2144,home!$B$2:$E$405,3,FALSE)</f>
        <v>1.3103</v>
      </c>
      <c r="G2144" s="10">
        <f>VLOOKUP(C2144,away!$B$2:$E$405,4,FALSE)</f>
        <v>1.3226</v>
      </c>
      <c r="H2144" s="10">
        <f>VLOOKUP(A2144,away!$A$2:$E$405,3,FALSE)</f>
        <v>1.2736000000000001</v>
      </c>
      <c r="I2144" s="10">
        <f>VLOOKUP(C2144,away!$B$2:$E$405,3,FALSE)</f>
        <v>0.751</v>
      </c>
      <c r="J2144" s="10">
        <f>VLOOKUP(B2144,home!$B$2:$E$405,4,FALSE)</f>
        <v>1.0676000000000001</v>
      </c>
      <c r="K2144" s="12">
        <f t="shared" si="2576"/>
        <v>2.3357411468840001</v>
      </c>
      <c r="L2144" s="12">
        <f t="shared" si="2577"/>
        <v>1.0211312153600001</v>
      </c>
      <c r="M2144" s="13">
        <f t="shared" si="2578"/>
        <v>3.4844068321537268E-2</v>
      </c>
      <c r="N2144" s="13">
        <f t="shared" si="2579"/>
        <v>8.1386724103451921E-2</v>
      </c>
      <c r="O2144" s="13">
        <f t="shared" si="2580"/>
        <v>3.5580365833258222E-2</v>
      </c>
      <c r="P2144" s="13">
        <f t="shared" si="2581"/>
        <v>8.3106524497926854E-2</v>
      </c>
      <c r="Q2144" s="13">
        <f t="shared" si="2582"/>
        <v>9.5049160149264247E-2</v>
      </c>
      <c r="R2144" s="13">
        <f t="shared" si="2583"/>
        <v>1.8166111103134194E-2</v>
      </c>
      <c r="S2144" s="13">
        <f t="shared" si="2584"/>
        <v>4.9554305415704429E-2</v>
      </c>
      <c r="T2144" s="13">
        <f t="shared" si="2585"/>
        <v>9.7057664422165471E-2</v>
      </c>
      <c r="U2144" s="13">
        <f t="shared" si="2586"/>
        <v>4.2431333182456829E-2</v>
      </c>
      <c r="V2144" s="13">
        <f t="shared" si="2587"/>
        <v>1.3132431606132576E-2</v>
      </c>
      <c r="W2144" s="13">
        <f t="shared" si="2588"/>
        <v>7.4003411445801151E-2</v>
      </c>
      <c r="X2144" s="13">
        <f t="shared" si="2589"/>
        <v>7.5567193470437055E-2</v>
      </c>
      <c r="Y2144" s="13">
        <f t="shared" si="2590"/>
        <v>3.858201005490583E-2</v>
      </c>
      <c r="Z2144" s="13">
        <f t="shared" si="2591"/>
        <v>6.1833277030360701E-3</v>
      </c>
      <c r="AA2144" s="13">
        <f t="shared" si="2592"/>
        <v>1.4442652940649081E-2</v>
      </c>
      <c r="AB2144" s="13">
        <f t="shared" si="2593"/>
        <v>1.6867149371819632E-2</v>
      </c>
      <c r="AC2144" s="13">
        <f t="shared" si="2594"/>
        <v>1.9576336833739736E-3</v>
      </c>
      <c r="AD2144" s="13">
        <f t="shared" si="2595"/>
        <v>4.3213203280936044E-2</v>
      </c>
      <c r="AE2144" s="13">
        <f t="shared" si="2596"/>
        <v>4.4126350785860961E-2</v>
      </c>
      <c r="AF2144" s="13">
        <f t="shared" si="2597"/>
        <v>2.2529397103683946E-2</v>
      </c>
      <c r="AG2144" s="13">
        <f t="shared" si="2598"/>
        <v>7.6684902152709513E-3</v>
      </c>
      <c r="AH2144" s="13">
        <f t="shared" si="2599"/>
        <v>1.5784972330925948E-3</v>
      </c>
      <c r="AI2144" s="13">
        <f t="shared" si="2600"/>
        <v>3.686960937576918E-3</v>
      </c>
      <c r="AJ2144" s="13">
        <f t="shared" si="2601"/>
        <v>4.3058931844262103E-3</v>
      </c>
      <c r="AK2144" s="13">
        <f t="shared" si="2602"/>
        <v>3.3524839616505585E-3</v>
      </c>
      <c r="AL2144" s="13">
        <f t="shared" si="2603"/>
        <v>1.8676594267234327E-4</v>
      </c>
      <c r="AM2144" s="13">
        <f t="shared" si="2604"/>
        <v>2.0186971398389E-2</v>
      </c>
      <c r="AN2144" s="13">
        <f t="shared" si="2605"/>
        <v>2.0613546638474516E-2</v>
      </c>
      <c r="AO2144" s="13">
        <f t="shared" si="2606"/>
        <v>1.0524567965912763E-2</v>
      </c>
      <c r="AP2144" s="13">
        <f t="shared" si="2607"/>
        <v>3.5823216260571413E-3</v>
      </c>
      <c r="AQ2144" s="13">
        <f t="shared" si="2608"/>
        <v>9.145051089565349E-4</v>
      </c>
      <c r="AR2144" s="13">
        <f t="shared" si="2609"/>
        <v>3.2237055961404791E-4</v>
      </c>
      <c r="AS2144" s="13">
        <f t="shared" si="2610"/>
        <v>7.5297418063455311E-4</v>
      </c>
      <c r="AT2144" s="13">
        <f t="shared" si="2611"/>
        <v>8.7937638812469587E-4</v>
      </c>
      <c r="AU2144" s="13">
        <f t="shared" si="2612"/>
        <v>6.8466520444702885E-4</v>
      </c>
      <c r="AV2144" s="13">
        <f t="shared" si="2613"/>
        <v>3.9980017246666802E-4</v>
      </c>
      <c r="AW2144" s="13">
        <f t="shared" si="2614"/>
        <v>1.2373753137714914E-5</v>
      </c>
      <c r="AX2144" s="13">
        <f t="shared" si="2615"/>
        <v>7.8585899543646021E-3</v>
      </c>
      <c r="AY2144" s="13">
        <f t="shared" si="2616"/>
        <v>8.0246515111162126E-3</v>
      </c>
      <c r="AZ2144" s="13">
        <f t="shared" si="2617"/>
        <v>4.0971110751932792E-3</v>
      </c>
      <c r="BA2144" s="13">
        <f t="shared" si="2618"/>
        <v>1.39456267055901E-3</v>
      </c>
      <c r="BB2144" s="13">
        <f t="shared" si="2619"/>
        <v>3.5600786867090223E-4</v>
      </c>
      <c r="BC2144" s="13">
        <f t="shared" si="2620"/>
        <v>7.2706149522728378E-5</v>
      </c>
      <c r="BD2144" s="13">
        <f t="shared" si="2621"/>
        <v>5.4863773555829323E-5</v>
      </c>
      <c r="BE2144" s="13">
        <f t="shared" si="2622"/>
        <v>1.2814757336767686E-4</v>
      </c>
      <c r="BF2144" s="13">
        <f t="shared" si="2623"/>
        <v>1.4965977999410957E-4</v>
      </c>
      <c r="BG2144" s="13">
        <f t="shared" si="2624"/>
        <v>1.1652216872194953E-4</v>
      </c>
      <c r="BH2144" s="13">
        <f t="shared" si="2625"/>
        <v>6.8041406002004363E-5</v>
      </c>
      <c r="BI2144" s="13">
        <f t="shared" si="2626"/>
        <v>3.1785422338144317E-5</v>
      </c>
      <c r="BJ2144" s="14">
        <f t="shared" si="2627"/>
        <v>0.65680914699899395</v>
      </c>
      <c r="BK2144" s="14">
        <f t="shared" si="2628"/>
        <v>0.1908063809784637</v>
      </c>
      <c r="BL2144" s="14">
        <f t="shared" si="2629"/>
        <v>0.14399965437733089</v>
      </c>
      <c r="BM2144" s="14">
        <f t="shared" si="2630"/>
        <v>0.64165327829127339</v>
      </c>
      <c r="BN2144" s="14">
        <f t="shared" si="2631"/>
        <v>0.34813295400857269</v>
      </c>
    </row>
    <row r="2145" spans="1:66" x14ac:dyDescent="0.25">
      <c r="A2145" t="s">
        <v>99</v>
      </c>
      <c r="B2145" t="s">
        <v>416</v>
      </c>
      <c r="C2145" t="s">
        <v>395</v>
      </c>
      <c r="D2145" s="7" t="s">
        <v>573</v>
      </c>
      <c r="E2145" s="10">
        <f>VLOOKUP(A2145,home!$A$2:$E$405,3,FALSE)</f>
        <v>1.3478000000000001</v>
      </c>
      <c r="F2145" s="10">
        <f>VLOOKUP(B2145,home!$B$2:$E$405,3,FALSE)</f>
        <v>0.7641</v>
      </c>
      <c r="G2145" s="10">
        <f>VLOOKUP(C2145,away!$B$2:$E$405,4,FALSE)</f>
        <v>0.6452</v>
      </c>
      <c r="H2145" s="10">
        <f>VLOOKUP(A2145,away!$A$2:$E$405,3,FALSE)</f>
        <v>1.2736000000000001</v>
      </c>
      <c r="I2145" s="10">
        <f>VLOOKUP(C2145,away!$B$2:$E$405,3,FALSE)</f>
        <v>1.1607000000000001</v>
      </c>
      <c r="J2145" s="10">
        <f>VLOOKUP(B2145,home!$B$2:$E$405,4,FALSE)</f>
        <v>0.69979999999999998</v>
      </c>
      <c r="K2145" s="12">
        <f t="shared" si="2576"/>
        <v>0.66446178789600008</v>
      </c>
      <c r="L2145" s="12">
        <f t="shared" si="2577"/>
        <v>1.034491610496</v>
      </c>
      <c r="M2145" s="13">
        <f t="shared" si="2578"/>
        <v>0.18287482101115363</v>
      </c>
      <c r="N2145" s="13">
        <f t="shared" si="2579"/>
        <v>0.12151333053023214</v>
      </c>
      <c r="O2145" s="13">
        <f t="shared" si="2580"/>
        <v>0.18918246810699607</v>
      </c>
      <c r="P2145" s="13">
        <f t="shared" si="2581"/>
        <v>0.12570452099695262</v>
      </c>
      <c r="Q2145" s="13">
        <f t="shared" si="2582"/>
        <v>4.0370482428657831E-2</v>
      </c>
      <c r="R2145" s="13">
        <f t="shared" si="2583"/>
        <v>9.7853838054807241E-2</v>
      </c>
      <c r="S2145" s="13">
        <f t="shared" si="2584"/>
        <v>2.160169796982269E-2</v>
      </c>
      <c r="T2145" s="13">
        <f t="shared" si="2585"/>
        <v>4.1762925384122712E-2</v>
      </c>
      <c r="U2145" s="13">
        <f t="shared" si="2586"/>
        <v>6.5020136186382874E-2</v>
      </c>
      <c r="V2145" s="13">
        <f t="shared" si="2587"/>
        <v>1.6498420315924983E-3</v>
      </c>
      <c r="W2145" s="13">
        <f t="shared" si="2588"/>
        <v>8.9415476442566803E-3</v>
      </c>
      <c r="X2145" s="13">
        <f t="shared" si="2589"/>
        <v>9.2499560228338079E-3</v>
      </c>
      <c r="Y2145" s="13">
        <f t="shared" si="2590"/>
        <v>4.7845009515392603E-3</v>
      </c>
      <c r="Z2145" s="13">
        <f t="shared" si="2591"/>
        <v>3.3742991507510776E-2</v>
      </c>
      <c r="AA2145" s="13">
        <f t="shared" si="2592"/>
        <v>2.2420928466040158E-2</v>
      </c>
      <c r="AB2145" s="13">
        <f t="shared" si="2593"/>
        <v>7.4489251074166835E-3</v>
      </c>
      <c r="AC2145" s="13">
        <f t="shared" si="2594"/>
        <v>7.0879290939034295E-5</v>
      </c>
      <c r="AD2145" s="13">
        <f t="shared" si="2595"/>
        <v>1.485329183565015E-3</v>
      </c>
      <c r="AE2145" s="13">
        <f t="shared" si="2596"/>
        <v>1.5365605792228814E-3</v>
      </c>
      <c r="AF2145" s="13">
        <f t="shared" si="2597"/>
        <v>7.9477951411247244E-4</v>
      </c>
      <c r="AG2145" s="13">
        <f t="shared" si="2598"/>
        <v>2.7406424651448008E-4</v>
      </c>
      <c r="AH2145" s="13">
        <f t="shared" si="2599"/>
        <v>8.7267104068894184E-3</v>
      </c>
      <c r="AI2145" s="13">
        <f t="shared" si="2600"/>
        <v>5.7985655994123725E-3</v>
      </c>
      <c r="AJ2145" s="13">
        <f t="shared" si="2601"/>
        <v>1.9264626327088934E-3</v>
      </c>
      <c r="AK2145" s="13">
        <f t="shared" si="2602"/>
        <v>4.2668693508152893E-4</v>
      </c>
      <c r="AL2145" s="13">
        <f t="shared" si="2603"/>
        <v>1.9488406915354491E-6</v>
      </c>
      <c r="AM2145" s="13">
        <f t="shared" si="2604"/>
        <v>1.9738889698514323E-4</v>
      </c>
      <c r="AN2145" s="13">
        <f t="shared" si="2605"/>
        <v>2.0419715793618985E-4</v>
      </c>
      <c r="AO2145" s="13">
        <f t="shared" si="2606"/>
        <v>1.0562012338605754E-4</v>
      </c>
      <c r="AP2145" s="13">
        <f t="shared" si="2607"/>
        <v>3.6421043847476305E-5</v>
      </c>
      <c r="AQ2145" s="13">
        <f t="shared" si="2608"/>
        <v>9.419316076430297E-6</v>
      </c>
      <c r="AR2145" s="13">
        <f t="shared" si="2609"/>
        <v>1.8055417406310482E-3</v>
      </c>
      <c r="AS2145" s="13">
        <f t="shared" si="2610"/>
        <v>1.1997134931005622E-3</v>
      </c>
      <c r="AT2145" s="13">
        <f t="shared" si="2611"/>
        <v>3.9858188629427762E-4</v>
      </c>
      <c r="AU2145" s="13">
        <f t="shared" si="2612"/>
        <v>8.828081093001864E-5</v>
      </c>
      <c r="AV2145" s="13">
        <f t="shared" si="2613"/>
        <v>1.4664806366867231E-5</v>
      </c>
      <c r="AW2145" s="13">
        <f t="shared" si="2614"/>
        <v>3.7210955479803921E-8</v>
      </c>
      <c r="AX2145" s="13">
        <f t="shared" si="2615"/>
        <v>2.1859563233594599E-5</v>
      </c>
      <c r="AY2145" s="13">
        <f t="shared" si="2616"/>
        <v>2.2613534774260429E-5</v>
      </c>
      <c r="AZ2145" s="13">
        <f t="shared" si="2617"/>
        <v>1.1696756003815984E-5</v>
      </c>
      <c r="BA2145" s="13">
        <f t="shared" si="2618"/>
        <v>4.0333986519887853E-6</v>
      </c>
      <c r="BB2145" s="13">
        <f t="shared" si="2619"/>
        <v>1.0431292668170684E-6</v>
      </c>
      <c r="BC2145" s="13">
        <f t="shared" si="2620"/>
        <v>2.1582169503702023E-7</v>
      </c>
      <c r="BD2145" s="13">
        <f t="shared" si="2621"/>
        <v>3.1130296384719391E-4</v>
      </c>
      <c r="BE2145" s="13">
        <f t="shared" si="2622"/>
        <v>2.0684892393523033E-4</v>
      </c>
      <c r="BF2145" s="13">
        <f t="shared" si="2623"/>
        <v>6.8721602911183443E-5</v>
      </c>
      <c r="BG2145" s="13">
        <f t="shared" si="2624"/>
        <v>1.5220959712481304E-5</v>
      </c>
      <c r="BH2145" s="13">
        <f t="shared" si="2625"/>
        <v>2.5284365260120786E-6</v>
      </c>
      <c r="BI2145" s="13">
        <f t="shared" si="2626"/>
        <v>3.360098909311074E-7</v>
      </c>
      <c r="BJ2145" s="14">
        <f t="shared" si="2627"/>
        <v>0.23132798522691408</v>
      </c>
      <c r="BK2145" s="14">
        <f t="shared" si="2628"/>
        <v>0.33192632367592628</v>
      </c>
      <c r="BL2145" s="14">
        <f t="shared" si="2629"/>
        <v>0.402916463129881</v>
      </c>
      <c r="BM2145" s="14">
        <f t="shared" si="2630"/>
        <v>0.24239172608761389</v>
      </c>
      <c r="BN2145" s="14">
        <f t="shared" si="2631"/>
        <v>0.75749946112879951</v>
      </c>
    </row>
    <row r="2146" spans="1:66" x14ac:dyDescent="0.25">
      <c r="A2146" t="s">
        <v>99</v>
      </c>
      <c r="B2146" t="s">
        <v>417</v>
      </c>
      <c r="C2146" t="s">
        <v>130</v>
      </c>
      <c r="D2146" s="7" t="s">
        <v>573</v>
      </c>
      <c r="E2146" s="10">
        <f>VLOOKUP(A2146,home!$A$2:$E$405,3,FALSE)</f>
        <v>1.3478000000000001</v>
      </c>
      <c r="F2146" s="10">
        <f>VLOOKUP(B2146,home!$B$2:$E$405,3,FALSE)</f>
        <v>0.9032</v>
      </c>
      <c r="G2146" s="10">
        <f>VLOOKUP(C2146,away!$B$2:$E$405,4,FALSE)</f>
        <v>1</v>
      </c>
      <c r="H2146" s="10">
        <f>VLOOKUP(A2146,away!$A$2:$E$405,3,FALSE)</f>
        <v>1.2736000000000001</v>
      </c>
      <c r="I2146" s="10">
        <f>VLOOKUP(C2146,away!$B$2:$E$405,3,FALSE)</f>
        <v>1.7001999999999999</v>
      </c>
      <c r="J2146" s="10">
        <f>VLOOKUP(B2146,home!$B$2:$E$405,4,FALSE)</f>
        <v>1.0583</v>
      </c>
      <c r="K2146" s="12">
        <f t="shared" si="2576"/>
        <v>1.21733296</v>
      </c>
      <c r="L2146" s="12">
        <f t="shared" si="2577"/>
        <v>2.2916160661760001</v>
      </c>
      <c r="M2146" s="13">
        <f t="shared" si="2578"/>
        <v>2.992835182846202E-2</v>
      </c>
      <c r="N2146" s="13">
        <f t="shared" si="2579"/>
        <v>3.6432769119263075E-2</v>
      </c>
      <c r="O2146" s="13">
        <f t="shared" si="2580"/>
        <v>6.8584291884271426E-2</v>
      </c>
      <c r="P2146" s="13">
        <f t="shared" si="2581"/>
        <v>8.3489919048984104E-2</v>
      </c>
      <c r="Q2146" s="13">
        <f t="shared" si="2582"/>
        <v>2.2175405336474562E-2</v>
      </c>
      <c r="R2146" s="13">
        <f t="shared" si="2583"/>
        <v>7.8584432584650352E-2</v>
      </c>
      <c r="S2146" s="13">
        <f t="shared" si="2584"/>
        <v>5.8227117072455009E-2</v>
      </c>
      <c r="T2146" s="13">
        <f t="shared" si="2585"/>
        <v>5.0817515143030109E-2</v>
      </c>
      <c r="U2146" s="13">
        <f t="shared" si="2586"/>
        <v>9.5663419928192855E-2</v>
      </c>
      <c r="V2146" s="13">
        <f t="shared" si="2587"/>
        <v>1.8048205107015297E-2</v>
      </c>
      <c r="W2146" s="13">
        <f t="shared" si="2588"/>
        <v>8.998283939150125E-3</v>
      </c>
      <c r="X2146" s="13">
        <f t="shared" si="2589"/>
        <v>2.0620612042969888E-2</v>
      </c>
      <c r="Y2146" s="13">
        <f t="shared" si="2590"/>
        <v>2.3627262926026061E-2</v>
      </c>
      <c r="Z2146" s="13">
        <f t="shared" si="2591"/>
        <v>6.0028449420769833E-2</v>
      </c>
      <c r="AA2146" s="13">
        <f t="shared" si="2592"/>
        <v>7.307461001759602E-2</v>
      </c>
      <c r="AB2146" s="13">
        <f t="shared" si="2593"/>
        <v>4.4478065656782917E-2</v>
      </c>
      <c r="AC2146" s="13">
        <f t="shared" si="2594"/>
        <v>3.1467719806306587E-3</v>
      </c>
      <c r="AD2146" s="13">
        <f t="shared" si="2595"/>
        <v>2.7384769056415206E-3</v>
      </c>
      <c r="AE2146" s="13">
        <f t="shared" si="2596"/>
        <v>6.2755376738200469E-3</v>
      </c>
      <c r="AF2146" s="13">
        <f t="shared" si="2597"/>
        <v>7.1905614786093933E-3</v>
      </c>
      <c r="AG2146" s="13">
        <f t="shared" si="2598"/>
        <v>5.4926687364025128E-3</v>
      </c>
      <c r="AH2146" s="13">
        <f t="shared" si="2599"/>
        <v>3.4390539780067411E-2</v>
      </c>
      <c r="AI2146" s="13">
        <f t="shared" si="2600"/>
        <v>4.18647375864672E-2</v>
      </c>
      <c r="AJ2146" s="13">
        <f t="shared" si="2601"/>
        <v>2.5481662462878692E-2</v>
      </c>
      <c r="AK2146" s="13">
        <f t="shared" si="2602"/>
        <v>1.0339889197219003E-2</v>
      </c>
      <c r="AL2146" s="13">
        <f t="shared" si="2603"/>
        <v>3.5113692786598884E-4</v>
      </c>
      <c r="AM2146" s="13">
        <f t="shared" si="2604"/>
        <v>6.6672763948724667E-4</v>
      </c>
      <c r="AN2146" s="13">
        <f t="shared" si="2605"/>
        <v>1.5278837704125745E-3</v>
      </c>
      <c r="AO2146" s="13">
        <f t="shared" si="2606"/>
        <v>1.75066149776351E-3</v>
      </c>
      <c r="AP2146" s="13">
        <f t="shared" si="2607"/>
        <v>1.3372813382368663E-3</v>
      </c>
      <c r="AQ2146" s="13">
        <f t="shared" si="2608"/>
        <v>7.6613384992523653E-4</v>
      </c>
      <c r="AR2146" s="13">
        <f t="shared" si="2609"/>
        <v>1.576198269689346E-2</v>
      </c>
      <c r="AS2146" s="13">
        <f t="shared" si="2610"/>
        <v>1.9187581051878094E-2</v>
      </c>
      <c r="AT2146" s="13">
        <f t="shared" si="2611"/>
        <v>1.1678837418561341E-2</v>
      </c>
      <c r="AU2146" s="13">
        <f t="shared" si="2612"/>
        <v>4.7390112413653448E-3</v>
      </c>
      <c r="AV2146" s="13">
        <f t="shared" si="2613"/>
        <v>1.4422386454811377E-3</v>
      </c>
      <c r="AW2146" s="13">
        <f t="shared" si="2614"/>
        <v>2.7209793363488403E-5</v>
      </c>
      <c r="AX2146" s="13">
        <f t="shared" si="2615"/>
        <v>1.3527158848180372E-4</v>
      </c>
      <c r="AY2146" s="13">
        <f t="shared" si="2616"/>
        <v>3.0999054546204972E-4</v>
      </c>
      <c r="AZ2146" s="13">
        <f t="shared" si="2617"/>
        <v>3.5518965717174758E-4</v>
      </c>
      <c r="BA2146" s="13">
        <f t="shared" si="2618"/>
        <v>2.7131944163810739E-4</v>
      </c>
      <c r="BB2146" s="13">
        <f t="shared" si="2619"/>
        <v>1.554399978809472E-4</v>
      </c>
      <c r="BC2146" s="13">
        <f t="shared" si="2620"/>
        <v>7.1241759294068393E-5</v>
      </c>
      <c r="BD2146" s="13">
        <f t="shared" si="2621"/>
        <v>6.0200687971648592E-3</v>
      </c>
      <c r="BE2146" s="13">
        <f t="shared" si="2622"/>
        <v>7.3284281682563365E-3</v>
      </c>
      <c r="BF2146" s="13">
        <f t="shared" si="2623"/>
        <v>4.4605685771054327E-3</v>
      </c>
      <c r="BG2146" s="13">
        <f t="shared" si="2624"/>
        <v>1.8099990497502483E-3</v>
      </c>
      <c r="BH2146" s="13">
        <f t="shared" si="2625"/>
        <v>5.5084287520741431E-4</v>
      </c>
      <c r="BI2146" s="13">
        <f t="shared" si="2626"/>
        <v>1.3411183755423047E-4</v>
      </c>
      <c r="BJ2146" s="14">
        <f t="shared" si="2627"/>
        <v>0.1917162343871415</v>
      </c>
      <c r="BK2146" s="14">
        <f t="shared" si="2628"/>
        <v>0.19350149251087512</v>
      </c>
      <c r="BL2146" s="14">
        <f t="shared" si="2629"/>
        <v>0.54557531945734361</v>
      </c>
      <c r="BM2146" s="14">
        <f t="shared" si="2630"/>
        <v>0.67134354522192607</v>
      </c>
      <c r="BN2146" s="14">
        <f t="shared" si="2631"/>
        <v>0.31919516980210555</v>
      </c>
    </row>
    <row r="2147" spans="1:66" x14ac:dyDescent="0.25">
      <c r="A2147" t="s">
        <v>99</v>
      </c>
      <c r="B2147" t="s">
        <v>101</v>
      </c>
      <c r="C2147" t="s">
        <v>105</v>
      </c>
      <c r="D2147" s="7" t="s">
        <v>573</v>
      </c>
      <c r="E2147" s="10">
        <f>VLOOKUP(A2147,home!$A$2:$E$405,3,FALSE)</f>
        <v>1.3478000000000001</v>
      </c>
      <c r="F2147" s="10">
        <f>VLOOKUP(B2147,home!$B$2:$E$405,3,FALSE)</f>
        <v>1.0323</v>
      </c>
      <c r="G2147" s="10">
        <f>VLOOKUP(C2147,away!$B$2:$E$405,4,FALSE)</f>
        <v>0.6129</v>
      </c>
      <c r="H2147" s="10">
        <f>VLOOKUP(A2147,away!$A$2:$E$405,3,FALSE)</f>
        <v>1.2736000000000001</v>
      </c>
      <c r="I2147" s="10">
        <f>VLOOKUP(C2147,away!$B$2:$E$405,3,FALSE)</f>
        <v>1.1607000000000001</v>
      </c>
      <c r="J2147" s="10">
        <f>VLOOKUP(B2147,home!$B$2:$E$405,4,FALSE)</f>
        <v>0.85350000000000004</v>
      </c>
      <c r="K2147" s="12">
        <f t="shared" si="2576"/>
        <v>0.85274857182600017</v>
      </c>
      <c r="L2147" s="12">
        <f t="shared" si="2577"/>
        <v>1.2617013283200003</v>
      </c>
      <c r="M2147" s="13">
        <f t="shared" si="2578"/>
        <v>0.12069966816388709</v>
      </c>
      <c r="N2147" s="13">
        <f t="shared" si="2579"/>
        <v>0.10292646964662686</v>
      </c>
      <c r="O2147" s="13">
        <f t="shared" si="2580"/>
        <v>0.15228693165015961</v>
      </c>
      <c r="P2147" s="13">
        <f t="shared" si="2581"/>
        <v>0.12986246347243732</v>
      </c>
      <c r="Q2147" s="13">
        <f t="shared" si="2582"/>
        <v>4.3885199997126596E-2</v>
      </c>
      <c r="R2147" s="13">
        <f t="shared" si="2583"/>
        <v>9.6070311974391753E-2</v>
      </c>
      <c r="S2147" s="13">
        <f t="shared" si="2584"/>
        <v>3.4930210819286739E-2</v>
      </c>
      <c r="T2147" s="13">
        <f t="shared" si="2585"/>
        <v>5.5370015129963507E-2</v>
      </c>
      <c r="U2147" s="13">
        <f t="shared" si="2586"/>
        <v>8.1923821331040855E-2</v>
      </c>
      <c r="V2147" s="13">
        <f t="shared" si="2587"/>
        <v>4.1757670050969189E-3</v>
      </c>
      <c r="W2147" s="13">
        <f t="shared" si="2588"/>
        <v>1.24743472072827E-2</v>
      </c>
      <c r="X2147" s="13">
        <f t="shared" si="2589"/>
        <v>1.5738900441353471E-2</v>
      </c>
      <c r="Y2147" s="13">
        <f t="shared" si="2590"/>
        <v>9.9288957965759581E-3</v>
      </c>
      <c r="Z2147" s="13">
        <f t="shared" si="2591"/>
        <v>4.0404013410068981E-2</v>
      </c>
      <c r="AA2147" s="13">
        <f t="shared" si="2592"/>
        <v>3.4454464731474885E-2</v>
      </c>
      <c r="AB2147" s="13">
        <f t="shared" si="2593"/>
        <v>1.4690497796397247E-2</v>
      </c>
      <c r="AC2147" s="13">
        <f t="shared" si="2594"/>
        <v>2.8079788785774723E-4</v>
      </c>
      <c r="AD2147" s="13">
        <f t="shared" si="2595"/>
        <v>2.6593704413679937E-3</v>
      </c>
      <c r="AE2147" s="13">
        <f t="shared" si="2596"/>
        <v>3.3553312183689432E-3</v>
      </c>
      <c r="AF2147" s="13">
        <f t="shared" si="2597"/>
        <v>2.1167129275848308E-3</v>
      </c>
      <c r="AG2147" s="13">
        <f t="shared" si="2598"/>
        <v>8.9021983746863267E-4</v>
      </c>
      <c r="AH2147" s="13">
        <f t="shared" si="2599"/>
        <v>1.2744449347235787E-2</v>
      </c>
      <c r="AI2147" s="13">
        <f t="shared" si="2600"/>
        <v>1.0867810979564116E-2</v>
      </c>
      <c r="AJ2147" s="13">
        <f t="shared" si="2601"/>
        <v>4.6337551458491113E-3</v>
      </c>
      <c r="AK2147" s="13">
        <f t="shared" si="2602"/>
        <v>1.3171426942714033E-3</v>
      </c>
      <c r="AL2147" s="13">
        <f t="shared" si="2603"/>
        <v>1.2084575213761686E-5</v>
      </c>
      <c r="AM2147" s="13">
        <f t="shared" si="2604"/>
        <v>4.5355486916656739E-4</v>
      </c>
      <c r="AN2147" s="13">
        <f t="shared" si="2605"/>
        <v>5.7225078089346204E-4</v>
      </c>
      <c r="AO2147" s="13">
        <f t="shared" si="2606"/>
        <v>3.6100478519271933E-4</v>
      </c>
      <c r="AP2147" s="13">
        <f t="shared" si="2607"/>
        <v>1.5182673900251015E-4</v>
      </c>
      <c r="AQ2147" s="13">
        <f t="shared" si="2608"/>
        <v>4.7889999568490277E-5</v>
      </c>
      <c r="AR2147" s="13">
        <f t="shared" si="2609"/>
        <v>3.2159377340228706E-3</v>
      </c>
      <c r="AS2147" s="13">
        <f t="shared" si="2610"/>
        <v>2.7423863097693463E-3</v>
      </c>
      <c r="AT2147" s="13">
        <f t="shared" si="2611"/>
        <v>1.1692830045254923E-3</v>
      </c>
      <c r="AU2147" s="13">
        <f t="shared" si="2612"/>
        <v>3.3236813738984271E-4</v>
      </c>
      <c r="AV2147" s="13">
        <f t="shared" si="2613"/>
        <v>7.0856613619914036E-5</v>
      </c>
      <c r="AW2147" s="13">
        <f t="shared" si="2614"/>
        <v>3.6116565907165356E-7</v>
      </c>
      <c r="AX2147" s="13">
        <f t="shared" si="2615"/>
        <v>6.446137782108642E-5</v>
      </c>
      <c r="AY2147" s="13">
        <f t="shared" si="2616"/>
        <v>8.1331006022202157E-5</v>
      </c>
      <c r="AZ2147" s="13">
        <f t="shared" si="2617"/>
        <v>5.1307719165907207E-5</v>
      </c>
      <c r="BA2147" s="13">
        <f t="shared" si="2618"/>
        <v>2.1578339141564894E-5</v>
      </c>
      <c r="BB2147" s="13">
        <f t="shared" si="2619"/>
        <v>6.8063547894629712E-6</v>
      </c>
      <c r="BC2147" s="13">
        <f t="shared" si="2620"/>
        <v>1.7175173757765256E-6</v>
      </c>
      <c r="BD2147" s="13">
        <f t="shared" si="2621"/>
        <v>6.7625881846851074E-4</v>
      </c>
      <c r="BE2147" s="13">
        <f t="shared" si="2622"/>
        <v>5.7667874163376076E-4</v>
      </c>
      <c r="BF2147" s="13">
        <f t="shared" si="2623"/>
        <v>2.4588098666530222E-4</v>
      </c>
      <c r="BG2147" s="13">
        <f t="shared" si="2624"/>
        <v>6.989155340600143E-5</v>
      </c>
      <c r="BH2147" s="13">
        <f t="shared" si="2625"/>
        <v>1.489998058741708E-5</v>
      </c>
      <c r="BI2147" s="13">
        <f t="shared" si="2626"/>
        <v>2.5411874332310096E-6</v>
      </c>
      <c r="BJ2147" s="14">
        <f t="shared" si="2627"/>
        <v>0.25115919213185922</v>
      </c>
      <c r="BK2147" s="14">
        <f t="shared" si="2628"/>
        <v>0.29004232292980181</v>
      </c>
      <c r="BL2147" s="14">
        <f t="shared" si="2629"/>
        <v>0.41810616871790651</v>
      </c>
      <c r="BM2147" s="14">
        <f t="shared" si="2630"/>
        <v>0.35389968244464409</v>
      </c>
      <c r="BN2147" s="14">
        <f t="shared" si="2631"/>
        <v>0.64573104490462918</v>
      </c>
    </row>
    <row r="2148" spans="1:66" x14ac:dyDescent="0.25">
      <c r="A2148" t="s">
        <v>99</v>
      </c>
      <c r="B2148" t="s">
        <v>435</v>
      </c>
      <c r="C2148" t="s">
        <v>117</v>
      </c>
      <c r="D2148" s="7" t="s">
        <v>573</v>
      </c>
      <c r="E2148" s="10">
        <f>VLOOKUP(A2148,home!$A$2:$E$405,3,FALSE)</f>
        <v>1.3478000000000001</v>
      </c>
      <c r="F2148" s="10">
        <f>VLOOKUP(B2148,home!$B$2:$E$405,3,FALSE)</f>
        <v>0.59050000000000002</v>
      </c>
      <c r="G2148" s="10">
        <f>VLOOKUP(C2148,away!$B$2:$E$405,4,FALSE)</f>
        <v>1</v>
      </c>
      <c r="H2148" s="10">
        <f>VLOOKUP(A2148,away!$A$2:$E$405,3,FALSE)</f>
        <v>1.2736000000000001</v>
      </c>
      <c r="I2148" s="10">
        <f>VLOOKUP(C2148,away!$B$2:$E$405,3,FALSE)</f>
        <v>0.81930000000000003</v>
      </c>
      <c r="J2148" s="10">
        <f>VLOOKUP(B2148,home!$B$2:$E$405,4,FALSE)</f>
        <v>1.1526000000000001</v>
      </c>
      <c r="K2148" s="12">
        <f t="shared" si="2576"/>
        <v>0.79587590000000008</v>
      </c>
      <c r="L2148" s="12">
        <f t="shared" si="2577"/>
        <v>1.2026925492480001</v>
      </c>
      <c r="M2148" s="13">
        <f t="shared" si="2578"/>
        <v>0.13552916130313802</v>
      </c>
      <c r="N2148" s="13">
        <f t="shared" si="2579"/>
        <v>0.10786439322838015</v>
      </c>
      <c r="O2148" s="13">
        <f t="shared" si="2580"/>
        <v>0.16299991250511445</v>
      </c>
      <c r="P2148" s="13">
        <f t="shared" si="2581"/>
        <v>0.1297277020649292</v>
      </c>
      <c r="Q2148" s="13">
        <f t="shared" si="2582"/>
        <v>4.2923335519295482E-2</v>
      </c>
      <c r="R2148" s="13">
        <f t="shared" si="2583"/>
        <v>9.8019390148988556E-2</v>
      </c>
      <c r="S2148" s="13">
        <f t="shared" si="2584"/>
        <v>3.104364500088105E-2</v>
      </c>
      <c r="T2148" s="13">
        <f t="shared" si="2585"/>
        <v>5.1623575817928709E-2</v>
      </c>
      <c r="U2148" s="13">
        <f t="shared" si="2586"/>
        <v>7.8011270352277395E-2</v>
      </c>
      <c r="V2148" s="13">
        <f t="shared" si="2587"/>
        <v>3.3016434667075436E-3</v>
      </c>
      <c r="W2148" s="13">
        <f t="shared" si="2588"/>
        <v>1.1387216095807088E-2</v>
      </c>
      <c r="X2148" s="13">
        <f t="shared" si="2589"/>
        <v>1.3695319955104084E-2</v>
      </c>
      <c r="Y2148" s="13">
        <f t="shared" si="2590"/>
        <v>8.2356296347855691E-3</v>
      </c>
      <c r="Z2148" s="13">
        <f t="shared" si="2591"/>
        <v>3.9295730071340441E-2</v>
      </c>
      <c r="AA2148" s="13">
        <f t="shared" si="2592"/>
        <v>3.1274524536685139E-2</v>
      </c>
      <c r="AB2148" s="13">
        <f t="shared" si="2593"/>
        <v>1.2445320181353187E-2</v>
      </c>
      <c r="AC2148" s="13">
        <f t="shared" si="2594"/>
        <v>1.9751958538633498E-4</v>
      </c>
      <c r="AD2148" s="13">
        <f t="shared" si="2595"/>
        <v>2.2657027146862378E-3</v>
      </c>
      <c r="AE2148" s="13">
        <f t="shared" si="2596"/>
        <v>2.7249437737641054E-3</v>
      </c>
      <c r="AF2148" s="13">
        <f t="shared" si="2597"/>
        <v>1.6386347869129091E-3</v>
      </c>
      <c r="AG2148" s="13">
        <f t="shared" si="2598"/>
        <v>6.5692461638624654E-4</v>
      </c>
      <c r="AH2148" s="13">
        <f t="shared" si="2599"/>
        <v>1.1815170443515441E-2</v>
      </c>
      <c r="AI2148" s="13">
        <f t="shared" si="2600"/>
        <v>9.4034094103862507E-3</v>
      </c>
      <c r="AJ2148" s="13">
        <f t="shared" si="2601"/>
        <v>3.741973463779814E-3</v>
      </c>
      <c r="AK2148" s="13">
        <f t="shared" si="2602"/>
        <v>9.9271549942062565E-4</v>
      </c>
      <c r="AL2148" s="13">
        <f t="shared" si="2603"/>
        <v>7.562582599526062E-6</v>
      </c>
      <c r="AM2148" s="13">
        <f t="shared" si="2604"/>
        <v>3.6064363743667073E-4</v>
      </c>
      <c r="AN2148" s="13">
        <f t="shared" si="2605"/>
        <v>4.3374341567878094E-4</v>
      </c>
      <c r="AO2148" s="13">
        <f t="shared" si="2606"/>
        <v>2.6082998716112408E-4</v>
      </c>
      <c r="AP2148" s="13">
        <f t="shared" si="2607"/>
        <v>1.0456609405971179E-4</v>
      </c>
      <c r="AQ2148" s="13">
        <f t="shared" si="2608"/>
        <v>3.1440215557395254E-5</v>
      </c>
      <c r="AR2148" s="13">
        <f t="shared" si="2609"/>
        <v>2.8420034921022405E-3</v>
      </c>
      <c r="AS2148" s="13">
        <f t="shared" si="2610"/>
        <v>2.2618820870800136E-3</v>
      </c>
      <c r="AT2148" s="13">
        <f t="shared" si="2611"/>
        <v>9.0008872087434227E-4</v>
      </c>
      <c r="AU2148" s="13">
        <f t="shared" si="2612"/>
        <v>2.3878630693523865E-4</v>
      </c>
      <c r="AV2148" s="13">
        <f t="shared" si="2613"/>
        <v>4.7511066734939826E-5</v>
      </c>
      <c r="AW2148" s="13">
        <f t="shared" si="2614"/>
        <v>2.0107941118425958E-7</v>
      </c>
      <c r="AX2148" s="13">
        <f t="shared" si="2615"/>
        <v>4.7837929920697313E-5</v>
      </c>
      <c r="AY2148" s="13">
        <f t="shared" si="2616"/>
        <v>5.7534321887070622E-5</v>
      </c>
      <c r="AZ2148" s="13">
        <f t="shared" si="2617"/>
        <v>3.4598050129807996E-5</v>
      </c>
      <c r="BA2148" s="13">
        <f t="shared" si="2618"/>
        <v>1.3870272369876291E-5</v>
      </c>
      <c r="BB2148" s="13">
        <f t="shared" si="2619"/>
        <v>4.170418308822656E-6</v>
      </c>
      <c r="BC2148" s="13">
        <f t="shared" si="2620"/>
        <v>1.0031462054536903E-6</v>
      </c>
      <c r="BD2148" s="13">
        <f t="shared" si="2621"/>
        <v>5.6967607081469403E-4</v>
      </c>
      <c r="BE2148" s="13">
        <f t="shared" si="2622"/>
        <v>4.5339145556810834E-4</v>
      </c>
      <c r="BF2148" s="13">
        <f t="shared" si="2623"/>
        <v>1.8042166637628914E-4</v>
      </c>
      <c r="BG2148" s="13">
        <f t="shared" si="2624"/>
        <v>4.7864418702242956E-5</v>
      </c>
      <c r="BH2148" s="13">
        <f t="shared" si="2625"/>
        <v>9.5235343281561111E-6</v>
      </c>
      <c r="BI2148" s="13">
        <f t="shared" si="2626"/>
        <v>1.5159102909204288E-6</v>
      </c>
      <c r="BJ2148" s="14">
        <f t="shared" si="2627"/>
        <v>0.24436591363176602</v>
      </c>
      <c r="BK2148" s="14">
        <f t="shared" si="2628"/>
        <v>0.29986476832552872</v>
      </c>
      <c r="BL2148" s="14">
        <f t="shared" si="2629"/>
        <v>0.41625635127132798</v>
      </c>
      <c r="BM2148" s="14">
        <f t="shared" si="2630"/>
        <v>0.32266153528764141</v>
      </c>
      <c r="BN2148" s="14">
        <f t="shared" si="2631"/>
        <v>0.67706389476984585</v>
      </c>
    </row>
    <row r="2149" spans="1:66" x14ac:dyDescent="0.25">
      <c r="A2149" t="s">
        <v>122</v>
      </c>
      <c r="B2149" t="s">
        <v>104</v>
      </c>
      <c r="C2149" t="s">
        <v>139</v>
      </c>
      <c r="D2149" s="7" t="s">
        <v>573</v>
      </c>
      <c r="E2149" s="10">
        <f>VLOOKUP(A2149,home!$A$2:$E$405,3,FALSE)</f>
        <v>1.2608999999999999</v>
      </c>
      <c r="F2149" s="10">
        <f>VLOOKUP(B2149,home!$B$2:$E$405,3,FALSE)</f>
        <v>0.7419</v>
      </c>
      <c r="G2149" s="10">
        <f>VLOOKUP(C2149,away!$B$2:$E$405,4,FALSE)</f>
        <v>0.86199999999999999</v>
      </c>
      <c r="H2149" s="10">
        <f>VLOOKUP(A2149,away!$A$2:$E$405,3,FALSE)</f>
        <v>1.0995999999999999</v>
      </c>
      <c r="I2149" s="10">
        <f>VLOOKUP(C2149,away!$B$2:$E$405,3,FALSE)</f>
        <v>1.1861999999999999</v>
      </c>
      <c r="J2149" s="10">
        <f>VLOOKUP(B2149,home!$B$2:$E$405,4,FALSE)</f>
        <v>1.0924</v>
      </c>
      <c r="K2149" s="12">
        <f t="shared" si="2576"/>
        <v>0.80636799401999992</v>
      </c>
      <c r="L2149" s="12">
        <f t="shared" si="2577"/>
        <v>1.4248670460479997</v>
      </c>
      <c r="M2149" s="13">
        <f t="shared" si="2578"/>
        <v>0.10739571019022352</v>
      </c>
      <c r="N2149" s="13">
        <f t="shared" si="2579"/>
        <v>8.6600463392443802E-2</v>
      </c>
      <c r="O2149" s="13">
        <f t="shared" si="2580"/>
        <v>0.15302460833697085</v>
      </c>
      <c r="P2149" s="13">
        <f t="shared" si="2581"/>
        <v>0.12339414646037933</v>
      </c>
      <c r="Q2149" s="13">
        <f t="shared" si="2582"/>
        <v>3.4915920973483672E-2</v>
      </c>
      <c r="R2149" s="13">
        <f t="shared" si="2583"/>
        <v>0.1090198608268759</v>
      </c>
      <c r="S2149" s="13">
        <f t="shared" si="2584"/>
        <v>3.5443956173194562E-2</v>
      </c>
      <c r="T2149" s="13">
        <f t="shared" si="2585"/>
        <v>4.9750545177533072E-2</v>
      </c>
      <c r="U2149" s="13">
        <f t="shared" si="2586"/>
        <v>8.7910126483307482E-2</v>
      </c>
      <c r="V2149" s="13">
        <f t="shared" si="2587"/>
        <v>4.5248824923823901E-3</v>
      </c>
      <c r="W2149" s="13">
        <f t="shared" si="2588"/>
        <v>9.3850270515829573E-3</v>
      </c>
      <c r="X2149" s="13">
        <f t="shared" si="2589"/>
        <v>1.3372415772069577E-2</v>
      </c>
      <c r="Y2149" s="13">
        <f t="shared" si="2590"/>
        <v>9.5269572798372323E-3</v>
      </c>
      <c r="Z2149" s="13">
        <f t="shared" si="2591"/>
        <v>5.1779602352318259E-2</v>
      </c>
      <c r="AA2149" s="13">
        <f t="shared" si="2592"/>
        <v>4.175341407999214E-2</v>
      </c>
      <c r="AB2149" s="13">
        <f t="shared" si="2593"/>
        <v>1.6834308377584841E-2</v>
      </c>
      <c r="AC2149" s="13">
        <f t="shared" si="2594"/>
        <v>3.249338427904137E-4</v>
      </c>
      <c r="AD2149" s="13">
        <f t="shared" si="2595"/>
        <v>1.8919463593520954E-3</v>
      </c>
      <c r="AE2149" s="13">
        <f t="shared" si="2596"/>
        <v>2.6957720203312878E-3</v>
      </c>
      <c r="AF2149" s="13">
        <f t="shared" si="2597"/>
        <v>1.9205583577141454E-3</v>
      </c>
      <c r="AG2149" s="13">
        <f t="shared" si="2598"/>
        <v>9.1218010463965107E-4</v>
      </c>
      <c r="AH2149" s="13">
        <f t="shared" si="2599"/>
        <v>1.8444762262321945E-2</v>
      </c>
      <c r="AI2149" s="13">
        <f t="shared" si="2600"/>
        <v>1.4873265945644341E-2</v>
      </c>
      <c r="AJ2149" s="13">
        <f t="shared" si="2601"/>
        <v>5.9966628125576018E-3</v>
      </c>
      <c r="AK2149" s="13">
        <f t="shared" si="2602"/>
        <v>1.6118389876588015E-3</v>
      </c>
      <c r="AL2149" s="13">
        <f t="shared" si="2603"/>
        <v>1.4933532863164254E-5</v>
      </c>
      <c r="AM2149" s="13">
        <f t="shared" si="2604"/>
        <v>3.051209981168384E-4</v>
      </c>
      <c r="AN2149" s="13">
        <f t="shared" si="2605"/>
        <v>4.3475685527395681E-4</v>
      </c>
      <c r="AO2149" s="13">
        <f t="shared" si="2606"/>
        <v>3.0973535806166035E-4</v>
      </c>
      <c r="AP2149" s="13">
        <f t="shared" si="2607"/>
        <v>1.4711056823264591E-4</v>
      </c>
      <c r="AQ2149" s="13">
        <f t="shared" si="2608"/>
        <v>5.2403250200023215E-5</v>
      </c>
      <c r="AR2149" s="13">
        <f t="shared" si="2609"/>
        <v>5.2562667839544533E-3</v>
      </c>
      <c r="AS2149" s="13">
        <f t="shared" si="2610"/>
        <v>4.2384853026113086E-3</v>
      </c>
      <c r="AT2149" s="13">
        <f t="shared" si="2611"/>
        <v>1.7088894455749666E-3</v>
      </c>
      <c r="AU2149" s="13">
        <f t="shared" si="2612"/>
        <v>4.5933125141007863E-4</v>
      </c>
      <c r="AV2149" s="13">
        <f t="shared" si="2613"/>
        <v>9.2597504947560308E-5</v>
      </c>
      <c r="AW2149" s="13">
        <f t="shared" si="2614"/>
        <v>4.7661497683667487E-7</v>
      </c>
      <c r="AX2149" s="13">
        <f t="shared" si="2615"/>
        <v>4.1006634530809176E-5</v>
      </c>
      <c r="AY2149" s="13">
        <f t="shared" si="2616"/>
        <v>5.8429002212283978E-5</v>
      </c>
      <c r="AZ2149" s="13">
        <f t="shared" si="2617"/>
        <v>4.1626779892874562E-5</v>
      </c>
      <c r="BA2149" s="13">
        <f t="shared" si="2618"/>
        <v>1.9770875634150158E-5</v>
      </c>
      <c r="BB2149" s="13">
        <f t="shared" si="2619"/>
        <v>7.0427172906534776E-6</v>
      </c>
      <c r="BC2149" s="13">
        <f t="shared" si="2620"/>
        <v>2.0069871564169168E-6</v>
      </c>
      <c r="BD2149" s="13">
        <f t="shared" si="2621"/>
        <v>1.248246887615568E-3</v>
      </c>
      <c r="BE2149" s="13">
        <f t="shared" si="2622"/>
        <v>1.0065463388082738E-3</v>
      </c>
      <c r="BF2149" s="13">
        <f t="shared" si="2623"/>
        <v>4.0582337605650146E-4</v>
      </c>
      <c r="BG2149" s="13">
        <f t="shared" si="2624"/>
        <v>1.090809938923684E-4</v>
      </c>
      <c r="BH2149" s="13">
        <f t="shared" si="2625"/>
        <v>2.1989855557674235E-5</v>
      </c>
      <c r="BI2149" s="13">
        <f t="shared" si="2626"/>
        <v>3.5463831429662661E-6</v>
      </c>
      <c r="BJ2149" s="14">
        <f t="shared" si="2627"/>
        <v>0.21239079651558976</v>
      </c>
      <c r="BK2149" s="14">
        <f t="shared" si="2628"/>
        <v>0.27115699169404561</v>
      </c>
      <c r="BL2149" s="14">
        <f t="shared" si="2629"/>
        <v>0.46401965223648556</v>
      </c>
      <c r="BM2149" s="14">
        <f t="shared" si="2630"/>
        <v>0.38493838023082666</v>
      </c>
      <c r="BN2149" s="14">
        <f t="shared" si="2631"/>
        <v>0.61435071018037701</v>
      </c>
    </row>
    <row r="2150" spans="1:66" x14ac:dyDescent="0.25">
      <c r="A2150" t="s">
        <v>122</v>
      </c>
      <c r="B2150" t="s">
        <v>362</v>
      </c>
      <c r="C2150" t="s">
        <v>144</v>
      </c>
      <c r="D2150" s="7" t="s">
        <v>573</v>
      </c>
      <c r="E2150" s="10">
        <f>VLOOKUP(A2150,home!$A$2:$E$405,3,FALSE)</f>
        <v>1.2608999999999999</v>
      </c>
      <c r="F2150" s="10">
        <f>VLOOKUP(B2150,home!$B$2:$E$405,3,FALSE)</f>
        <v>1.3103</v>
      </c>
      <c r="G2150" s="10">
        <f>VLOOKUP(C2150,away!$B$2:$E$405,4,FALSE)</f>
        <v>1.3448</v>
      </c>
      <c r="H2150" s="10">
        <f>VLOOKUP(A2150,away!$A$2:$E$405,3,FALSE)</f>
        <v>1.0995999999999999</v>
      </c>
      <c r="I2150" s="10">
        <f>VLOOKUP(C2150,away!$B$2:$E$405,3,FALSE)</f>
        <v>1.6211</v>
      </c>
      <c r="J2150" s="10">
        <f>VLOOKUP(B2150,home!$B$2:$E$405,4,FALSE)</f>
        <v>0.98850000000000005</v>
      </c>
      <c r="K2150" s="12">
        <f t="shared" si="2576"/>
        <v>2.2218210966959999</v>
      </c>
      <c r="L2150" s="12">
        <f t="shared" si="2577"/>
        <v>1.7620621020599998</v>
      </c>
      <c r="M2150" s="13">
        <f t="shared" si="2578"/>
        <v>1.8613219986670735E-2</v>
      </c>
      <c r="N2150" s="13">
        <f t="shared" si="2579"/>
        <v>4.1355244843828673E-2</v>
      </c>
      <c r="O2150" s="13">
        <f t="shared" si="2580"/>
        <v>3.2797649535818235E-2</v>
      </c>
      <c r="P2150" s="13">
        <f t="shared" si="2581"/>
        <v>7.2870509660722727E-2</v>
      </c>
      <c r="Q2150" s="13">
        <f t="shared" si="2582"/>
        <v>4.5941977726523517E-2</v>
      </c>
      <c r="R2150" s="13">
        <f t="shared" si="2583"/>
        <v>2.8895747641855533E-2</v>
      </c>
      <c r="S2150" s="13">
        <f t="shared" si="2584"/>
        <v>7.1321769984131617E-2</v>
      </c>
      <c r="T2150" s="13">
        <f t="shared" si="2585"/>
        <v>8.0952617845591726E-2</v>
      </c>
      <c r="U2150" s="13">
        <f t="shared" si="2586"/>
        <v>6.4201181715478312E-2</v>
      </c>
      <c r="V2150" s="13">
        <f t="shared" si="2587"/>
        <v>3.1024864957811669E-2</v>
      </c>
      <c r="W2150" s="13">
        <f t="shared" si="2588"/>
        <v>3.4024951778909227E-2</v>
      </c>
      <c r="X2150" s="13">
        <f t="shared" si="2589"/>
        <v>5.995407805403493E-2</v>
      </c>
      <c r="Y2150" s="13">
        <f t="shared" si="2590"/>
        <v>5.2821404401481052E-2</v>
      </c>
      <c r="Z2150" s="13">
        <f t="shared" si="2591"/>
        <v>1.6972033943467742E-2</v>
      </c>
      <c r="AA2150" s="13">
        <f t="shared" si="2592"/>
        <v>3.7708823069437236E-2</v>
      </c>
      <c r="AB2150" s="13">
        <f t="shared" si="2593"/>
        <v>4.1891129313626242E-2</v>
      </c>
      <c r="AC2150" s="13">
        <f t="shared" si="2594"/>
        <v>7.5913709558644111E-3</v>
      </c>
      <c r="AD2150" s="13">
        <f t="shared" si="2595"/>
        <v>1.8899338919111157E-2</v>
      </c>
      <c r="AE2150" s="13">
        <f t="shared" si="2596"/>
        <v>3.3301808863353377E-2</v>
      </c>
      <c r="AF2150" s="13">
        <f t="shared" si="2597"/>
        <v>2.9339927664080393E-2</v>
      </c>
      <c r="AG2150" s="13">
        <f t="shared" si="2598"/>
        <v>1.7232924871352608E-2</v>
      </c>
      <c r="AH2150" s="13">
        <f t="shared" si="2599"/>
        <v>7.4764444516651138E-3</v>
      </c>
      <c r="AI2150" s="13">
        <f t="shared" si="2600"/>
        <v>1.6611322010985308E-2</v>
      </c>
      <c r="AJ2150" s="13">
        <f t="shared" si="2601"/>
        <v>1.8453692844008891E-2</v>
      </c>
      <c r="AK2150" s="13">
        <f t="shared" si="2602"/>
        <v>1.3666934690922321E-2</v>
      </c>
      <c r="AL2150" s="13">
        <f t="shared" si="2603"/>
        <v>1.188804668882857E-3</v>
      </c>
      <c r="AM2150" s="13">
        <f t="shared" si="2604"/>
        <v>8.3981899848177884E-3</v>
      </c>
      <c r="AN2150" s="13">
        <f t="shared" si="2605"/>
        <v>1.4798132298147273E-2</v>
      </c>
      <c r="AO2150" s="13">
        <f t="shared" si="2606"/>
        <v>1.3037614051917681E-2</v>
      </c>
      <c r="AP2150" s="13">
        <f t="shared" si="2607"/>
        <v>7.6576952073896852E-3</v>
      </c>
      <c r="AQ2150" s="13">
        <f t="shared" si="2608"/>
        <v>3.3733336285169651E-3</v>
      </c>
      <c r="AR2150" s="13">
        <f t="shared" si="2609"/>
        <v>2.6347918852871683E-3</v>
      </c>
      <c r="AS2150" s="13">
        <f t="shared" si="2610"/>
        <v>5.8540361961344576E-3</v>
      </c>
      <c r="AT2150" s="13">
        <f t="shared" si="2611"/>
        <v>6.5033105606967711E-3</v>
      </c>
      <c r="AU2150" s="13">
        <f t="shared" si="2612"/>
        <v>4.8163975340406598E-3</v>
      </c>
      <c r="AV2150" s="13">
        <f t="shared" si="2613"/>
        <v>2.6752934128015326E-3</v>
      </c>
      <c r="AW2150" s="13">
        <f t="shared" si="2614"/>
        <v>1.2928207026239208E-4</v>
      </c>
      <c r="AX2150" s="13">
        <f t="shared" si="2615"/>
        <v>3.1098792803882047E-3</v>
      </c>
      <c r="AY2150" s="13">
        <f t="shared" si="2616"/>
        <v>5.4798004219536803E-3</v>
      </c>
      <c r="AZ2150" s="13">
        <f t="shared" si="2617"/>
        <v>4.8278743251884883E-3</v>
      </c>
      <c r="BA2150" s="13">
        <f t="shared" si="2618"/>
        <v>2.8356714606410432E-3</v>
      </c>
      <c r="BB2150" s="13">
        <f t="shared" si="2619"/>
        <v>1.2491573036721771E-3</v>
      </c>
      <c r="BC2150" s="13">
        <f t="shared" si="2620"/>
        <v>4.4021854886243925E-4</v>
      </c>
      <c r="BD2150" s="13">
        <f t="shared" si="2621"/>
        <v>7.7377782131328964E-4</v>
      </c>
      <c r="BE2150" s="13">
        <f t="shared" si="2622"/>
        <v>1.7191958875493346E-3</v>
      </c>
      <c r="BF2150" s="13">
        <f t="shared" si="2623"/>
        <v>1.9098728461550583E-3</v>
      </c>
      <c r="BG2150" s="13">
        <f t="shared" si="2624"/>
        <v>1.4144652605313807E-3</v>
      </c>
      <c r="BH2150" s="13">
        <f t="shared" si="2625"/>
        <v>7.856721890980565E-4</v>
      </c>
      <c r="BI2150" s="13">
        <f t="shared" si="2626"/>
        <v>3.4912460896507821E-4</v>
      </c>
      <c r="BJ2150" s="14">
        <f t="shared" si="2627"/>
        <v>0.47903184147976202</v>
      </c>
      <c r="BK2150" s="14">
        <f t="shared" si="2628"/>
        <v>0.20809034063603768</v>
      </c>
      <c r="BL2150" s="14">
        <f t="shared" si="2629"/>
        <v>0.29113886347636991</v>
      </c>
      <c r="BM2150" s="14">
        <f t="shared" si="2630"/>
        <v>0.74940821178852657</v>
      </c>
      <c r="BN2150" s="14">
        <f t="shared" si="2631"/>
        <v>0.24047434939541945</v>
      </c>
    </row>
    <row r="2151" spans="1:66" x14ac:dyDescent="0.25">
      <c r="A2151" t="s">
        <v>122</v>
      </c>
      <c r="B2151" t="s">
        <v>136</v>
      </c>
      <c r="C2151" t="s">
        <v>401</v>
      </c>
      <c r="D2151" s="7" t="s">
        <v>573</v>
      </c>
      <c r="E2151" s="10">
        <f>VLOOKUP(A2151,home!$A$2:$E$405,3,FALSE)</f>
        <v>1.2608999999999999</v>
      </c>
      <c r="F2151" s="10">
        <f>VLOOKUP(B2151,home!$B$2:$E$405,3,FALSE)</f>
        <v>1.3103</v>
      </c>
      <c r="G2151" s="10">
        <f>VLOOKUP(C2151,away!$B$2:$E$405,4,FALSE)</f>
        <v>0.8276</v>
      </c>
      <c r="H2151" s="10">
        <f>VLOOKUP(A2151,away!$A$2:$E$405,3,FALSE)</f>
        <v>1.0995999999999999</v>
      </c>
      <c r="I2151" s="10">
        <f>VLOOKUP(C2151,away!$B$2:$E$405,3,FALSE)</f>
        <v>0.94899999999999995</v>
      </c>
      <c r="J2151" s="10">
        <f>VLOOKUP(B2151,home!$B$2:$E$405,4,FALSE)</f>
        <v>0.79079999999999995</v>
      </c>
      <c r="K2151" s="12">
        <f t="shared" si="2576"/>
        <v>1.3673253566520001</v>
      </c>
      <c r="L2151" s="12">
        <f t="shared" si="2577"/>
        <v>0.82521593231999979</v>
      </c>
      <c r="M2151" s="13">
        <f t="shared" si="2578"/>
        <v>0.11163269689990475</v>
      </c>
      <c r="N2151" s="13">
        <f t="shared" si="2579"/>
        <v>0.15263821710268688</v>
      </c>
      <c r="O2151" s="13">
        <f t="shared" si="2580"/>
        <v>9.2121080049650861E-2</v>
      </c>
      <c r="P2151" s="13">
        <f t="shared" si="2581"/>
        <v>0.12595948863405632</v>
      </c>
      <c r="Q2151" s="13">
        <f t="shared" si="2582"/>
        <v>0.10435305231932841</v>
      </c>
      <c r="R2151" s="13">
        <f t="shared" si="2583"/>
        <v>3.8009891479748981E-2</v>
      </c>
      <c r="S2151" s="13">
        <f t="shared" si="2584"/>
        <v>3.5531240437510422E-2</v>
      </c>
      <c r="T2151" s="13">
        <f t="shared" si="2585"/>
        <v>8.6113801360132317E-2</v>
      </c>
      <c r="U2151" s="13">
        <f t="shared" si="2586"/>
        <v>5.1971888423851587E-2</v>
      </c>
      <c r="V2151" s="13">
        <f t="shared" si="2587"/>
        <v>4.4545858380298162E-3</v>
      </c>
      <c r="W2151" s="13">
        <f t="shared" si="2588"/>
        <v>4.7561524826750183E-2</v>
      </c>
      <c r="X2151" s="13">
        <f t="shared" si="2589"/>
        <v>3.9248528052467473E-2</v>
      </c>
      <c r="Y2151" s="13">
        <f t="shared" si="2590"/>
        <v>1.6194255334502302E-2</v>
      </c>
      <c r="Z2151" s="13">
        <f t="shared" si="2591"/>
        <v>1.0455456011614357E-2</v>
      </c>
      <c r="AA2151" s="13">
        <f t="shared" si="2592"/>
        <v>1.42960101200399E-2</v>
      </c>
      <c r="AB2151" s="13">
        <f t="shared" si="2593"/>
        <v>9.7736485680420815E-3</v>
      </c>
      <c r="AC2151" s="13">
        <f t="shared" si="2594"/>
        <v>3.1414259095716135E-4</v>
      </c>
      <c r="AD2151" s="13">
        <f t="shared" si="2595"/>
        <v>1.6258019724162291E-2</v>
      </c>
      <c r="AE2151" s="13">
        <f t="shared" si="2596"/>
        <v>1.3416376904351532E-2</v>
      </c>
      <c r="AF2151" s="13">
        <f t="shared" si="2597"/>
        <v>5.5357039877404809E-3</v>
      </c>
      <c r="AG2151" s="13">
        <f t="shared" si="2598"/>
        <v>1.5227170424302672E-3</v>
      </c>
      <c r="AH2151" s="13">
        <f t="shared" si="2599"/>
        <v>2.1570022201137717E-3</v>
      </c>
      <c r="AI2151" s="13">
        <f t="shared" si="2600"/>
        <v>2.9493238299162184E-3</v>
      </c>
      <c r="AJ2151" s="13">
        <f t="shared" si="2601"/>
        <v>2.0163426288112188E-3</v>
      </c>
      <c r="AK2151" s="13">
        <f t="shared" si="2602"/>
        <v>9.1899880135731034E-4</v>
      </c>
      <c r="AL2151" s="13">
        <f t="shared" si="2603"/>
        <v>1.4178369317950346E-5</v>
      </c>
      <c r="AM2151" s="13">
        <f t="shared" si="2604"/>
        <v>4.4460005235590835E-3</v>
      </c>
      <c r="AN2151" s="13">
        <f t="shared" si="2605"/>
        <v>3.6689104671440167E-3</v>
      </c>
      <c r="AO2151" s="13">
        <f t="shared" si="2606"/>
        <v>1.5138216858714278E-3</v>
      </c>
      <c r="AP2151" s="13">
        <f t="shared" si="2607"/>
        <v>4.1640992462420805E-4</v>
      </c>
      <c r="AQ2151" s="13">
        <f t="shared" si="2608"/>
        <v>8.590702604401665E-5</v>
      </c>
      <c r="AR2151" s="13">
        <f t="shared" si="2609"/>
        <v>3.559985196174992E-4</v>
      </c>
      <c r="AS2151" s="13">
        <f t="shared" si="2610"/>
        <v>4.8676580280358111E-4</v>
      </c>
      <c r="AT2151" s="13">
        <f t="shared" si="2611"/>
        <v>3.327836124622019E-4</v>
      </c>
      <c r="AU2151" s="13">
        <f t="shared" si="2612"/>
        <v>1.5167449053260707E-4</v>
      </c>
      <c r="AV2151" s="13">
        <f t="shared" si="2613"/>
        <v>5.1847094215626864E-5</v>
      </c>
      <c r="AW2151" s="13">
        <f t="shared" si="2614"/>
        <v>4.443889545678603E-7</v>
      </c>
      <c r="AX2151" s="13">
        <f t="shared" si="2615"/>
        <v>1.0131882085917356E-3</v>
      </c>
      <c r="AY2151" s="13">
        <f t="shared" si="2616"/>
        <v>8.3609905216865967E-4</v>
      </c>
      <c r="AZ2151" s="13">
        <f t="shared" si="2617"/>
        <v>3.4498112942361425E-4</v>
      </c>
      <c r="BA2151" s="13">
        <f t="shared" si="2618"/>
        <v>9.4894641450038136E-5</v>
      </c>
      <c r="BB2151" s="13">
        <f t="shared" si="2619"/>
        <v>1.9577142504091324E-5</v>
      </c>
      <c r="BC2151" s="13">
        <f t="shared" si="2620"/>
        <v>3.2310739807350441E-6</v>
      </c>
      <c r="BD2151" s="13">
        <f t="shared" si="2621"/>
        <v>4.8962608378449042E-5</v>
      </c>
      <c r="BE2151" s="13">
        <f t="shared" si="2622"/>
        <v>6.694781596367504E-5</v>
      </c>
      <c r="BF2151" s="13">
        <f t="shared" si="2623"/>
        <v>4.5769723169802228E-5</v>
      </c>
      <c r="BG2151" s="13">
        <f t="shared" si="2624"/>
        <v>2.0860701019004381E-5</v>
      </c>
      <c r="BH2151" s="13">
        <f t="shared" si="2625"/>
        <v>7.1308413652052289E-6</v>
      </c>
      <c r="BI2151" s="13">
        <f t="shared" si="2626"/>
        <v>1.9500360425816118E-6</v>
      </c>
      <c r="BJ2151" s="14">
        <f t="shared" si="2627"/>
        <v>0.49528521752991383</v>
      </c>
      <c r="BK2151" s="14">
        <f t="shared" si="2628"/>
        <v>0.27874243182194502</v>
      </c>
      <c r="BL2151" s="14">
        <f t="shared" si="2629"/>
        <v>0.21578487736710217</v>
      </c>
      <c r="BM2151" s="14">
        <f t="shared" si="2630"/>
        <v>0.37471790158198515</v>
      </c>
      <c r="BN2151" s="14">
        <f t="shared" si="2631"/>
        <v>0.62471442648537623</v>
      </c>
    </row>
    <row r="2152" spans="1:66" x14ac:dyDescent="0.25">
      <c r="A2152" t="s">
        <v>122</v>
      </c>
      <c r="B2152" t="s">
        <v>131</v>
      </c>
      <c r="C2152" t="s">
        <v>140</v>
      </c>
      <c r="D2152" s="7" t="s">
        <v>573</v>
      </c>
      <c r="E2152" s="10">
        <f>VLOOKUP(A2152,home!$A$2:$E$405,3,FALSE)</f>
        <v>1.2608999999999999</v>
      </c>
      <c r="F2152" s="10">
        <f>VLOOKUP(B2152,home!$B$2:$E$405,3,FALSE)</f>
        <v>1.0689</v>
      </c>
      <c r="G2152" s="10">
        <f>VLOOKUP(C2152,away!$B$2:$E$405,4,FALSE)</f>
        <v>0.6552</v>
      </c>
      <c r="H2152" s="10">
        <f>VLOOKUP(A2152,away!$A$2:$E$405,3,FALSE)</f>
        <v>1.0995999999999999</v>
      </c>
      <c r="I2152" s="10">
        <f>VLOOKUP(C2152,away!$B$2:$E$405,3,FALSE)</f>
        <v>0.7117</v>
      </c>
      <c r="J2152" s="10">
        <f>VLOOKUP(B2152,home!$B$2:$E$405,4,FALSE)</f>
        <v>1.0676000000000001</v>
      </c>
      <c r="K2152" s="12">
        <f t="shared" si="2576"/>
        <v>0.88306284175199989</v>
      </c>
      <c r="L2152" s="12">
        <f t="shared" si="2577"/>
        <v>0.835488087632</v>
      </c>
      <c r="M2152" s="13">
        <f t="shared" si="2578"/>
        <v>0.17932581549764898</v>
      </c>
      <c r="N2152" s="13">
        <f t="shared" si="2579"/>
        <v>0.15835596423284873</v>
      </c>
      <c r="O2152" s="13">
        <f t="shared" si="2580"/>
        <v>0.14982458265317961</v>
      </c>
      <c r="P2152" s="13">
        <f t="shared" si="2581"/>
        <v>0.13230452172202417</v>
      </c>
      <c r="Q2152" s="13">
        <f t="shared" si="2582"/>
        <v>6.9919133891918728E-2</v>
      </c>
      <c r="R2152" s="13">
        <f t="shared" si="2583"/>
        <v>6.2588327020583784E-2</v>
      </c>
      <c r="S2152" s="13">
        <f t="shared" si="2584"/>
        <v>2.4403188157149432E-2</v>
      </c>
      <c r="T2152" s="13">
        <f t="shared" si="2585"/>
        <v>5.8416603464244932E-2</v>
      </c>
      <c r="U2152" s="13">
        <f t="shared" si="2586"/>
        <v>5.5269425919300195E-2</v>
      </c>
      <c r="V2152" s="13">
        <f t="shared" si="2587"/>
        <v>2.0004879130600933E-3</v>
      </c>
      <c r="W2152" s="13">
        <f t="shared" si="2588"/>
        <v>2.058099635581211E-2</v>
      </c>
      <c r="X2152" s="13">
        <f t="shared" si="2589"/>
        <v>1.7195177286878621E-2</v>
      </c>
      <c r="Y2152" s="13">
        <f t="shared" si="2590"/>
        <v>7.1831828939537103E-3</v>
      </c>
      <c r="Z2152" s="13">
        <f t="shared" si="2591"/>
        <v>1.7430600550171257E-2</v>
      </c>
      <c r="AA2152" s="13">
        <f t="shared" si="2592"/>
        <v>1.5392315655278202E-2</v>
      </c>
      <c r="AB2152" s="13">
        <f t="shared" si="2593"/>
        <v>6.7961910018468821E-3</v>
      </c>
      <c r="AC2152" s="13">
        <f t="shared" si="2594"/>
        <v>9.2246059154118233E-5</v>
      </c>
      <c r="AD2152" s="13">
        <f t="shared" si="2595"/>
        <v>4.5435782820127486E-3</v>
      </c>
      <c r="AE2152" s="13">
        <f t="shared" si="2596"/>
        <v>3.7961055298451189E-3</v>
      </c>
      <c r="AF2152" s="13">
        <f t="shared" si="2597"/>
        <v>1.5858004747897794E-3</v>
      </c>
      <c r="AG2152" s="13">
        <f t="shared" si="2598"/>
        <v>4.416391353493434E-4</v>
      </c>
      <c r="AH2152" s="13">
        <f t="shared" si="2599"/>
        <v>3.6407647799849671E-3</v>
      </c>
      <c r="AI2152" s="13">
        <f t="shared" si="2600"/>
        <v>3.2150240927641201E-3</v>
      </c>
      <c r="AJ2152" s="13">
        <f t="shared" si="2601"/>
        <v>1.4195341558287144E-3</v>
      </c>
      <c r="AK2152" s="13">
        <f t="shared" si="2602"/>
        <v>4.1784595520337703E-4</v>
      </c>
      <c r="AL2152" s="13">
        <f t="shared" si="2603"/>
        <v>2.722323208905117E-6</v>
      </c>
      <c r="AM2152" s="13">
        <f t="shared" si="2604"/>
        <v>8.0245302988736966E-4</v>
      </c>
      <c r="AN2152" s="13">
        <f t="shared" si="2605"/>
        <v>6.7043994735510256E-4</v>
      </c>
      <c r="AO2152" s="13">
        <f t="shared" si="2606"/>
        <v>2.8007229474390672E-4</v>
      </c>
      <c r="AP2152" s="13">
        <f t="shared" si="2607"/>
        <v>7.799902197809748E-5</v>
      </c>
      <c r="AQ2152" s="13">
        <f t="shared" si="2608"/>
        <v>1.6291813427411749E-5</v>
      </c>
      <c r="AR2152" s="13">
        <f t="shared" si="2609"/>
        <v>6.0836312070951606E-4</v>
      </c>
      <c r="AS2152" s="13">
        <f t="shared" si="2610"/>
        <v>5.3722286619086021E-4</v>
      </c>
      <c r="AT2152" s="13">
        <f t="shared" si="2611"/>
        <v>2.3720077543632769E-4</v>
      </c>
      <c r="AU2152" s="13">
        <f t="shared" si="2612"/>
        <v>6.9821063607527185E-5</v>
      </c>
      <c r="AV2152" s="13">
        <f t="shared" si="2613"/>
        <v>1.5414096710852521E-5</v>
      </c>
      <c r="AW2152" s="13">
        <f t="shared" si="2614"/>
        <v>5.5791630992917354E-8</v>
      </c>
      <c r="AX2152" s="13">
        <f t="shared" si="2615"/>
        <v>1.1810274215747378E-4</v>
      </c>
      <c r="AY2152" s="13">
        <f t="shared" si="2616"/>
        <v>9.8673434189242959E-5</v>
      </c>
      <c r="AZ2152" s="13">
        <f t="shared" si="2617"/>
        <v>4.1220239415426302E-5</v>
      </c>
      <c r="BA2152" s="13">
        <f t="shared" si="2618"/>
        <v>1.1479673000309235E-5</v>
      </c>
      <c r="BB2152" s="13">
        <f t="shared" si="2619"/>
        <v>2.3977825104172667E-6</v>
      </c>
      <c r="BC2152" s="13">
        <f t="shared" si="2620"/>
        <v>4.0066374483719579E-7</v>
      </c>
      <c r="BD2152" s="13">
        <f t="shared" si="2621"/>
        <v>8.4713356717904822E-5</v>
      </c>
      <c r="BE2152" s="13">
        <f t="shared" si="2622"/>
        <v>7.4807217517663905E-5</v>
      </c>
      <c r="BF2152" s="13">
        <f t="shared" si="2623"/>
        <v>3.3029737042354135E-5</v>
      </c>
      <c r="BG2152" s="13">
        <f t="shared" si="2624"/>
        <v>9.7224444849808475E-6</v>
      </c>
      <c r="BH2152" s="13">
        <f t="shared" si="2625"/>
        <v>2.1463823639208112E-6</v>
      </c>
      <c r="BI2152" s="13">
        <f t="shared" si="2626"/>
        <v>3.7907810195405744E-7</v>
      </c>
      <c r="BJ2152" s="14">
        <f t="shared" si="2627"/>
        <v>0.34413771219006339</v>
      </c>
      <c r="BK2152" s="14">
        <f t="shared" si="2628"/>
        <v>0.33822765510643493</v>
      </c>
      <c r="BL2152" s="14">
        <f t="shared" si="2629"/>
        <v>0.30023683137285373</v>
      </c>
      <c r="BM2152" s="14">
        <f t="shared" si="2630"/>
        <v>0.2476158365587611</v>
      </c>
      <c r="BN2152" s="14">
        <f t="shared" si="2631"/>
        <v>0.75231834501820405</v>
      </c>
    </row>
    <row r="2153" spans="1:66" x14ac:dyDescent="0.25">
      <c r="A2153" t="s">
        <v>122</v>
      </c>
      <c r="B2153" t="s">
        <v>389</v>
      </c>
      <c r="C2153" t="s">
        <v>135</v>
      </c>
      <c r="D2153" s="7" t="s">
        <v>573</v>
      </c>
      <c r="E2153" s="10">
        <f>VLOOKUP(A2153,home!$A$2:$E$405,3,FALSE)</f>
        <v>1.2608999999999999</v>
      </c>
      <c r="F2153" s="10">
        <f>VLOOKUP(B2153,home!$B$2:$E$405,3,FALSE)</f>
        <v>1.1106</v>
      </c>
      <c r="G2153" s="10">
        <f>VLOOKUP(C2153,away!$B$2:$E$405,4,FALSE)</f>
        <v>1.1033999999999999</v>
      </c>
      <c r="H2153" s="10">
        <f>VLOOKUP(A2153,away!$A$2:$E$405,3,FALSE)</f>
        <v>1.0995999999999999</v>
      </c>
      <c r="I2153" s="10">
        <f>VLOOKUP(C2153,away!$B$2:$E$405,3,FALSE)</f>
        <v>1.1071</v>
      </c>
      <c r="J2153" s="10">
        <f>VLOOKUP(B2153,home!$B$2:$E$405,4,FALSE)</f>
        <v>0.74929999999999997</v>
      </c>
      <c r="K2153" s="12">
        <f t="shared" si="2576"/>
        <v>1.5451523028359997</v>
      </c>
      <c r="L2153" s="12">
        <f t="shared" si="2577"/>
        <v>0.9121732129879998</v>
      </c>
      <c r="M2153" s="13">
        <f t="shared" si="2578"/>
        <v>8.5663751216702486E-2</v>
      </c>
      <c r="N2153" s="13">
        <f t="shared" si="2579"/>
        <v>0.13236354246205803</v>
      </c>
      <c r="O2153" s="13">
        <f t="shared" si="2580"/>
        <v>7.814017918394417E-2</v>
      </c>
      <c r="P2153" s="13">
        <f t="shared" si="2581"/>
        <v>0.12073847781008899</v>
      </c>
      <c r="Q2153" s="13">
        <f t="shared" si="2582"/>
        <v>0.10226091622338981</v>
      </c>
      <c r="R2153" s="13">
        <f t="shared" si="2583"/>
        <v>3.5638689154838185E-2</v>
      </c>
      <c r="S2153" s="13">
        <f t="shared" si="2584"/>
        <v>4.2543607467702804E-2</v>
      </c>
      <c r="T2153" s="13">
        <f t="shared" si="2585"/>
        <v>9.3279668514586148E-2</v>
      </c>
      <c r="U2153" s="13">
        <f t="shared" si="2586"/>
        <v>5.506720261765459E-2</v>
      </c>
      <c r="V2153" s="13">
        <f t="shared" si="2587"/>
        <v>6.662548930159184E-3</v>
      </c>
      <c r="W2153" s="13">
        <f t="shared" si="2588"/>
        <v>5.2669563397563339E-2</v>
      </c>
      <c r="X2153" s="13">
        <f t="shared" si="2589"/>
        <v>4.80437648710305E-2</v>
      </c>
      <c r="Y2153" s="13">
        <f t="shared" si="2590"/>
        <v>2.1912117683223941E-2</v>
      </c>
      <c r="Z2153" s="13">
        <f t="shared" si="2591"/>
        <v>1.0836219197683112E-2</v>
      </c>
      <c r="AA2153" s="13">
        <f t="shared" si="2592"/>
        <v>1.6743609047335732E-2</v>
      </c>
      <c r="AB2153" s="13">
        <f t="shared" si="2593"/>
        <v>1.2935713038638245E-2</v>
      </c>
      <c r="AC2153" s="13">
        <f t="shared" si="2594"/>
        <v>5.8690665883848496E-4</v>
      </c>
      <c r="AD2153" s="13">
        <f t="shared" si="2595"/>
        <v>2.0345624293277922E-2</v>
      </c>
      <c r="AE2153" s="13">
        <f t="shared" si="2596"/>
        <v>1.8558733481846022E-2</v>
      </c>
      <c r="AF2153" s="13">
        <f t="shared" si="2597"/>
        <v>8.4643897745617265E-3</v>
      </c>
      <c r="AG2153" s="13">
        <f t="shared" si="2598"/>
        <v>2.5736632055482476E-3</v>
      </c>
      <c r="AH2153" s="13">
        <f t="shared" si="2599"/>
        <v>2.4711272205482121E-3</v>
      </c>
      <c r="AI2153" s="13">
        <f t="shared" si="2600"/>
        <v>3.8182679154307934E-3</v>
      </c>
      <c r="AJ2153" s="13">
        <f t="shared" si="2601"/>
        <v>2.9499027311863518E-3</v>
      </c>
      <c r="AK2153" s="13">
        <f t="shared" si="2602"/>
        <v>1.5193496660782658E-3</v>
      </c>
      <c r="AL2153" s="13">
        <f t="shared" si="2603"/>
        <v>3.3088542398991917E-5</v>
      </c>
      <c r="AM2153" s="13">
        <f t="shared" si="2604"/>
        <v>6.2874176458788868E-3</v>
      </c>
      <c r="AN2153" s="13">
        <f t="shared" si="2605"/>
        <v>5.7352139554387891E-3</v>
      </c>
      <c r="AO2153" s="13">
        <f t="shared" si="2606"/>
        <v>2.6157542704531075E-3</v>
      </c>
      <c r="AP2153" s="13">
        <f t="shared" si="2607"/>
        <v>7.9534032575543105E-4</v>
      </c>
      <c r="AQ2153" s="13">
        <f t="shared" si="2608"/>
        <v>1.8137203509081346E-4</v>
      </c>
      <c r="AR2153" s="13">
        <f t="shared" si="2609"/>
        <v>4.5081921129391377E-4</v>
      </c>
      <c r="AS2153" s="13">
        <f t="shared" si="2610"/>
        <v>6.9658434249350002E-4</v>
      </c>
      <c r="AT2153" s="13">
        <f t="shared" si="2611"/>
        <v>5.3816445046166628E-4</v>
      </c>
      <c r="AU2153" s="13">
        <f t="shared" si="2612"/>
        <v>2.7718201331177134E-4</v>
      </c>
      <c r="AV2153" s="13">
        <f t="shared" si="2613"/>
        <v>1.0707210654335055E-4</v>
      </c>
      <c r="AW2153" s="13">
        <f t="shared" si="2614"/>
        <v>1.2954592116353138E-6</v>
      </c>
      <c r="AX2153" s="13">
        <f t="shared" si="2615"/>
        <v>1.6191696424035754E-3</v>
      </c>
      <c r="AY2153" s="13">
        <f t="shared" si="2616"/>
        <v>1.4769631750838998E-3</v>
      </c>
      <c r="AZ2153" s="13">
        <f t="shared" si="2617"/>
        <v>6.7362312244061931E-4</v>
      </c>
      <c r="BA2153" s="13">
        <f t="shared" si="2618"/>
        <v>2.0482032264655621E-4</v>
      </c>
      <c r="BB2153" s="13">
        <f t="shared" si="2619"/>
        <v>4.670790294843698E-5</v>
      </c>
      <c r="BC2153" s="13">
        <f t="shared" si="2620"/>
        <v>8.5211395808814873E-6</v>
      </c>
      <c r="BD2153" s="13">
        <f t="shared" si="2621"/>
        <v>6.8537534740447531E-5</v>
      </c>
      <c r="BE2153" s="13">
        <f t="shared" si="2622"/>
        <v>1.0590092963490482E-4</v>
      </c>
      <c r="BF2153" s="13">
        <f t="shared" si="2623"/>
        <v>8.1816532648923196E-5</v>
      </c>
      <c r="BG2153" s="13">
        <f t="shared" si="2624"/>
        <v>4.2139667944180147E-5</v>
      </c>
      <c r="BH2153" s="13">
        <f t="shared" si="2625"/>
        <v>1.6278051241173579E-5</v>
      </c>
      <c r="BI2153" s="13">
        <f t="shared" si="2626"/>
        <v>5.0304136721963513E-6</v>
      </c>
      <c r="BJ2153" s="14">
        <f t="shared" si="2627"/>
        <v>0.52011688744480666</v>
      </c>
      <c r="BK2153" s="14">
        <f t="shared" si="2628"/>
        <v>0.25770534380097482</v>
      </c>
      <c r="BL2153" s="14">
        <f t="shared" si="2629"/>
        <v>0.21167356582964061</v>
      </c>
      <c r="BM2153" s="14">
        <f t="shared" si="2630"/>
        <v>0.44405079250621116</v>
      </c>
      <c r="BN2153" s="14">
        <f t="shared" si="2631"/>
        <v>0.55480555605102166</v>
      </c>
    </row>
    <row r="2154" spans="1:66" x14ac:dyDescent="0.25">
      <c r="A2154" t="s">
        <v>122</v>
      </c>
      <c r="B2154" t="s">
        <v>132</v>
      </c>
      <c r="C2154" t="s">
        <v>129</v>
      </c>
      <c r="D2154" s="7" t="s">
        <v>573</v>
      </c>
      <c r="E2154" s="10">
        <f>VLOOKUP(A2154,home!$A$2:$E$405,3,FALSE)</f>
        <v>1.2608999999999999</v>
      </c>
      <c r="F2154" s="10">
        <f>VLOOKUP(B2154,home!$B$2:$E$405,3,FALSE)</f>
        <v>0.93100000000000005</v>
      </c>
      <c r="G2154" s="10">
        <f>VLOOKUP(C2154,away!$B$2:$E$405,4,FALSE)</f>
        <v>1.2069000000000001</v>
      </c>
      <c r="H2154" s="10">
        <f>VLOOKUP(A2154,away!$A$2:$E$405,3,FALSE)</f>
        <v>1.0995999999999999</v>
      </c>
      <c r="I2154" s="10">
        <f>VLOOKUP(C2154,away!$B$2:$E$405,3,FALSE)</f>
        <v>0.47449999999999998</v>
      </c>
      <c r="J2154" s="10">
        <f>VLOOKUP(B2154,home!$B$2:$E$405,4,FALSE)</f>
        <v>0.98850000000000005</v>
      </c>
      <c r="K2154" s="12">
        <f t="shared" si="2576"/>
        <v>1.4167773755100002</v>
      </c>
      <c r="L2154" s="12">
        <f t="shared" si="2577"/>
        <v>0.51575995769999994</v>
      </c>
      <c r="M2154" s="13">
        <f t="shared" si="2578"/>
        <v>0.14478037598070415</v>
      </c>
      <c r="N2154" s="13">
        <f t="shared" si="2579"/>
        <v>0.20512156110729307</v>
      </c>
      <c r="O2154" s="13">
        <f t="shared" si="2580"/>
        <v>7.4671920591598065E-2</v>
      </c>
      <c r="P2154" s="13">
        <f t="shared" si="2581"/>
        <v>0.10579348768005543</v>
      </c>
      <c r="Q2154" s="13">
        <f t="shared" si="2582"/>
        <v>0.14530579350305245</v>
      </c>
      <c r="R2154" s="13">
        <f t="shared" si="2583"/>
        <v>1.9256393302850183E-2</v>
      </c>
      <c r="S2154" s="13">
        <f t="shared" si="2584"/>
        <v>1.9326276022728576E-2</v>
      </c>
      <c r="T2154" s="13">
        <f t="shared" si="2585"/>
        <v>7.4942909910699254E-2</v>
      </c>
      <c r="U2154" s="13">
        <f t="shared" si="2586"/>
        <v>2.7282022365400425E-2</v>
      </c>
      <c r="V2154" s="13">
        <f t="shared" si="2587"/>
        <v>1.5691154661460662E-3</v>
      </c>
      <c r="W2154" s="13">
        <f t="shared" si="2588"/>
        <v>6.8621986921884259E-2</v>
      </c>
      <c r="X2154" s="13">
        <f t="shared" si="2589"/>
        <v>3.5392473072120977E-2</v>
      </c>
      <c r="Y2154" s="13">
        <f t="shared" si="2590"/>
        <v>9.1270102072877491E-3</v>
      </c>
      <c r="Z2154" s="13">
        <f t="shared" si="2591"/>
        <v>3.3105588651108587E-3</v>
      </c>
      <c r="AA2154" s="13">
        <f t="shared" si="2592"/>
        <v>4.6903249003831266E-3</v>
      </c>
      <c r="AB2154" s="13">
        <f t="shared" si="2593"/>
        <v>3.3225731013270055E-3</v>
      </c>
      <c r="AC2154" s="13">
        <f t="shared" si="2594"/>
        <v>7.1661212980286975E-5</v>
      </c>
      <c r="AD2154" s="13">
        <f t="shared" si="2595"/>
        <v>2.4305519633367179E-2</v>
      </c>
      <c r="AE2154" s="13">
        <f t="shared" si="2596"/>
        <v>1.2535813777981976E-2</v>
      </c>
      <c r="AF2154" s="13">
        <f t="shared" si="2597"/>
        <v>3.2327353919335295E-3</v>
      </c>
      <c r="AG2154" s="13">
        <f t="shared" si="2598"/>
        <v>5.5577182299964352E-4</v>
      </c>
      <c r="AH2154" s="13">
        <f t="shared" si="2599"/>
        <v>4.2686342505823393E-4</v>
      </c>
      <c r="AI2154" s="13">
        <f t="shared" si="2600"/>
        <v>6.0477044305521429E-4</v>
      </c>
      <c r="AJ2154" s="13">
        <f t="shared" si="2601"/>
        <v>4.2841254054889338E-4</v>
      </c>
      <c r="AK2154" s="13">
        <f t="shared" si="2602"/>
        <v>2.0232173161147766E-4</v>
      </c>
      <c r="AL2154" s="13">
        <f t="shared" si="2603"/>
        <v>2.0945627751590385E-6</v>
      </c>
      <c r="AM2154" s="13">
        <f t="shared" si="2604"/>
        <v>6.8871020633137431E-3</v>
      </c>
      <c r="AN2154" s="13">
        <f t="shared" si="2605"/>
        <v>3.5520914688502788E-3</v>
      </c>
      <c r="AO2154" s="13">
        <f t="shared" si="2606"/>
        <v>9.1601327286037505E-4</v>
      </c>
      <c r="AP2154" s="13">
        <f t="shared" si="2607"/>
        <v>1.5748098895436858E-4</v>
      </c>
      <c r="AQ2154" s="13">
        <f t="shared" si="2608"/>
        <v>2.0305597050414818E-5</v>
      </c>
      <c r="AR2154" s="13">
        <f t="shared" si="2609"/>
        <v>4.4031812410342374E-5</v>
      </c>
      <c r="AS2154" s="13">
        <f t="shared" si="2610"/>
        <v>6.2383275625673519E-5</v>
      </c>
      <c r="AT2154" s="13">
        <f t="shared" si="2611"/>
        <v>4.4191606758329362E-5</v>
      </c>
      <c r="AU2154" s="13">
        <f t="shared" si="2612"/>
        <v>2.0869889547545294E-5</v>
      </c>
      <c r="AV2154" s="13">
        <f t="shared" si="2613"/>
        <v>7.3919968350887006E-6</v>
      </c>
      <c r="AW2154" s="13">
        <f t="shared" si="2614"/>
        <v>4.2514797489318061E-8</v>
      </c>
      <c r="AX2154" s="13">
        <f t="shared" si="2615"/>
        <v>1.6262483976885276E-3</v>
      </c>
      <c r="AY2154" s="13">
        <f t="shared" si="2616"/>
        <v>8.3875380480152764E-4</v>
      </c>
      <c r="AZ2154" s="13">
        <f t="shared" si="2617"/>
        <v>2.1629781344257494E-4</v>
      </c>
      <c r="BA2154" s="13">
        <f t="shared" si="2618"/>
        <v>3.718591703724832E-5</v>
      </c>
      <c r="BB2154" s="13">
        <f t="shared" si="2619"/>
        <v>4.7947517495417237E-6</v>
      </c>
      <c r="BC2154" s="13">
        <f t="shared" si="2620"/>
        <v>4.9458819190512812E-7</v>
      </c>
      <c r="BD2154" s="13">
        <f t="shared" si="2621"/>
        <v>3.7849742843687529E-6</v>
      </c>
      <c r="BE2154" s="13">
        <f t="shared" si="2622"/>
        <v>5.3624659329808027E-6</v>
      </c>
      <c r="BF2154" s="13">
        <f t="shared" si="2623"/>
        <v>3.798710205395164E-6</v>
      </c>
      <c r="BG2154" s="13">
        <f t="shared" si="2624"/>
        <v>1.7939755583742721E-6</v>
      </c>
      <c r="BH2154" s="13">
        <f t="shared" si="2625"/>
        <v>6.3541599583064697E-7</v>
      </c>
      <c r="BI2154" s="13">
        <f t="shared" si="2626"/>
        <v>1.8004860138600335E-7</v>
      </c>
      <c r="BJ2154" s="14">
        <f t="shared" si="2627"/>
        <v>0.59339834401256075</v>
      </c>
      <c r="BK2154" s="14">
        <f t="shared" si="2628"/>
        <v>0.27238176473019121</v>
      </c>
      <c r="BL2154" s="14">
        <f t="shared" si="2629"/>
        <v>0.13108002657358792</v>
      </c>
      <c r="BM2154" s="14">
        <f t="shared" si="2630"/>
        <v>0.30440245072589323</v>
      </c>
      <c r="BN2154" s="14">
        <f t="shared" si="2631"/>
        <v>0.69492953216555331</v>
      </c>
    </row>
    <row r="2155" spans="1:66" x14ac:dyDescent="0.25">
      <c r="A2155" t="s">
        <v>122</v>
      </c>
      <c r="B2155" t="s">
        <v>118</v>
      </c>
      <c r="C2155" t="s">
        <v>425</v>
      </c>
      <c r="D2155" s="7" t="s">
        <v>573</v>
      </c>
      <c r="E2155" s="10">
        <f>VLOOKUP(A2155,home!$A$2:$E$405,3,FALSE)</f>
        <v>1.2608999999999999</v>
      </c>
      <c r="F2155" s="10">
        <f>VLOOKUP(B2155,home!$B$2:$E$405,3,FALSE)</f>
        <v>0.871</v>
      </c>
      <c r="G2155" s="10">
        <f>VLOOKUP(C2155,away!$B$2:$E$405,4,FALSE)</f>
        <v>0.62470000000000003</v>
      </c>
      <c r="H2155" s="10">
        <f>VLOOKUP(A2155,away!$A$2:$E$405,3,FALSE)</f>
        <v>1.0995999999999999</v>
      </c>
      <c r="I2155" s="10">
        <f>VLOOKUP(C2155,away!$B$2:$E$405,3,FALSE)</f>
        <v>1.1436999999999999</v>
      </c>
      <c r="J2155" s="10">
        <f>VLOOKUP(B2155,home!$B$2:$E$405,4,FALSE)</f>
        <v>1.4338</v>
      </c>
      <c r="K2155" s="12">
        <f t="shared" si="2576"/>
        <v>0.68607296432999998</v>
      </c>
      <c r="L2155" s="12">
        <f t="shared" si="2577"/>
        <v>1.8031648311759998</v>
      </c>
      <c r="M2155" s="13">
        <f t="shared" si="2578"/>
        <v>8.297318501392216E-2</v>
      </c>
      <c r="N2155" s="13">
        <f t="shared" si="2579"/>
        <v>5.6925659002403102E-2</v>
      </c>
      <c r="O2155" s="13">
        <f t="shared" si="2580"/>
        <v>0.14961432914776393</v>
      </c>
      <c r="P2155" s="13">
        <f t="shared" si="2581"/>
        <v>0.10264634630465072</v>
      </c>
      <c r="Q2155" s="13">
        <f t="shared" si="2582"/>
        <v>1.9527577809108722E-2</v>
      </c>
      <c r="R2155" s="13">
        <f t="shared" si="2583"/>
        <v>0.13488964827961916</v>
      </c>
      <c r="S2155" s="13">
        <f t="shared" si="2584"/>
        <v>3.1746016523068243E-2</v>
      </c>
      <c r="T2155" s="13">
        <f t="shared" si="2585"/>
        <v>3.5211441543437728E-2</v>
      </c>
      <c r="U2155" s="13">
        <f t="shared" si="2586"/>
        <v>9.2544140852629395E-2</v>
      </c>
      <c r="V2155" s="13">
        <f t="shared" si="2587"/>
        <v>4.3636756531954812E-3</v>
      </c>
      <c r="W2155" s="13">
        <f t="shared" si="2588"/>
        <v>4.4657810645599835E-3</v>
      </c>
      <c r="X2155" s="13">
        <f t="shared" si="2589"/>
        <v>8.0525393593462793E-3</v>
      </c>
      <c r="Y2155" s="13">
        <f t="shared" si="2590"/>
        <v>7.2600278872168647E-3</v>
      </c>
      <c r="Z2155" s="13">
        <f t="shared" si="2591"/>
        <v>8.1076089955836456E-2</v>
      </c>
      <c r="AA2155" s="13">
        <f t="shared" si="2592"/>
        <v>5.5624113372286448E-2</v>
      </c>
      <c r="AB2155" s="13">
        <f t="shared" si="2593"/>
        <v>1.9081100174776277E-2</v>
      </c>
      <c r="AC2155" s="13">
        <f t="shared" si="2594"/>
        <v>3.3739466716259018E-4</v>
      </c>
      <c r="AD2155" s="13">
        <f t="shared" si="2595"/>
        <v>7.6596291325286246E-4</v>
      </c>
      <c r="AE2155" s="13">
        <f t="shared" si="2596"/>
        <v>1.3811573871626746E-3</v>
      </c>
      <c r="AF2155" s="13">
        <f t="shared" si="2597"/>
        <v>1.2452272134253349E-3</v>
      </c>
      <c r="AG2155" s="13">
        <f t="shared" si="2598"/>
        <v>7.4844997269061793E-4</v>
      </c>
      <c r="AH2155" s="13">
        <f t="shared" si="2599"/>
        <v>3.6548388514406525E-2</v>
      </c>
      <c r="AI2155" s="13">
        <f t="shared" si="2600"/>
        <v>2.5074861249563409E-2</v>
      </c>
      <c r="AJ2155" s="13">
        <f t="shared" si="2601"/>
        <v>8.6015921938257071E-3</v>
      </c>
      <c r="AK2155" s="13">
        <f t="shared" si="2602"/>
        <v>1.9671066181252638E-3</v>
      </c>
      <c r="AL2155" s="13">
        <f t="shared" si="2603"/>
        <v>1.669567335090371E-5</v>
      </c>
      <c r="AM2155" s="13">
        <f t="shared" si="2604"/>
        <v>1.0510128929244682E-4</v>
      </c>
      <c r="AN2155" s="13">
        <f t="shared" si="2605"/>
        <v>1.8951494856339477E-4</v>
      </c>
      <c r="AO2155" s="13">
        <f t="shared" si="2606"/>
        <v>1.7086334511582106E-4</v>
      </c>
      <c r="AP2155" s="13">
        <f t="shared" si="2607"/>
        <v>1.0269825828331197E-4</v>
      </c>
      <c r="AQ2155" s="13">
        <f t="shared" si="2608"/>
        <v>4.6295471889874395E-5</v>
      </c>
      <c r="AR2155" s="13">
        <f t="shared" si="2609"/>
        <v>1.3180553761066929E-2</v>
      </c>
      <c r="AS2155" s="13">
        <f t="shared" si="2610"/>
        <v>9.0428215903661183E-3</v>
      </c>
      <c r="AT2155" s="13">
        <f t="shared" si="2611"/>
        <v>3.1020177072049035E-3</v>
      </c>
      <c r="AU2155" s="13">
        <f t="shared" si="2612"/>
        <v>7.0940349459540624E-4</v>
      </c>
      <c r="AV2155" s="13">
        <f t="shared" si="2613"/>
        <v>1.2167563961078282E-4</v>
      </c>
      <c r="AW2155" s="13">
        <f t="shared" si="2614"/>
        <v>5.7372948872265139E-7</v>
      </c>
      <c r="AX2155" s="13">
        <f t="shared" si="2615"/>
        <v>1.2017858849962311E-5</v>
      </c>
      <c r="AY2155" s="13">
        <f t="shared" si="2616"/>
        <v>2.1670180424289286E-5</v>
      </c>
      <c r="AZ2155" s="13">
        <f t="shared" si="2617"/>
        <v>1.9537453613158526E-5</v>
      </c>
      <c r="BA2155" s="13">
        <f t="shared" si="2618"/>
        <v>1.1743083081993302E-5</v>
      </c>
      <c r="BB2155" s="13">
        <f t="shared" si="2619"/>
        <v>5.2936786057570518E-6</v>
      </c>
      <c r="BC2155" s="13">
        <f t="shared" si="2620"/>
        <v>1.9090750178899821E-6</v>
      </c>
      <c r="BD2155" s="13">
        <f t="shared" si="2621"/>
        <v>3.9611184995634067E-3</v>
      </c>
      <c r="BE2155" s="13">
        <f t="shared" si="2622"/>
        <v>2.7176163110578682E-3</v>
      </c>
      <c r="BF2155" s="13">
        <f t="shared" si="2623"/>
        <v>9.3224153921951539E-4</v>
      </c>
      <c r="BG2155" s="13">
        <f t="shared" si="2624"/>
        <v>2.1319523876129834E-4</v>
      </c>
      <c r="BH2155" s="13">
        <f t="shared" si="2625"/>
        <v>3.6566872359501505E-5</v>
      </c>
      <c r="BI2155" s="13">
        <f t="shared" si="2626"/>
        <v>5.0175085031919883E-6</v>
      </c>
      <c r="BJ2155" s="14">
        <f t="shared" si="2627"/>
        <v>0.1362704687953421</v>
      </c>
      <c r="BK2155" s="14">
        <f t="shared" si="2628"/>
        <v>0.22210498401577441</v>
      </c>
      <c r="BL2155" s="14">
        <f t="shared" si="2629"/>
        <v>0.55796750856530497</v>
      </c>
      <c r="BM2155" s="14">
        <f t="shared" si="2630"/>
        <v>0.45082120932385461</v>
      </c>
      <c r="BN2155" s="14">
        <f t="shared" si="2631"/>
        <v>0.54657674555746782</v>
      </c>
    </row>
    <row r="2156" spans="1:66" x14ac:dyDescent="0.25">
      <c r="A2156" t="s">
        <v>122</v>
      </c>
      <c r="B2156" t="s">
        <v>124</v>
      </c>
      <c r="C2156" t="s">
        <v>128</v>
      </c>
      <c r="D2156" s="7" t="s">
        <v>573</v>
      </c>
      <c r="E2156" s="10">
        <f>VLOOKUP(A2156,home!$A$2:$E$405,3,FALSE)</f>
        <v>1.2608999999999999</v>
      </c>
      <c r="F2156" s="10">
        <f>VLOOKUP(B2156,home!$B$2:$E$405,3,FALSE)</f>
        <v>0.75860000000000005</v>
      </c>
      <c r="G2156" s="10">
        <f>VLOOKUP(C2156,away!$B$2:$E$405,4,FALSE)</f>
        <v>1.2069000000000001</v>
      </c>
      <c r="H2156" s="10">
        <f>VLOOKUP(A2156,away!$A$2:$E$405,3,FALSE)</f>
        <v>1.0995999999999999</v>
      </c>
      <c r="I2156" s="10">
        <f>VLOOKUP(C2156,away!$B$2:$E$405,3,FALSE)</f>
        <v>1.028</v>
      </c>
      <c r="J2156" s="10">
        <f>VLOOKUP(B2156,home!$B$2:$E$405,4,FALSE)</f>
        <v>1.1071</v>
      </c>
      <c r="K2156" s="12">
        <f t="shared" si="2576"/>
        <v>1.1544224673060002</v>
      </c>
      <c r="L2156" s="12">
        <f t="shared" si="2577"/>
        <v>1.25145344048</v>
      </c>
      <c r="M2156" s="13">
        <f t="shared" si="2578"/>
        <v>9.0186465975761118E-2</v>
      </c>
      <c r="N2156" s="13">
        <f t="shared" si="2579"/>
        <v>0.10411328256934678</v>
      </c>
      <c r="O2156" s="13">
        <f t="shared" si="2580"/>
        <v>0.1128641631300987</v>
      </c>
      <c r="P2156" s="13">
        <f t="shared" si="2581"/>
        <v>0.13029292567107542</v>
      </c>
      <c r="Q2156" s="13">
        <f t="shared" si="2582"/>
        <v>6.0095356271516069E-2</v>
      </c>
      <c r="R2156" s="13">
        <f t="shared" si="2583"/>
        <v>7.0622122628029013E-2</v>
      </c>
      <c r="S2156" s="13">
        <f t="shared" si="2584"/>
        <v>4.7058741841849654E-2</v>
      </c>
      <c r="T2156" s="13">
        <f t="shared" si="2585"/>
        <v>7.5206540362860119E-2</v>
      </c>
      <c r="U2156" s="13">
        <f t="shared" si="2586"/>
        <v>8.152776505063615E-2</v>
      </c>
      <c r="V2156" s="13">
        <f t="shared" si="2587"/>
        <v>7.5540050231069139E-3</v>
      </c>
      <c r="W2156" s="13">
        <f t="shared" si="2588"/>
        <v>2.3125143153532222E-2</v>
      </c>
      <c r="X2156" s="13">
        <f t="shared" si="2589"/>
        <v>2.894003996108041E-2</v>
      </c>
      <c r="Y2156" s="13">
        <f t="shared" si="2590"/>
        <v>1.8108556288461388E-2</v>
      </c>
      <c r="Z2156" s="13">
        <f t="shared" si="2591"/>
        <v>2.9460099445615784E-2</v>
      </c>
      <c r="AA2156" s="13">
        <f t="shared" si="2592"/>
        <v>3.40094006890879E-2</v>
      </c>
      <c r="AB2156" s="13">
        <f t="shared" si="2593"/>
        <v>1.9630608127547626E-2</v>
      </c>
      <c r="AC2156" s="13">
        <f t="shared" si="2594"/>
        <v>6.8208225892447548E-4</v>
      </c>
      <c r="AD2156" s="13">
        <f t="shared" si="2595"/>
        <v>6.6740462040262797E-3</v>
      </c>
      <c r="AE2156" s="13">
        <f t="shared" si="2596"/>
        <v>8.352258083951172E-3</v>
      </c>
      <c r="AF2156" s="13">
        <f t="shared" si="2597"/>
        <v>5.2262310574687949E-3</v>
      </c>
      <c r="AG2156" s="13">
        <f t="shared" si="2598"/>
        <v>2.1801282792042504E-3</v>
      </c>
      <c r="AH2156" s="13">
        <f t="shared" si="2599"/>
        <v>9.2169857020247062E-3</v>
      </c>
      <c r="AI2156" s="13">
        <f t="shared" si="2600"/>
        <v>1.0640295375255487E-2</v>
      </c>
      <c r="AJ2156" s="13">
        <f t="shared" si="2601"/>
        <v>6.1416980199835332E-3</v>
      </c>
      <c r="AK2156" s="13">
        <f t="shared" si="2602"/>
        <v>2.3633713938925878E-3</v>
      </c>
      <c r="AL2156" s="13">
        <f t="shared" si="2603"/>
        <v>3.9416332418432268E-5</v>
      </c>
      <c r="AM2156" s="13">
        <f t="shared" si="2604"/>
        <v>1.5409337771532514E-3</v>
      </c>
      <c r="AN2156" s="13">
        <f t="shared" si="2605"/>
        <v>1.928406876970278E-3</v>
      </c>
      <c r="AO2156" s="13">
        <f t="shared" si="2606"/>
        <v>1.2066557104148735E-3</v>
      </c>
      <c r="AP2156" s="13">
        <f t="shared" si="2607"/>
        <v>5.0335781342451065E-4</v>
      </c>
      <c r="AQ2156" s="13">
        <f t="shared" si="2608"/>
        <v>1.5748221685064849E-4</v>
      </c>
      <c r="AR2156" s="13">
        <f t="shared" si="2609"/>
        <v>2.3069256935307554E-3</v>
      </c>
      <c r="AS2156" s="13">
        <f t="shared" si="2610"/>
        <v>2.6631668510173805E-3</v>
      </c>
      <c r="AT2156" s="13">
        <f t="shared" si="2611"/>
        <v>1.5372098234995182E-3</v>
      </c>
      <c r="AU2156" s="13">
        <f t="shared" si="2612"/>
        <v>5.9152985240377802E-4</v>
      </c>
      <c r="AV2156" s="13">
        <f t="shared" si="2613"/>
        <v>1.7071883792428087E-4</v>
      </c>
      <c r="AW2156" s="13">
        <f t="shared" si="2614"/>
        <v>1.581805852788955E-6</v>
      </c>
      <c r="AX2156" s="13">
        <f t="shared" si="2615"/>
        <v>2.9648142882940165E-4</v>
      </c>
      <c r="AY2156" s="13">
        <f t="shared" si="2616"/>
        <v>3.7103270414698094E-4</v>
      </c>
      <c r="AZ2156" s="13">
        <f t="shared" si="2617"/>
        <v>2.3216507706766868E-4</v>
      </c>
      <c r="BA2156" s="13">
        <f t="shared" si="2618"/>
        <v>9.6847928151879426E-5</v>
      </c>
      <c r="BB2156" s="13">
        <f t="shared" si="2619"/>
        <v>3.030016822225735E-5</v>
      </c>
      <c r="BC2156" s="13">
        <f t="shared" si="2620"/>
        <v>7.5838499537733389E-6</v>
      </c>
      <c r="BD2156" s="13">
        <f t="shared" si="2621"/>
        <v>4.8116834935012882E-4</v>
      </c>
      <c r="BE2156" s="13">
        <f t="shared" si="2622"/>
        <v>5.5547155304633115E-4</v>
      </c>
      <c r="BF2156" s="13">
        <f t="shared" si="2623"/>
        <v>3.2062442039302078E-4</v>
      </c>
      <c r="BG2156" s="13">
        <f t="shared" si="2624"/>
        <v>1.2337867815622239E-4</v>
      </c>
      <c r="BH2156" s="13">
        <f t="shared" si="2625"/>
        <v>3.5607779512514778E-5</v>
      </c>
      <c r="BI2156" s="13">
        <f t="shared" si="2626"/>
        <v>8.221284136025065E-6</v>
      </c>
      <c r="BJ2156" s="14">
        <f t="shared" si="2627"/>
        <v>0.33839282978263296</v>
      </c>
      <c r="BK2156" s="14">
        <f t="shared" si="2628"/>
        <v>0.27618466980728301</v>
      </c>
      <c r="BL2156" s="14">
        <f t="shared" si="2629"/>
        <v>0.35581043323952571</v>
      </c>
      <c r="BM2156" s="14">
        <f t="shared" si="2630"/>
        <v>0.43130426513093617</v>
      </c>
      <c r="BN2156" s="14">
        <f t="shared" si="2631"/>
        <v>0.56817431624582715</v>
      </c>
    </row>
    <row r="2157" spans="1:66" x14ac:dyDescent="0.25">
      <c r="A2157" t="s">
        <v>122</v>
      </c>
      <c r="B2157" t="s">
        <v>141</v>
      </c>
      <c r="C2157" t="s">
        <v>137</v>
      </c>
      <c r="D2157" s="7" t="s">
        <v>573</v>
      </c>
      <c r="E2157" s="10">
        <f>VLOOKUP(A2157,home!$A$2:$E$405,3,FALSE)</f>
        <v>1.2608999999999999</v>
      </c>
      <c r="F2157" s="10">
        <f>VLOOKUP(B2157,home!$B$2:$E$405,3,FALSE)</f>
        <v>0.89649999999999996</v>
      </c>
      <c r="G2157" s="10">
        <f>VLOOKUP(C2157,away!$B$2:$E$405,4,FALSE)</f>
        <v>1.0345</v>
      </c>
      <c r="H2157" s="10">
        <f>VLOOKUP(A2157,away!$A$2:$E$405,3,FALSE)</f>
        <v>1.0995999999999999</v>
      </c>
      <c r="I2157" s="10">
        <f>VLOOKUP(C2157,away!$B$2:$E$405,3,FALSE)</f>
        <v>0.83030000000000004</v>
      </c>
      <c r="J2157" s="10">
        <f>VLOOKUP(B2157,home!$B$2:$E$405,4,FALSE)</f>
        <v>0.79079999999999995</v>
      </c>
      <c r="K2157" s="12">
        <f t="shared" si="2576"/>
        <v>1.1693955413249999</v>
      </c>
      <c r="L2157" s="12">
        <f t="shared" si="2577"/>
        <v>0.72199872350399985</v>
      </c>
      <c r="M2157" s="13">
        <f t="shared" si="2578"/>
        <v>0.15086132149830164</v>
      </c>
      <c r="N2157" s="13">
        <f t="shared" si="2579"/>
        <v>0.17641655671851125</v>
      </c>
      <c r="O2157" s="13">
        <f t="shared" si="2580"/>
        <v>0.10892168154790031</v>
      </c>
      <c r="P2157" s="13">
        <f t="shared" si="2581"/>
        <v>0.12737252875573613</v>
      </c>
      <c r="Q2157" s="13">
        <f t="shared" si="2582"/>
        <v>0.10315036742126804</v>
      </c>
      <c r="R2157" s="13">
        <f t="shared" si="2583"/>
        <v>3.9320657519746595E-2</v>
      </c>
      <c r="S2157" s="13">
        <f t="shared" si="2584"/>
        <v>2.688522299901349E-2</v>
      </c>
      <c r="T2157" s="13">
        <f t="shared" si="2585"/>
        <v>7.4474433607124108E-2</v>
      </c>
      <c r="U2157" s="13">
        <f t="shared" si="2586"/>
        <v>4.5981401585558988E-2</v>
      </c>
      <c r="V2157" s="13">
        <f t="shared" si="2587"/>
        <v>2.5221388797015709E-3</v>
      </c>
      <c r="W2157" s="13">
        <f t="shared" si="2588"/>
        <v>4.0207859916155449E-2</v>
      </c>
      <c r="X2157" s="13">
        <f t="shared" si="2589"/>
        <v>2.903002353429188E-2</v>
      </c>
      <c r="Y2157" s="13">
        <f t="shared" si="2590"/>
        <v>1.0479819967524904E-2</v>
      </c>
      <c r="Z2157" s="13">
        <f t="shared" si="2591"/>
        <v>9.4631548455316669E-3</v>
      </c>
      <c r="AA2157" s="13">
        <f t="shared" si="2592"/>
        <v>1.1066171083232799E-2</v>
      </c>
      <c r="AB2157" s="13">
        <f t="shared" si="2593"/>
        <v>6.4703655621360413E-3</v>
      </c>
      <c r="AC2157" s="13">
        <f t="shared" si="2594"/>
        <v>1.3309044516438773E-4</v>
      </c>
      <c r="AD2157" s="13">
        <f t="shared" si="2595"/>
        <v>1.1754723028043099E-2</v>
      </c>
      <c r="AE2157" s="13">
        <f t="shared" si="2596"/>
        <v>8.4868950213901912E-3</v>
      </c>
      <c r="AF2157" s="13">
        <f t="shared" si="2597"/>
        <v>3.063763685978084E-3</v>
      </c>
      <c r="AG2157" s="13">
        <f t="shared" si="2598"/>
        <v>7.3734449013136217E-4</v>
      </c>
      <c r="AH2157" s="13">
        <f t="shared" si="2599"/>
        <v>1.7080964296986381E-3</v>
      </c>
      <c r="AI2157" s="13">
        <f t="shared" si="2600"/>
        <v>1.9974403490427384E-3</v>
      </c>
      <c r="AJ2157" s="13">
        <f t="shared" si="2601"/>
        <v>1.1678989191166152E-3</v>
      </c>
      <c r="AK2157" s="13">
        <f t="shared" si="2602"/>
        <v>4.5524526291108544E-4</v>
      </c>
      <c r="AL2157" s="13">
        <f t="shared" si="2603"/>
        <v>4.4947416303801958E-6</v>
      </c>
      <c r="AM2157" s="13">
        <f t="shared" si="2604"/>
        <v>2.7491841397007757E-3</v>
      </c>
      <c r="AN2157" s="13">
        <f t="shared" si="2605"/>
        <v>1.9849074395414021E-3</v>
      </c>
      <c r="AO2157" s="13">
        <f t="shared" si="2606"/>
        <v>7.1655031881124242E-4</v>
      </c>
      <c r="AP2157" s="13">
        <f t="shared" si="2607"/>
        <v>1.7244947183603379E-4</v>
      </c>
      <c r="AQ2157" s="13">
        <f t="shared" si="2608"/>
        <v>3.112707463363883E-5</v>
      </c>
      <c r="AR2157" s="13">
        <f t="shared" si="2609"/>
        <v>2.4664868837283137E-4</v>
      </c>
      <c r="AS2157" s="13">
        <f t="shared" si="2610"/>
        <v>2.8842987645684833E-4</v>
      </c>
      <c r="AT2157" s="13">
        <f t="shared" si="2611"/>
        <v>1.6864430575677953E-4</v>
      </c>
      <c r="AU2157" s="13">
        <f t="shared" si="2612"/>
        <v>6.5737299740609324E-5</v>
      </c>
      <c r="AV2157" s="13">
        <f t="shared" si="2613"/>
        <v>1.9218226303853415E-5</v>
      </c>
      <c r="AW2157" s="13">
        <f t="shared" si="2614"/>
        <v>1.0541443733432204E-7</v>
      </c>
      <c r="AX2157" s="13">
        <f t="shared" si="2615"/>
        <v>5.3581394587458276E-4</v>
      </c>
      <c r="AY2157" s="13">
        <f t="shared" si="2616"/>
        <v>3.8685698495709005E-4</v>
      </c>
      <c r="AZ2157" s="13">
        <f t="shared" si="2617"/>
        <v>1.3965512465881252E-4</v>
      </c>
      <c r="BA2157" s="13">
        <f t="shared" si="2618"/>
        <v>3.3610273911484875E-5</v>
      </c>
      <c r="BB2157" s="13">
        <f t="shared" si="2619"/>
        <v>6.0666437151779658E-6</v>
      </c>
      <c r="BC2157" s="13">
        <f t="shared" si="2620"/>
        <v>8.7602180366241117E-7</v>
      </c>
      <c r="BD2157" s="13">
        <f t="shared" si="2621"/>
        <v>2.9680006359853339E-5</v>
      </c>
      <c r="BE2157" s="13">
        <f t="shared" si="2622"/>
        <v>3.4707667103710134E-5</v>
      </c>
      <c r="BF2157" s="13">
        <f t="shared" si="2623"/>
        <v>2.0293495580435505E-5</v>
      </c>
      <c r="BG2157" s="13">
        <f t="shared" si="2624"/>
        <v>7.9103744165532887E-6</v>
      </c>
      <c r="BH2157" s="13">
        <f t="shared" si="2625"/>
        <v>2.3125891432321923E-6</v>
      </c>
      <c r="BI2157" s="13">
        <f t="shared" si="2626"/>
        <v>5.4086628660246454E-7</v>
      </c>
      <c r="BJ2157" s="14">
        <f t="shared" si="2627"/>
        <v>0.46455888482986224</v>
      </c>
      <c r="BK2157" s="14">
        <f t="shared" si="2628"/>
        <v>0.30816565430450477</v>
      </c>
      <c r="BL2157" s="14">
        <f t="shared" si="2629"/>
        <v>0.21797308165486509</v>
      </c>
      <c r="BM2157" s="14">
        <f t="shared" si="2630"/>
        <v>0.29373091060278006</v>
      </c>
      <c r="BN2157" s="14">
        <f t="shared" si="2631"/>
        <v>0.70604311346146398</v>
      </c>
    </row>
    <row r="2158" spans="1:66" x14ac:dyDescent="0.25">
      <c r="A2158" t="s">
        <v>122</v>
      </c>
      <c r="B2158" t="s">
        <v>120</v>
      </c>
      <c r="C2158" t="s">
        <v>127</v>
      </c>
      <c r="D2158" s="7" t="s">
        <v>573</v>
      </c>
      <c r="E2158" s="10">
        <f>VLOOKUP(A2158,home!$A$2:$E$405,3,FALSE)</f>
        <v>1.2608999999999999</v>
      </c>
      <c r="F2158" s="10">
        <f>VLOOKUP(B2158,home!$B$2:$E$405,3,FALSE)</f>
        <v>0.80649999999999999</v>
      </c>
      <c r="G2158" s="10">
        <f>VLOOKUP(C2158,away!$B$2:$E$405,4,FALSE)</f>
        <v>1.1724000000000001</v>
      </c>
      <c r="H2158" s="10">
        <f>VLOOKUP(A2158,away!$A$2:$E$405,3,FALSE)</f>
        <v>1.0995999999999999</v>
      </c>
      <c r="I2158" s="10">
        <f>VLOOKUP(C2158,away!$B$2:$E$405,3,FALSE)</f>
        <v>1.028</v>
      </c>
      <c r="J2158" s="10">
        <f>VLOOKUP(B2158,home!$B$2:$E$405,4,FALSE)</f>
        <v>1.2971999999999999</v>
      </c>
      <c r="K2158" s="12">
        <f t="shared" ref="K2158:K2221" si="2632">E2158*F2158*G2158</f>
        <v>1.19223214254</v>
      </c>
      <c r="L2158" s="12">
        <f t="shared" ref="L2158:L2221" si="2633">H2158*I2158*J2158</f>
        <v>1.46634035136</v>
      </c>
      <c r="M2158" s="13">
        <f t="shared" ref="M2158:M2221" si="2634">_xlfn.POISSON.DIST(0,K2158,FALSE) * _xlfn.POISSON.DIST(0,L2158,FALSE)</f>
        <v>7.0048144561126693E-2</v>
      </c>
      <c r="N2158" s="13">
        <f t="shared" ref="N2158:N2221" si="2635">_xlfn.POISSON.DIST(1,K2158,FALSE) * _xlfn.POISSON.DIST(0,L2158,FALSE)</f>
        <v>8.3513649471063725E-2</v>
      </c>
      <c r="O2158" s="13">
        <f t="shared" ref="O2158:O2221" si="2636">_xlfn.POISSON.DIST(0,K2158,FALSE) * _xlfn.POISSON.DIST(1,L2158,FALSE)</f>
        <v>0.10271442090787859</v>
      </c>
      <c r="P2158" s="13">
        <f t="shared" ref="P2158:P2221" si="2637">_xlfn.POISSON.DIST(1,K2158,FALSE) * _xlfn.POISSON.DIST(1,L2158,FALSE)</f>
        <v>0.12245943410875547</v>
      </c>
      <c r="Q2158" s="13">
        <f t="shared" ref="Q2158:Q2221" si="2638">_xlfn.POISSON.DIST(2,K2158,FALSE) * _xlfn.POISSON.DIST(0,L2158,FALSE)</f>
        <v>4.978382862011043E-2</v>
      </c>
      <c r="R2158" s="13">
        <f t="shared" ref="R2158:R2221" si="2639">_xlfn.POISSON.DIST(0,K2158,FALSE) * _xlfn.POISSON.DIST(2,L2158,FALSE)</f>
        <v>7.5307150021898819E-2</v>
      </c>
      <c r="S2158" s="13">
        <f t="shared" ref="S2158:S2221" si="2640">_xlfn.POISSON.DIST(2,K2158,FALSE) * _xlfn.POISSON.DIST(2,L2158,FALSE)</f>
        <v>5.3521449769273581E-2</v>
      </c>
      <c r="T2158" s="13">
        <f t="shared" ref="T2158:T2221" si="2641">_xlfn.POISSON.DIST(2,K2158,FALSE) * _xlfn.POISSON.DIST(1,L2158,FALSE)</f>
        <v>7.3000036750858768E-2</v>
      </c>
      <c r="U2158" s="13">
        <f t="shared" ref="U2158:U2221" si="2642">_xlfn.POISSON.DIST(1,K2158,FALSE) * _xlfn.POISSON.DIST(2,L2158,FALSE)</f>
        <v>8.9783604819189636E-2</v>
      </c>
      <c r="V2158" s="13">
        <f t="shared" ref="V2158:V2221" si="2643">_xlfn.POISSON.DIST(3,K2158,FALSE) * _xlfn.POISSON.DIST(3,L2158,FALSE)</f>
        <v>1.0396351906708913E-2</v>
      </c>
      <c r="W2158" s="13">
        <f t="shared" ref="W2158:W2221" si="2644">_xlfn.POISSON.DIST(3,K2158,FALSE) * _xlfn.POISSON.DIST(0,L2158,FALSE)</f>
        <v>1.9784626886532798E-2</v>
      </c>
      <c r="X2158" s="13">
        <f t="shared" ref="X2158:X2221" si="2645">_xlfn.POISSON.DIST(3,K2158,FALSE) * _xlfn.POISSON.DIST(1,L2158,FALSE)</f>
        <v>2.901099674032501E-2</v>
      </c>
      <c r="Y2158" s="13">
        <f t="shared" ref="Y2158:Y2221" si="2646">_xlfn.POISSON.DIST(3,K2158,FALSE) * _xlfn.POISSON.DIST(2,L2158,FALSE)</f>
        <v>2.1269997576755996E-2</v>
      </c>
      <c r="Z2158" s="13">
        <f t="shared" ref="Z2158:Z2221" si="2647">_xlfn.POISSON.DIST(0,K2158,FALSE) * _xlfn.POISSON.DIST(3,L2158,FALSE)</f>
        <v>3.6808637607677115E-2</v>
      </c>
      <c r="AA2158" s="13">
        <f t="shared" ref="AA2158:AA2221" si="2648">_xlfn.POISSON.DIST(1,K2158,FALSE) * _xlfn.POISSON.DIST(3,L2158,FALSE)</f>
        <v>4.388444087897931E-2</v>
      </c>
      <c r="AB2158" s="13">
        <f t="shared" ref="AB2158:AB2221" si="2649">_xlfn.POISSON.DIST(2,K2158,FALSE) * _xlfn.POISSON.DIST(3,L2158,FALSE)</f>
        <v>2.6160220486657736E-2</v>
      </c>
      <c r="AC2158" s="13">
        <f t="shared" ref="AC2158:AC2221" si="2650">_xlfn.POISSON.DIST(4,K2158,FALSE) * _xlfn.POISSON.DIST(4,L2158,FALSE)</f>
        <v>1.1359431602967654E-3</v>
      </c>
      <c r="AD2158" s="13">
        <f t="shared" ref="AD2158:AD2221" si="2651">_xlfn.POISSON.DIST(4,K2158,FALSE) * _xlfn.POISSON.DIST(0,L2158,FALSE)</f>
        <v>5.8969670255713744E-3</v>
      </c>
      <c r="AE2158" s="13">
        <f t="shared" ref="AE2158:AE2221" si="2652">_xlfn.POISSON.DIST(4,K2158,FALSE) * _xlfn.POISSON.DIST(1,L2158,FALSE)</f>
        <v>8.6469607002346641E-3</v>
      </c>
      <c r="AF2158" s="13">
        <f t="shared" ref="AF2158:AF2221" si="2653">_xlfn.POISSON.DIST(4,K2158,FALSE) * _xlfn.POISSON.DIST(2,L2158,FALSE)</f>
        <v>6.3396936956891048E-3</v>
      </c>
      <c r="AG2158" s="13">
        <f t="shared" ref="AG2158:AG2221" si="2654">_xlfn.POISSON.DIST(4,K2158,FALSE) * _xlfn.POISSON.DIST(3,L2158,FALSE)</f>
        <v>3.0987162270838461E-3</v>
      </c>
      <c r="AH2158" s="13">
        <f t="shared" ref="AH2158:AH2221" si="2655">_xlfn.POISSON.DIST(0,K2158,FALSE) * _xlfn.POISSON.DIST(4,L2158,FALSE)</f>
        <v>1.3493497650681047E-2</v>
      </c>
      <c r="AI2158" s="13">
        <f t="shared" ref="AI2158:AI2221" si="2656">_xlfn.POISSON.DIST(1,K2158,FALSE) * _xlfn.POISSON.DIST(4,L2158,FALSE)</f>
        <v>1.6087381614429921E-2</v>
      </c>
      <c r="AJ2158" s="13">
        <f t="shared" ref="AJ2158:AJ2221" si="2657">_xlfn.POISSON.DIST(2,K2158,FALSE) * _xlfn.POISSON.DIST(4,L2158,FALSE)</f>
        <v>9.5899467250151974E-3</v>
      </c>
      <c r="AK2158" s="13">
        <f t="shared" ref="AK2158:AK2221" si="2658">_xlfn.POISSON.DIST(3,K2158,FALSE) * _xlfn.POISSON.DIST(4,L2158,FALSE)</f>
        <v>3.8111475769364391E-3</v>
      </c>
      <c r="AL2158" s="13">
        <f t="shared" ref="AL2158:AL2221" si="2659">_xlfn.POISSON.DIST(5,K2158,FALSE) * _xlfn.POISSON.DIST(5,L2158,FALSE)</f>
        <v>7.9435055681318227E-5</v>
      </c>
      <c r="AM2158" s="13">
        <f t="shared" ref="AM2158:AM2221" si="2660">_xlfn.POISSON.DIST(5,K2158,FALSE) * _xlfn.POISSON.DIST(0,L2158,FALSE)</f>
        <v>1.4061107262769398E-3</v>
      </c>
      <c r="AN2158" s="13">
        <f t="shared" ref="AN2158:AN2221" si="2661">_xlfn.POISSON.DIST(5,K2158,FALSE) * _xlfn.POISSON.DIST(1,L2158,FALSE)</f>
        <v>2.061836896419993E-3</v>
      </c>
      <c r="AO2158" s="13">
        <f t="shared" ref="AO2158:AO2221" si="2662">_xlfn.POISSON.DIST(5,K2158,FALSE) * _xlfn.POISSON.DIST(2,L2158,FALSE)</f>
        <v>1.5116773195717522E-3</v>
      </c>
      <c r="AP2158" s="13">
        <f t="shared" ref="AP2158:AP2221" si="2663">_xlfn.POISSON.DIST(5,K2158,FALSE) * _xlfn.POISSON.DIST(3,L2158,FALSE)</f>
        <v>7.3887781730792867E-4</v>
      </c>
      <c r="AQ2158" s="13">
        <f t="shared" ref="AQ2158:AQ2221" si="2664">_xlfn.POISSON.DIST(5,K2158,FALSE) * _xlfn.POISSON.DIST(4,L2158,FALSE)</f>
        <v>2.7086158956085457E-4</v>
      </c>
      <c r="AR2158" s="13">
        <f t="shared" ref="AR2158:AR2221" si="2665">_xlfn.POISSON.DIST(0,K2158,FALSE) * _xlfn.POISSON.DIST(5,L2158,FALSE)</f>
        <v>3.9572120172349911E-3</v>
      </c>
      <c r="AS2158" s="13">
        <f t="shared" ref="AS2158:AS2221" si="2666">_xlfn.POISSON.DIST(1,K2158,FALSE) * _xlfn.POISSON.DIST(5,L2158,FALSE)</f>
        <v>4.717915361793109E-3</v>
      </c>
      <c r="AT2158" s="13">
        <f t="shared" ref="AT2158:AT2221" si="2667">_xlfn.POISSON.DIST(2,K2158,FALSE) * _xlfn.POISSON.DIST(5,L2158,FALSE)</f>
        <v>2.8124251700564896E-3</v>
      </c>
      <c r="AU2158" s="13">
        <f t="shared" ref="AU2158:AU2221" si="2668">_xlfn.POISSON.DIST(3,K2158,FALSE) * _xlfn.POISSON.DIST(5,L2158,FALSE)</f>
        <v>1.1176878954099569E-3</v>
      </c>
      <c r="AV2158" s="13">
        <f t="shared" ref="AV2158:AV2221" si="2669">_xlfn.POISSON.DIST(4,K2158,FALSE) * _xlfn.POISSON.DIST(5,L2158,FALSE)</f>
        <v>3.3313585855890916E-4</v>
      </c>
      <c r="AW2158" s="13">
        <f t="shared" ref="AW2158:AW2221" si="2670">_xlfn.POISSON.DIST(6,K2158,FALSE) * _xlfn.POISSON.DIST(6,L2158,FALSE)</f>
        <v>3.8574945005792247E-6</v>
      </c>
      <c r="AX2158" s="13">
        <f t="shared" ref="AX2158:AX2221" si="2671">_xlfn.POISSON.DIST(6,K2158,FALSE) * _xlfn.POISSON.DIST(0,L2158,FALSE)</f>
        <v>2.7940173397293774E-4</v>
      </c>
      <c r="AY2158" s="13">
        <f t="shared" ref="AY2158:AY2221" si="2672">_xlfn.POISSON.DIST(6,K2158,FALSE) * _xlfn.POISSON.DIST(1,L2158,FALSE)</f>
        <v>4.0969803676447087E-4</v>
      </c>
      <c r="AZ2158" s="13">
        <f t="shared" ref="AZ2158:AZ2221" si="2673">_xlfn.POISSON.DIST(6,K2158,FALSE) * _xlfn.POISSON.DIST(2,L2158,FALSE)</f>
        <v>3.0037838159035823E-4</v>
      </c>
      <c r="BA2158" s="13">
        <f t="shared" ref="BA2158:BA2221" si="2674">_xlfn.POISSON.DIST(6,K2158,FALSE) * _xlfn.POISSON.DIST(3,L2158,FALSE)</f>
        <v>1.4681898053405134E-4</v>
      </c>
      <c r="BB2158" s="13">
        <f t="shared" ref="BB2158:BB2221" si="2675">_xlfn.POISSON.DIST(6,K2158,FALSE) * _xlfn.POISSON.DIST(4,L2158,FALSE)</f>
        <v>5.382164887565448E-5</v>
      </c>
      <c r="BC2158" s="13">
        <f t="shared" ref="BC2158:BC2221" si="2676">_xlfn.POISSON.DIST(6,K2158,FALSE) * _xlfn.POISSON.DIST(5,L2158,FALSE)</f>
        <v>1.5784171104620327E-5</v>
      </c>
      <c r="BD2158" s="13">
        <f t="shared" ref="BD2158:BD2221" si="2677">_xlfn.POISSON.DIST(0,K2158,FALSE) * _xlfn.POISSON.DIST(6,L2158,FALSE)</f>
        <v>9.6710327662639602E-4</v>
      </c>
      <c r="BE2158" s="13">
        <f t="shared" ref="BE2158:BE2221" si="2678">_xlfn.POISSON.DIST(1,K2158,FALSE) * _xlfn.POISSON.DIST(6,L2158,FALSE)</f>
        <v>1.1530116115497423E-3</v>
      </c>
      <c r="BF2158" s="13">
        <f t="shared" ref="BF2158:BF2221" si="2679">_xlfn.POISSON.DIST(2,K2158,FALSE) * _xlfn.POISSON.DIST(6,L2158,FALSE)</f>
        <v>6.8732875200572393E-4</v>
      </c>
      <c r="BG2158" s="13">
        <f t="shared" ref="BG2158:BG2221" si="2680">_xlfn.POISSON.DIST(3,K2158,FALSE) * _xlfn.POISSON.DIST(6,L2158,FALSE)</f>
        <v>2.7315181021104269E-4</v>
      </c>
      <c r="BH2158" s="13">
        <f t="shared" ref="BH2158:BH2221" si="2681">_xlfn.POISSON.DIST(4,K2158,FALSE) * _xlfn.POISSON.DIST(6,L2158,FALSE)</f>
        <v>8.1415091981647754E-5</v>
      </c>
      <c r="BI2158" s="13">
        <f t="shared" ref="BI2158:BI2221" si="2682">_xlfn.POISSON.DIST(5,K2158,FALSE) * _xlfn.POISSON.DIST(6,L2158,FALSE)</f>
        <v>1.9413137909674239E-5</v>
      </c>
      <c r="BJ2158" s="14">
        <f t="shared" ref="BJ2158:BJ2221" si="2683">SUM(N2158,Q2158,T2158,W2158,X2158,Y2158,AD2158,AE2158,AF2158,AG2158,AM2158,AN2158,AO2158,AP2158,AQ2158,AX2158,AY2158,AZ2158,BA2158,BB2158,BC2158)</f>
        <v>0.30754074099620521</v>
      </c>
      <c r="BK2158" s="14">
        <f t="shared" ref="BK2158:BK2221" si="2684">SUM(M2158,P2158,S2158,V2158,AC2158,AL2158,AY2158)</f>
        <v>0.2580504565986072</v>
      </c>
      <c r="BL2158" s="14">
        <f t="shared" ref="BL2158:BL2221" si="2685">SUM(O2158,R2158,U2158,AA2158,AB2158,AH2158,AI2158,AJ2158,AK2158,AR2158,AS2158,AT2158,AU2158,AV2158,BD2158,BE2158,BF2158,BG2158,BH2158,BI2158)</f>
        <v>0.39695161066500434</v>
      </c>
      <c r="BM2158" s="14">
        <f t="shared" ref="BM2158:BM2221" si="2686">SUM(S2158:BI2158)</f>
        <v>0.49511897763439622</v>
      </c>
      <c r="BN2158" s="14">
        <f t="shared" ref="BN2158:BN2221" si="2687">SUM(M2158:R2158)</f>
        <v>0.50382662769083375</v>
      </c>
    </row>
    <row r="2159" spans="1:66" x14ac:dyDescent="0.25">
      <c r="A2159" t="s">
        <v>122</v>
      </c>
      <c r="B2159" t="s">
        <v>142</v>
      </c>
      <c r="C2159" t="s">
        <v>112</v>
      </c>
      <c r="D2159" s="7" t="s">
        <v>573</v>
      </c>
      <c r="E2159" s="10">
        <f>VLOOKUP(A2159,home!$A$2:$E$405,3,FALSE)</f>
        <v>1.2608999999999999</v>
      </c>
      <c r="F2159" s="10">
        <f>VLOOKUP(B2159,home!$B$2:$E$405,3,FALSE)</f>
        <v>1.0345</v>
      </c>
      <c r="G2159" s="10">
        <f>VLOOKUP(C2159,away!$B$2:$E$405,4,FALSE)</f>
        <v>1.3226</v>
      </c>
      <c r="H2159" s="10">
        <f>VLOOKUP(A2159,away!$A$2:$E$405,3,FALSE)</f>
        <v>1.0995999999999999</v>
      </c>
      <c r="I2159" s="10">
        <f>VLOOKUP(C2159,away!$B$2:$E$405,3,FALSE)</f>
        <v>0.71689999999999998</v>
      </c>
      <c r="J2159" s="10">
        <f>VLOOKUP(B2159,home!$B$2:$E$405,4,FALSE)</f>
        <v>0.86990000000000001</v>
      </c>
      <c r="K2159" s="12">
        <f t="shared" si="2632"/>
        <v>1.7252008287299998</v>
      </c>
      <c r="L2159" s="12">
        <f t="shared" si="2633"/>
        <v>0.68574498847599996</v>
      </c>
      <c r="M2159" s="13">
        <f t="shared" si="2634"/>
        <v>8.9730385881659269E-2</v>
      </c>
      <c r="N2159" s="13">
        <f t="shared" si="2635"/>
        <v>0.15480293608530124</v>
      </c>
      <c r="O2159" s="13">
        <f t="shared" si="2636"/>
        <v>6.153216243236545E-2</v>
      </c>
      <c r="P2159" s="13">
        <f t="shared" si="2637"/>
        <v>0.10615533762186584</v>
      </c>
      <c r="Q2159" s="13">
        <f t="shared" si="2638"/>
        <v>0.13353307681209947</v>
      </c>
      <c r="R2159" s="13">
        <f t="shared" si="2639"/>
        <v>2.1097686009042899E-2</v>
      </c>
      <c r="S2159" s="13">
        <f t="shared" si="2640"/>
        <v>3.1396710252852268E-2</v>
      </c>
      <c r="T2159" s="13">
        <f t="shared" si="2641"/>
        <v>9.1569638219677951E-2</v>
      </c>
      <c r="U2159" s="13">
        <f t="shared" si="2642"/>
        <v>3.6397745387086136E-2</v>
      </c>
      <c r="V2159" s="13">
        <f t="shared" si="2643"/>
        <v>4.1270899661856094E-3</v>
      </c>
      <c r="W2159" s="13">
        <f t="shared" si="2644"/>
        <v>7.6790458259700226E-2</v>
      </c>
      <c r="X2159" s="13">
        <f t="shared" si="2645"/>
        <v>5.265867191436488E-2</v>
      </c>
      <c r="Y2159" s="13">
        <f t="shared" si="2646"/>
        <v>1.8055210182538802E-2</v>
      </c>
      <c r="Z2159" s="13">
        <f t="shared" si="2647"/>
        <v>4.8225441497137967E-3</v>
      </c>
      <c r="AA2159" s="13">
        <f t="shared" si="2648"/>
        <v>8.3198571636732537E-3</v>
      </c>
      <c r="AB2159" s="13">
        <f t="shared" si="2649"/>
        <v>7.1767122368421631E-3</v>
      </c>
      <c r="AC2159" s="13">
        <f t="shared" si="2650"/>
        <v>3.0515904983823716E-4</v>
      </c>
      <c r="AD2159" s="13">
        <f t="shared" si="2651"/>
        <v>3.3119740557047819E-2</v>
      </c>
      <c r="AE2159" s="13">
        <f t="shared" si="2652"/>
        <v>2.2711696106620861E-2</v>
      </c>
      <c r="AF2159" s="13">
        <f t="shared" si="2653"/>
        <v>7.7872158924525677E-3</v>
      </c>
      <c r="AG2159" s="13">
        <f t="shared" si="2654"/>
        <v>1.78001475747667E-3</v>
      </c>
      <c r="AH2159" s="13">
        <f t="shared" si="2655"/>
        <v>8.26758870592622E-4</v>
      </c>
      <c r="AI2159" s="13">
        <f t="shared" si="2656"/>
        <v>1.4263250887062702E-3</v>
      </c>
      <c r="AJ2159" s="13">
        <f t="shared" si="2657"/>
        <v>1.2303486125372241E-3</v>
      </c>
      <c r="AK2159" s="13">
        <f t="shared" si="2658"/>
        <v>7.075328153253414E-4</v>
      </c>
      <c r="AL2159" s="13">
        <f t="shared" si="2659"/>
        <v>1.4440709976069411E-5</v>
      </c>
      <c r="AM2159" s="13">
        <f t="shared" si="2660"/>
        <v>1.14276407712683E-2</v>
      </c>
      <c r="AN2159" s="13">
        <f t="shared" si="2661"/>
        <v>7.836447389001246E-3</v>
      </c>
      <c r="AO2159" s="13">
        <f t="shared" si="2662"/>
        <v>2.6869022622317195E-3</v>
      </c>
      <c r="AP2159" s="13">
        <f t="shared" si="2663"/>
        <v>6.1417658695007635E-4</v>
      </c>
      <c r="AQ2159" s="13">
        <f t="shared" si="2664"/>
        <v>1.0529212913507725E-4</v>
      </c>
      <c r="AR2159" s="13">
        <f t="shared" si="2665"/>
        <v>1.1338915043739368E-4</v>
      </c>
      <c r="AS2159" s="13">
        <f t="shared" si="2666"/>
        <v>1.956190563035822E-4</v>
      </c>
      <c r="AT2159" s="13">
        <f t="shared" si="2667"/>
        <v>1.6874107902516028E-4</v>
      </c>
      <c r="AU2159" s="13">
        <f t="shared" si="2668"/>
        <v>9.7037416458333625E-5</v>
      </c>
      <c r="AV2159" s="13">
        <f t="shared" si="2669"/>
        <v>4.1852257822933818E-5</v>
      </c>
      <c r="AW2159" s="13">
        <f t="shared" si="2670"/>
        <v>4.74556958092594E-7</v>
      </c>
      <c r="AX2159" s="13">
        <f t="shared" si="2671"/>
        <v>3.2858292215034693E-3</v>
      </c>
      <c r="AY2159" s="13">
        <f t="shared" si="2672"/>
        <v>2.2532409216340001E-3</v>
      </c>
      <c r="AZ2159" s="13">
        <f t="shared" si="2673"/>
        <v>7.7257433491977946E-4</v>
      </c>
      <c r="BA2159" s="13">
        <f t="shared" si="2674"/>
        <v>1.7659632613213917E-4</v>
      </c>
      <c r="BB2159" s="13">
        <f t="shared" si="2675"/>
        <v>3.027501140709692E-5</v>
      </c>
      <c r="BC2159" s="13">
        <f t="shared" si="2676"/>
        <v>4.1521874696940893E-6</v>
      </c>
      <c r="BD2159" s="13">
        <f t="shared" si="2677"/>
        <v>1.2959340276665656E-5</v>
      </c>
      <c r="BE2159" s="13">
        <f t="shared" si="2678"/>
        <v>2.2357464585097653E-5</v>
      </c>
      <c r="BF2159" s="13">
        <f t="shared" si="2679"/>
        <v>1.9285558215256051E-5</v>
      </c>
      <c r="BG2159" s="13">
        <f t="shared" si="2680"/>
        <v>1.1090487005160129E-5</v>
      </c>
      <c r="BH2159" s="13">
        <f t="shared" si="2681"/>
        <v>4.7833293430803866E-6</v>
      </c>
      <c r="BI2159" s="13">
        <f t="shared" si="2682"/>
        <v>1.6504407493541623E-6</v>
      </c>
      <c r="BJ2159" s="14">
        <f t="shared" si="2683"/>
        <v>0.62200178592893296</v>
      </c>
      <c r="BK2159" s="14">
        <f t="shared" si="2684"/>
        <v>0.23398236440401132</v>
      </c>
      <c r="BL2159" s="14">
        <f t="shared" si="2685"/>
        <v>0.13940389419639337</v>
      </c>
      <c r="BM2159" s="14">
        <f t="shared" si="2686"/>
        <v>0.43110623747204152</v>
      </c>
      <c r="BN2159" s="14">
        <f t="shared" si="2687"/>
        <v>0.56685158484233422</v>
      </c>
    </row>
    <row r="2160" spans="1:66" x14ac:dyDescent="0.25">
      <c r="A2160" t="s">
        <v>122</v>
      </c>
      <c r="B2160" t="s">
        <v>143</v>
      </c>
      <c r="C2160" t="s">
        <v>123</v>
      </c>
      <c r="D2160" s="7" t="s">
        <v>573</v>
      </c>
      <c r="E2160" s="10">
        <f>VLOOKUP(A2160,home!$A$2:$E$405,3,FALSE)</f>
        <v>1.2608999999999999</v>
      </c>
      <c r="F2160" s="10">
        <f>VLOOKUP(B2160,home!$B$2:$E$405,3,FALSE)</f>
        <v>0.68959999999999999</v>
      </c>
      <c r="G2160" s="10">
        <f>VLOOKUP(C2160,away!$B$2:$E$405,4,FALSE)</f>
        <v>0.93100000000000005</v>
      </c>
      <c r="H2160" s="10">
        <f>VLOOKUP(A2160,away!$A$2:$E$405,3,FALSE)</f>
        <v>1.0995999999999999</v>
      </c>
      <c r="I2160" s="10">
        <f>VLOOKUP(C2160,away!$B$2:$E$405,3,FALSE)</f>
        <v>0.83030000000000004</v>
      </c>
      <c r="J2160" s="10">
        <f>VLOOKUP(B2160,home!$B$2:$E$405,4,FALSE)</f>
        <v>1.0676000000000001</v>
      </c>
      <c r="K2160" s="12">
        <f t="shared" si="2632"/>
        <v>0.80951999184000001</v>
      </c>
      <c r="L2160" s="12">
        <f t="shared" si="2633"/>
        <v>0.97471653668800007</v>
      </c>
      <c r="M2160" s="13">
        <f t="shared" si="2634"/>
        <v>0.16792521818529724</v>
      </c>
      <c r="N2160" s="13">
        <f t="shared" si="2635"/>
        <v>0.13593882125509202</v>
      </c>
      <c r="O2160" s="13">
        <f t="shared" si="2636"/>
        <v>0.16367948709214966</v>
      </c>
      <c r="P2160" s="13">
        <f t="shared" si="2637"/>
        <v>0.13250181705521236</v>
      </c>
      <c r="Q2160" s="13">
        <f t="shared" si="2638"/>
        <v>5.5022596736580658E-2</v>
      </c>
      <c r="R2160" s="13">
        <f t="shared" si="2639"/>
        <v>7.9770551392664174E-2</v>
      </c>
      <c r="S2160" s="13">
        <f t="shared" si="2640"/>
        <v>2.613772325661054E-2</v>
      </c>
      <c r="T2160" s="13">
        <f t="shared" si="2641"/>
        <v>5.3631434930660346E-2</v>
      </c>
      <c r="U2160" s="13">
        <f t="shared" si="2642"/>
        <v>6.4575856112461777E-2</v>
      </c>
      <c r="V2160" s="13">
        <f t="shared" si="2643"/>
        <v>2.2915596085062132E-3</v>
      </c>
      <c r="W2160" s="13">
        <f t="shared" si="2644"/>
        <v>1.4847297353737462E-2</v>
      </c>
      <c r="X2160" s="13">
        <f t="shared" si="2645"/>
        <v>1.4471906255811885E-2</v>
      </c>
      <c r="Y2160" s="13">
        <f t="shared" si="2646"/>
        <v>7.0530031724691817E-3</v>
      </c>
      <c r="Z2160" s="13">
        <f t="shared" si="2647"/>
        <v>2.5917891861049917E-2</v>
      </c>
      <c r="AA2160" s="13">
        <f t="shared" si="2648"/>
        <v>2.0981051607867125E-2</v>
      </c>
      <c r="AB2160" s="13">
        <f t="shared" si="2649"/>
        <v>8.4922903631976087E-3</v>
      </c>
      <c r="AC2160" s="13">
        <f t="shared" si="2650"/>
        <v>1.1301005564362179E-4</v>
      </c>
      <c r="AD2160" s="13">
        <f t="shared" si="2651"/>
        <v>3.0047960081609009E-3</v>
      </c>
      <c r="AE2160" s="13">
        <f t="shared" si="2652"/>
        <v>2.9288243585285207E-3</v>
      </c>
      <c r="AF2160" s="13">
        <f t="shared" si="2653"/>
        <v>1.4273867676561863E-3</v>
      </c>
      <c r="AG2160" s="13">
        <f t="shared" si="2654"/>
        <v>4.6376582889470579E-4</v>
      </c>
      <c r="AH2160" s="13">
        <f t="shared" si="2655"/>
        <v>6.3156494482641693E-3</v>
      </c>
      <c r="AI2160" s="13">
        <f t="shared" si="2656"/>
        <v>5.1126444898231095E-3</v>
      </c>
      <c r="AJ2160" s="13">
        <f t="shared" si="2657"/>
        <v>2.0693939628412127E-3</v>
      </c>
      <c r="AK2160" s="13">
        <f t="shared" si="2658"/>
        <v>5.5840526130432127E-4</v>
      </c>
      <c r="AL2160" s="13">
        <f t="shared" si="2659"/>
        <v>3.5668347804121817E-6</v>
      </c>
      <c r="AM2160" s="13">
        <f t="shared" si="2660"/>
        <v>4.8648848800145563E-4</v>
      </c>
      <c r="AN2160" s="13">
        <f t="shared" si="2661"/>
        <v>4.741883741633604E-4</v>
      </c>
      <c r="AO2160" s="13">
        <f t="shared" si="2662"/>
        <v>2.310996249011121E-4</v>
      </c>
      <c r="AP2160" s="13">
        <f t="shared" si="2663"/>
        <v>7.5085542004502644E-5</v>
      </c>
      <c r="AQ2160" s="13">
        <f t="shared" si="2664"/>
        <v>1.8296779864492539E-5</v>
      </c>
      <c r="AR2160" s="13">
        <f t="shared" si="2665"/>
        <v>1.2311935914295063E-3</v>
      </c>
      <c r="AS2160" s="13">
        <f t="shared" si="2666"/>
        <v>9.9667582608747385E-4</v>
      </c>
      <c r="AT2160" s="13">
        <f t="shared" si="2667"/>
        <v>4.0341450330072862E-4</v>
      </c>
      <c r="AU2160" s="13">
        <f t="shared" si="2668"/>
        <v>1.0885736847338117E-4</v>
      </c>
      <c r="AV2160" s="13">
        <f t="shared" si="2669"/>
        <v>2.2030554009573847E-5</v>
      </c>
      <c r="AW2160" s="13">
        <f t="shared" si="2670"/>
        <v>7.8178332832991404E-8</v>
      </c>
      <c r="AX2160" s="13">
        <f t="shared" si="2671"/>
        <v>6.5637026139532022E-5</v>
      </c>
      <c r="AY2160" s="13">
        <f t="shared" si="2672"/>
        <v>6.3977494797224366E-5</v>
      </c>
      <c r="AZ2160" s="13">
        <f t="shared" si="2673"/>
        <v>3.1179961077362538E-5</v>
      </c>
      <c r="BA2160" s="13">
        <f t="shared" si="2674"/>
        <v>1.0130541225131155E-5</v>
      </c>
      <c r="BB2160" s="13">
        <f t="shared" si="2675"/>
        <v>2.4686015144337119E-6</v>
      </c>
      <c r="BC2160" s="13">
        <f t="shared" si="2676"/>
        <v>4.8123734372231601E-7</v>
      </c>
      <c r="BD2160" s="13">
        <f t="shared" si="2677"/>
        <v>2.0001079223843808E-4</v>
      </c>
      <c r="BE2160" s="13">
        <f t="shared" si="2678"/>
        <v>1.6191273490077229E-4</v>
      </c>
      <c r="BF2160" s="13">
        <f t="shared" si="2679"/>
        <v>6.5535797917832639E-5</v>
      </c>
      <c r="BG2160" s="13">
        <f t="shared" si="2680"/>
        <v>1.768417953189059E-5</v>
      </c>
      <c r="BH2160" s="13">
        <f t="shared" si="2681"/>
        <v>3.5789242175882913E-6</v>
      </c>
      <c r="BI2160" s="13">
        <f t="shared" si="2682"/>
        <v>5.7944214068361063E-7</v>
      </c>
      <c r="BJ2160" s="14">
        <f t="shared" si="2683"/>
        <v>0.29024886633862423</v>
      </c>
      <c r="BK2160" s="14">
        <f t="shared" si="2684"/>
        <v>0.32903687249084768</v>
      </c>
      <c r="BL2160" s="14">
        <f t="shared" si="2685"/>
        <v>0.35476680344482098</v>
      </c>
      <c r="BM2160" s="14">
        <f t="shared" si="2686"/>
        <v>0.2650680431018822</v>
      </c>
      <c r="BN2160" s="14">
        <f t="shared" si="2687"/>
        <v>0.73483849171699611</v>
      </c>
    </row>
    <row r="2161" spans="1:66" x14ac:dyDescent="0.25">
      <c r="A2161" t="s">
        <v>145</v>
      </c>
      <c r="B2161" t="s">
        <v>347</v>
      </c>
      <c r="C2161" t="s">
        <v>360</v>
      </c>
      <c r="D2161" s="7" t="s">
        <v>573</v>
      </c>
      <c r="E2161" s="10">
        <f>VLOOKUP(A2161,home!$A$2:$E$405,3,FALSE)</f>
        <v>1.4406000000000001</v>
      </c>
      <c r="F2161" s="10">
        <f>VLOOKUP(B2161,home!$B$2:$E$405,3,FALSE)</f>
        <v>0.99170000000000003</v>
      </c>
      <c r="G2161" s="10">
        <f>VLOOKUP(C2161,away!$B$2:$E$405,4,FALSE)</f>
        <v>0.82640000000000002</v>
      </c>
      <c r="H2161" s="10">
        <f>VLOOKUP(A2161,away!$A$2:$E$405,3,FALSE)</f>
        <v>1.2678</v>
      </c>
      <c r="I2161" s="10">
        <f>VLOOKUP(C2161,away!$B$2:$E$405,3,FALSE)</f>
        <v>1.2395</v>
      </c>
      <c r="J2161" s="10">
        <f>VLOOKUP(B2161,home!$B$2:$E$405,4,FALSE)</f>
        <v>1.2395</v>
      </c>
      <c r="K2161" s="12">
        <f t="shared" si="2632"/>
        <v>1.1806305917280002</v>
      </c>
      <c r="L2161" s="12">
        <f t="shared" si="2633"/>
        <v>1.9477975249500004</v>
      </c>
      <c r="M2161" s="13">
        <f t="shared" si="2634"/>
        <v>4.3786570566779225E-2</v>
      </c>
      <c r="N2161" s="13">
        <f t="shared" si="2635"/>
        <v>5.1695764717996397E-2</v>
      </c>
      <c r="O2161" s="13">
        <f t="shared" si="2636"/>
        <v>8.5287373776021108E-2</v>
      </c>
      <c r="P2161" s="13">
        <f t="shared" si="2637"/>
        <v>0.10069288256811093</v>
      </c>
      <c r="Q2161" s="13">
        <f t="shared" si="2638"/>
        <v>3.0516800644419792E-2</v>
      </c>
      <c r="R2161" s="13">
        <f t="shared" si="2639"/>
        <v>8.3061267775209738E-2</v>
      </c>
      <c r="S2161" s="13">
        <f t="shared" si="2640"/>
        <v>5.7889076882672461E-2</v>
      </c>
      <c r="T2161" s="13">
        <f t="shared" si="2641"/>
        <v>5.9440548764593447E-2</v>
      </c>
      <c r="U2161" s="13">
        <f t="shared" si="2642"/>
        <v>9.806467372312376E-2</v>
      </c>
      <c r="V2161" s="13">
        <f t="shared" si="2643"/>
        <v>1.4791491102489221E-2</v>
      </c>
      <c r="W2161" s="13">
        <f t="shared" si="2644"/>
        <v>1.2009689467488913E-2</v>
      </c>
      <c r="X2161" s="13">
        <f t="shared" si="2645"/>
        <v>2.3392443420192994E-2</v>
      </c>
      <c r="Y2161" s="13">
        <f t="shared" si="2646"/>
        <v>2.2781871698192419E-2</v>
      </c>
      <c r="Z2161" s="13">
        <f t="shared" si="2647"/>
        <v>5.3928843930587597E-2</v>
      </c>
      <c r="AA2161" s="13">
        <f t="shared" si="2648"/>
        <v>6.3670042920976611E-2</v>
      </c>
      <c r="AB2161" s="13">
        <f t="shared" si="2649"/>
        <v>3.7585400224569909E-2</v>
      </c>
      <c r="AC2161" s="13">
        <f t="shared" si="2650"/>
        <v>2.1259341867141571E-3</v>
      </c>
      <c r="AD2161" s="13">
        <f t="shared" si="2651"/>
        <v>3.5447516956177445E-3</v>
      </c>
      <c r="AE2161" s="13">
        <f t="shared" si="2652"/>
        <v>6.9044585792865602E-3</v>
      </c>
      <c r="AF2161" s="13">
        <f t="shared" si="2653"/>
        <v>6.7242436659270786E-3</v>
      </c>
      <c r="AG2161" s="13">
        <f t="shared" si="2654"/>
        <v>4.3658217232178283E-3</v>
      </c>
      <c r="AH2161" s="13">
        <f t="shared" si="2655"/>
        <v>2.6260617182853337E-2</v>
      </c>
      <c r="AI2161" s="13">
        <f t="shared" si="2656"/>
        <v>3.1004088003734626E-2</v>
      </c>
      <c r="AJ2161" s="13">
        <f t="shared" si="2657"/>
        <v>1.8302187382918111E-2</v>
      </c>
      <c r="AK2161" s="13">
        <f t="shared" si="2658"/>
        <v>7.2027074399371128E-3</v>
      </c>
      <c r="AL2161" s="13">
        <f t="shared" si="2659"/>
        <v>1.9555442560532712E-4</v>
      </c>
      <c r="AM2161" s="13">
        <f t="shared" si="2660"/>
        <v>8.370084583852013E-4</v>
      </c>
      <c r="AN2161" s="13">
        <f t="shared" si="2661"/>
        <v>1.6303230036049104E-3</v>
      </c>
      <c r="AO2161" s="13">
        <f t="shared" si="2662"/>
        <v>1.5877695556453476E-3</v>
      </c>
      <c r="AP2161" s="13">
        <f t="shared" si="2663"/>
        <v>1.0308845368923235E-3</v>
      </c>
      <c r="AQ2161" s="13">
        <f t="shared" si="2664"/>
        <v>5.019885873670237E-4</v>
      </c>
      <c r="AR2161" s="13">
        <f t="shared" si="2665"/>
        <v>1.0230073030484234E-2</v>
      </c>
      <c r="AS2161" s="13">
        <f t="shared" si="2666"/>
        <v>1.2077937175401258E-2</v>
      </c>
      <c r="AT2161" s="13">
        <f t="shared" si="2667"/>
        <v>7.129791057123803E-3</v>
      </c>
      <c r="AU2161" s="13">
        <f t="shared" si="2668"/>
        <v>2.8058831448896917E-3</v>
      </c>
      <c r="AV2161" s="13">
        <f t="shared" si="2669"/>
        <v>8.2817786941768534E-4</v>
      </c>
      <c r="AW2161" s="13">
        <f t="shared" si="2670"/>
        <v>1.2491741543297051E-5</v>
      </c>
      <c r="AX2161" s="13">
        <f t="shared" si="2671"/>
        <v>1.6469963191744332E-4</v>
      </c>
      <c r="AY2161" s="13">
        <f t="shared" si="2672"/>
        <v>3.2080153540897221E-4</v>
      </c>
      <c r="AZ2161" s="13">
        <f t="shared" si="2673"/>
        <v>3.1242821833487797E-4</v>
      </c>
      <c r="BA2161" s="13">
        <f t="shared" si="2674"/>
        <v>2.0284897013240461E-4</v>
      </c>
      <c r="BB2161" s="13">
        <f t="shared" si="2675"/>
        <v>9.8777180490638541E-5</v>
      </c>
      <c r="BC2161" s="13">
        <f t="shared" si="2676"/>
        <v>3.8479589536241034E-5</v>
      </c>
      <c r="BD2161" s="13">
        <f t="shared" si="2677"/>
        <v>3.3210184881391608E-3</v>
      </c>
      <c r="BE2161" s="13">
        <f t="shared" si="2678"/>
        <v>3.9208960227913661E-3</v>
      </c>
      <c r="BF2161" s="13">
        <f t="shared" si="2679"/>
        <v>2.3145648957460675E-3</v>
      </c>
      <c r="BG2161" s="13">
        <f t="shared" si="2680"/>
        <v>9.1088204081917856E-4</v>
      </c>
      <c r="BH2161" s="13">
        <f t="shared" si="2681"/>
        <v>2.6885380071168901E-4</v>
      </c>
      <c r="BI2161" s="13">
        <f t="shared" si="2682"/>
        <v>6.3483404364512593E-5</v>
      </c>
      <c r="BJ2161" s="14">
        <f t="shared" si="2683"/>
        <v>0.22810240364464862</v>
      </c>
      <c r="BK2161" s="14">
        <f t="shared" si="2684"/>
        <v>0.2198023112677803</v>
      </c>
      <c r="BL2161" s="14">
        <f t="shared" si="2685"/>
        <v>0.49430991935923291</v>
      </c>
      <c r="BM2161" s="14">
        <f t="shared" si="2686"/>
        <v>0.60079450835984671</v>
      </c>
      <c r="BN2161" s="14">
        <f t="shared" si="2687"/>
        <v>0.39504066004853716</v>
      </c>
    </row>
    <row r="2162" spans="1:66" x14ac:dyDescent="0.25">
      <c r="A2162" t="s">
        <v>145</v>
      </c>
      <c r="B2162" t="s">
        <v>355</v>
      </c>
      <c r="C2162" t="s">
        <v>148</v>
      </c>
      <c r="D2162" s="7" t="s">
        <v>573</v>
      </c>
      <c r="E2162" s="10">
        <f>VLOOKUP(A2162,home!$A$2:$E$405,3,FALSE)</f>
        <v>1.4406000000000001</v>
      </c>
      <c r="F2162" s="10">
        <f>VLOOKUP(B2162,home!$B$2:$E$405,3,FALSE)</f>
        <v>0.43840000000000001</v>
      </c>
      <c r="G2162" s="10">
        <f>VLOOKUP(C2162,away!$B$2:$E$405,4,FALSE)</f>
        <v>0.86770000000000003</v>
      </c>
      <c r="H2162" s="10">
        <f>VLOOKUP(A2162,away!$A$2:$E$405,3,FALSE)</f>
        <v>1.2678</v>
      </c>
      <c r="I2162" s="10">
        <f>VLOOKUP(C2162,away!$B$2:$E$405,3,FALSE)</f>
        <v>1.2225999999999999</v>
      </c>
      <c r="J2162" s="10">
        <f>VLOOKUP(B2162,home!$B$2:$E$405,4,FALSE)</f>
        <v>1.619</v>
      </c>
      <c r="K2162" s="12">
        <f t="shared" si="2632"/>
        <v>0.54800377900800012</v>
      </c>
      <c r="L2162" s="12">
        <f t="shared" si="2633"/>
        <v>2.5094698813199998</v>
      </c>
      <c r="M2162" s="13">
        <f t="shared" si="2634"/>
        <v>4.7006299218463263E-2</v>
      </c>
      <c r="N2162" s="13">
        <f t="shared" si="2635"/>
        <v>2.575962960889867E-2</v>
      </c>
      <c r="O2162" s="13">
        <f t="shared" si="2636"/>
        <v>0.11796089212104942</v>
      </c>
      <c r="P2162" s="13">
        <f t="shared" si="2637"/>
        <v>6.4643014657490103E-2</v>
      </c>
      <c r="Q2162" s="13">
        <f t="shared" si="2638"/>
        <v>7.0581871857614215E-3</v>
      </c>
      <c r="R2162" s="13">
        <f t="shared" si="2639"/>
        <v>0.14800965297570562</v>
      </c>
      <c r="S2162" s="13">
        <f t="shared" si="2640"/>
        <v>2.2224251927320159E-2</v>
      </c>
      <c r="T2162" s="13">
        <f t="shared" si="2641"/>
        <v>1.7712308159387062E-2</v>
      </c>
      <c r="U2162" s="13">
        <f t="shared" si="2642"/>
        <v>8.110984916034937E-2</v>
      </c>
      <c r="V2162" s="13">
        <f t="shared" si="2643"/>
        <v>3.3958631714742634E-3</v>
      </c>
      <c r="W2162" s="13">
        <f t="shared" si="2644"/>
        <v>1.2893044169143668E-3</v>
      </c>
      <c r="X2162" s="13">
        <f t="shared" si="2645"/>
        <v>3.2354706020994483E-3</v>
      </c>
      <c r="Y2162" s="13">
        <f t="shared" si="2646"/>
        <v>4.0596580139324262E-3</v>
      </c>
      <c r="Z2162" s="13">
        <f t="shared" si="2647"/>
        <v>0.1238085887623861</v>
      </c>
      <c r="AA2162" s="13">
        <f t="shared" si="2648"/>
        <v>6.7847574515434994E-2</v>
      </c>
      <c r="AB2162" s="13">
        <f t="shared" si="2649"/>
        <v>1.8590363615492631E-2</v>
      </c>
      <c r="AC2162" s="13">
        <f t="shared" si="2650"/>
        <v>2.9187422273478316E-4</v>
      </c>
      <c r="AD2162" s="13">
        <f t="shared" si="2651"/>
        <v>1.766359231901948E-4</v>
      </c>
      <c r="AE2162" s="13">
        <f t="shared" si="2652"/>
        <v>4.4326252920494683E-4</v>
      </c>
      <c r="AF2162" s="13">
        <f t="shared" si="2653"/>
        <v>5.5617698327877049E-4</v>
      </c>
      <c r="AG2162" s="13">
        <f t="shared" si="2654"/>
        <v>4.6523646274049718E-4</v>
      </c>
      <c r="AH2162" s="13">
        <f t="shared" si="2655"/>
        <v>7.7673481136985467E-2</v>
      </c>
      <c r="AI2162" s="13">
        <f t="shared" si="2656"/>
        <v>4.2565361191774648E-2</v>
      </c>
      <c r="AJ2162" s="13">
        <f t="shared" si="2657"/>
        <v>1.166298939396649E-2</v>
      </c>
      <c r="AK2162" s="13">
        <f t="shared" si="2658"/>
        <v>2.1304540874746204E-3</v>
      </c>
      <c r="AL2162" s="13">
        <f t="shared" si="2659"/>
        <v>1.6055405315530336E-5</v>
      </c>
      <c r="AM2162" s="13">
        <f t="shared" si="2660"/>
        <v>1.9359430683358726E-5</v>
      </c>
      <c r="AN2162" s="13">
        <f t="shared" si="2661"/>
        <v>4.8581908219390998E-5</v>
      </c>
      <c r="AO2162" s="13">
        <f t="shared" si="2662"/>
        <v>6.095741772680713E-5</v>
      </c>
      <c r="AP2162" s="13">
        <f t="shared" si="2663"/>
        <v>5.0990267942821445E-5</v>
      </c>
      <c r="AQ2162" s="13">
        <f t="shared" si="2664"/>
        <v>3.1989635410736798E-5</v>
      </c>
      <c r="AR2162" s="13">
        <f t="shared" si="2665"/>
        <v>3.8983852298108405E-2</v>
      </c>
      <c r="AS2162" s="13">
        <f t="shared" si="2666"/>
        <v>2.1363298379653117E-2</v>
      </c>
      <c r="AT2162" s="13">
        <f t="shared" si="2667"/>
        <v>5.853584122062697E-3</v>
      </c>
      <c r="AU2162" s="13">
        <f t="shared" si="2668"/>
        <v>1.0692620732105282E-3</v>
      </c>
      <c r="AV2162" s="13">
        <f t="shared" si="2669"/>
        <v>1.4648991421732459E-4</v>
      </c>
      <c r="AW2162" s="13">
        <f t="shared" si="2670"/>
        <v>6.133160273786084E-7</v>
      </c>
      <c r="AX2162" s="13">
        <f t="shared" si="2671"/>
        <v>1.7681735289873344E-6</v>
      </c>
      <c r="AY2162" s="13">
        <f t="shared" si="2672"/>
        <v>4.437178215941012E-6</v>
      </c>
      <c r="AZ2162" s="13">
        <f t="shared" si="2673"/>
        <v>5.56748254547659E-6</v>
      </c>
      <c r="BA2162" s="13">
        <f t="shared" si="2674"/>
        <v>4.6571432542161029E-6</v>
      </c>
      <c r="BB2162" s="13">
        <f t="shared" si="2675"/>
        <v>2.9217401823619818E-6</v>
      </c>
      <c r="BC2162" s="13">
        <f t="shared" si="2676"/>
        <v>1.4664037977359585E-6</v>
      </c>
      <c r="BD2162" s="13">
        <f t="shared" si="2677"/>
        <v>1.6304800533321742E-2</v>
      </c>
      <c r="BE2162" s="13">
        <f t="shared" si="2678"/>
        <v>8.9350923082319698E-3</v>
      </c>
      <c r="BF2162" s="13">
        <f t="shared" si="2679"/>
        <v>2.4482321753482171E-3</v>
      </c>
      <c r="BG2162" s="13">
        <f t="shared" si="2680"/>
        <v>4.4721349465993326E-4</v>
      </c>
      <c r="BH2162" s="13">
        <f t="shared" si="2681"/>
        <v>6.1268671274254387E-5</v>
      </c>
      <c r="BI2162" s="13">
        <f t="shared" si="2682"/>
        <v>6.7150926786180641E-6</v>
      </c>
      <c r="BJ2162" s="14">
        <f t="shared" si="2683"/>
        <v>6.0988566666915642E-2</v>
      </c>
      <c r="BK2162" s="14">
        <f t="shared" si="2684"/>
        <v>0.13758179578101401</v>
      </c>
      <c r="BL2162" s="14">
        <f t="shared" si="2685"/>
        <v>0.66317042726099995</v>
      </c>
      <c r="BM2162" s="14">
        <f t="shared" si="2686"/>
        <v>0.57510787884175874</v>
      </c>
      <c r="BN2162" s="14">
        <f t="shared" si="2687"/>
        <v>0.4104376757673685</v>
      </c>
    </row>
    <row r="2163" spans="1:66" x14ac:dyDescent="0.25">
      <c r="A2163" t="s">
        <v>145</v>
      </c>
      <c r="B2163" t="s">
        <v>366</v>
      </c>
      <c r="C2163" t="s">
        <v>357</v>
      </c>
      <c r="D2163" s="7" t="s">
        <v>573</v>
      </c>
      <c r="E2163" s="10">
        <f>VLOOKUP(A2163,home!$A$2:$E$405,3,FALSE)</f>
        <v>1.4406000000000001</v>
      </c>
      <c r="F2163" s="10">
        <f>VLOOKUP(B2163,home!$B$2:$E$405,3,FALSE)</f>
        <v>1.0578000000000001</v>
      </c>
      <c r="G2163" s="10">
        <f>VLOOKUP(C2163,away!$B$2:$E$405,4,FALSE)</f>
        <v>0.66259999999999997</v>
      </c>
      <c r="H2163" s="10">
        <f>VLOOKUP(A2163,away!$A$2:$E$405,3,FALSE)</f>
        <v>1.2678</v>
      </c>
      <c r="I2163" s="10">
        <f>VLOOKUP(C2163,away!$B$2:$E$405,3,FALSE)</f>
        <v>0.96799999999999997</v>
      </c>
      <c r="J2163" s="10">
        <f>VLOOKUP(B2163,home!$B$2:$E$405,4,FALSE)</f>
        <v>0.71360000000000001</v>
      </c>
      <c r="K2163" s="12">
        <f t="shared" si="2632"/>
        <v>1.0097140621680001</v>
      </c>
      <c r="L2163" s="12">
        <f t="shared" si="2633"/>
        <v>0.87575161344000008</v>
      </c>
      <c r="M2163" s="13">
        <f t="shared" si="2634"/>
        <v>0.15175837279966573</v>
      </c>
      <c r="N2163" s="13">
        <f t="shared" si="2635"/>
        <v>0.15323256306755623</v>
      </c>
      <c r="O2163" s="13">
        <f t="shared" si="2636"/>
        <v>0.1329026398323363</v>
      </c>
      <c r="P2163" s="13">
        <f t="shared" si="2637"/>
        <v>0.13419366433795893</v>
      </c>
      <c r="Q2163" s="13">
        <f t="shared" si="2638"/>
        <v>7.7360536855678216E-2</v>
      </c>
      <c r="R2163" s="13">
        <f t="shared" si="2639"/>
        <v>5.819485063180186E-2</v>
      </c>
      <c r="S2163" s="13">
        <f t="shared" si="2640"/>
        <v>2.9665479433251492E-2</v>
      </c>
      <c r="T2163" s="13">
        <f t="shared" si="2641"/>
        <v>6.7748614967944792E-2</v>
      </c>
      <c r="U2163" s="13">
        <f t="shared" si="2642"/>
        <v>5.8760159028696662E-2</v>
      </c>
      <c r="V2163" s="13">
        <f t="shared" si="2643"/>
        <v>2.9146620937610369E-3</v>
      </c>
      <c r="W2163" s="13">
        <f t="shared" si="2644"/>
        <v>2.6037340640014714E-2</v>
      </c>
      <c r="X2163" s="13">
        <f t="shared" si="2645"/>
        <v>2.2802243075179772E-2</v>
      </c>
      <c r="Y2163" s="13">
        <f t="shared" si="2646"/>
        <v>9.9845505815698756E-3</v>
      </c>
      <c r="Z2163" s="13">
        <f t="shared" si="2647"/>
        <v>1.6988078111566763E-2</v>
      </c>
      <c r="AA2163" s="13">
        <f t="shared" si="2648"/>
        <v>1.7153101358457365E-2</v>
      </c>
      <c r="AB2163" s="13">
        <f t="shared" si="2649"/>
        <v>8.6598638257137112E-3</v>
      </c>
      <c r="AC2163" s="13">
        <f t="shared" si="2650"/>
        <v>1.6108221059451267E-4</v>
      </c>
      <c r="AD2163" s="13">
        <f t="shared" si="2651"/>
        <v>6.5725672464203031E-3</v>
      </c>
      <c r="AE2163" s="13">
        <f t="shared" si="2652"/>
        <v>5.7559363704954795E-3</v>
      </c>
      <c r="AF2163" s="13">
        <f t="shared" si="2653"/>
        <v>2.5203852816596969E-3</v>
      </c>
      <c r="AG2163" s="13">
        <f t="shared" si="2654"/>
        <v>7.3574382563463615E-4</v>
      </c>
      <c r="AH2163" s="13">
        <f t="shared" si="2655"/>
        <v>3.7193342038623358E-3</v>
      </c>
      <c r="AI2163" s="13">
        <f t="shared" si="2656"/>
        <v>3.7554640475422232E-3</v>
      </c>
      <c r="AJ2163" s="13">
        <f t="shared" si="2657"/>
        <v>1.8959724293848685E-3</v>
      </c>
      <c r="AK2163" s="13">
        <f t="shared" si="2658"/>
        <v>6.3813000781090914E-4</v>
      </c>
      <c r="AL2163" s="13">
        <f t="shared" si="2659"/>
        <v>5.6975339681249057E-6</v>
      </c>
      <c r="AM2163" s="13">
        <f t="shared" si="2660"/>
        <v>1.3272827146510785E-3</v>
      </c>
      <c r="AN2163" s="13">
        <f t="shared" si="2661"/>
        <v>1.1623699788467054E-3</v>
      </c>
      <c r="AO2163" s="13">
        <f t="shared" si="2662"/>
        <v>5.0897369219461046E-4</v>
      </c>
      <c r="AP2163" s="13">
        <f t="shared" si="2663"/>
        <v>1.485781773793147E-4</v>
      </c>
      <c r="AQ2163" s="13">
        <f t="shared" si="2664"/>
        <v>3.252939464047734E-5</v>
      </c>
      <c r="AR2163" s="13">
        <f t="shared" si="2665"/>
        <v>6.5144258599100378E-4</v>
      </c>
      <c r="AS2163" s="13">
        <f t="shared" si="2666"/>
        <v>6.5777073977020312E-4</v>
      </c>
      <c r="AT2163" s="13">
        <f t="shared" si="2667"/>
        <v>3.3208018281431111E-4</v>
      </c>
      <c r="AU2163" s="13">
        <f t="shared" si="2668"/>
        <v>1.1176867678497673E-4</v>
      </c>
      <c r="AV2163" s="13">
        <f t="shared" si="2669"/>
        <v>2.8213601164925273E-5</v>
      </c>
      <c r="AW2163" s="13">
        <f t="shared" si="2670"/>
        <v>1.3994705801211286E-7</v>
      </c>
      <c r="AX2163" s="13">
        <f t="shared" si="2671"/>
        <v>2.2336267024261841E-4</v>
      </c>
      <c r="AY2163" s="13">
        <f t="shared" si="2672"/>
        <v>1.9561021884723979E-4</v>
      </c>
      <c r="AZ2163" s="13">
        <f t="shared" si="2673"/>
        <v>8.5652982380410878E-5</v>
      </c>
      <c r="BA2163" s="13">
        <f t="shared" si="2674"/>
        <v>2.500357917186424E-5</v>
      </c>
      <c r="BB2163" s="13">
        <f t="shared" si="2675"/>
        <v>5.4742312003837226E-6</v>
      </c>
      <c r="BC2163" s="13">
        <f t="shared" si="2676"/>
        <v>9.5881336121592681E-7</v>
      </c>
      <c r="BD2163" s="13">
        <f t="shared" si="2677"/>
        <v>9.5083649290857907E-5</v>
      </c>
      <c r="BE2163" s="13">
        <f t="shared" si="2678"/>
        <v>9.6007297771229607E-5</v>
      </c>
      <c r="BF2163" s="13">
        <f t="shared" si="2679"/>
        <v>4.8469959315180509E-5</v>
      </c>
      <c r="BG2163" s="13">
        <f t="shared" si="2680"/>
        <v>1.6313599837749537E-5</v>
      </c>
      <c r="BH2163" s="13">
        <f t="shared" si="2681"/>
        <v>4.1180177901893277E-6</v>
      </c>
      <c r="BI2163" s="13">
        <f t="shared" si="2682"/>
        <v>8.3160409420243181E-7</v>
      </c>
      <c r="BJ2163" s="14">
        <f t="shared" si="2683"/>
        <v>0.37646627836506963</v>
      </c>
      <c r="BK2163" s="14">
        <f t="shared" si="2684"/>
        <v>0.31889456862804699</v>
      </c>
      <c r="BL2163" s="14">
        <f t="shared" si="2685"/>
        <v>0.28772161528023105</v>
      </c>
      <c r="BM2163" s="14">
        <f t="shared" si="2686"/>
        <v>0.29223244258812803</v>
      </c>
      <c r="BN2163" s="14">
        <f t="shared" si="2687"/>
        <v>0.70764262752499729</v>
      </c>
    </row>
    <row r="2164" spans="1:66" x14ac:dyDescent="0.25">
      <c r="A2164" t="s">
        <v>145</v>
      </c>
      <c r="B2164" t="s">
        <v>371</v>
      </c>
      <c r="C2164" t="s">
        <v>134</v>
      </c>
      <c r="D2164" s="7" t="s">
        <v>573</v>
      </c>
      <c r="E2164" s="10">
        <f>VLOOKUP(A2164,home!$A$2:$E$405,3,FALSE)</f>
        <v>1.4406000000000001</v>
      </c>
      <c r="F2164" s="10">
        <f>VLOOKUP(B2164,home!$B$2:$E$405,3,FALSE)</f>
        <v>0.90239999999999998</v>
      </c>
      <c r="G2164" s="10">
        <f>VLOOKUP(C2164,away!$B$2:$E$405,4,FALSE)</f>
        <v>1</v>
      </c>
      <c r="H2164" s="10">
        <f>VLOOKUP(A2164,away!$A$2:$E$405,3,FALSE)</f>
        <v>1.2678</v>
      </c>
      <c r="I2164" s="10">
        <f>VLOOKUP(C2164,away!$B$2:$E$405,3,FALSE)</f>
        <v>0.51400000000000001</v>
      </c>
      <c r="J2164" s="10">
        <f>VLOOKUP(B2164,home!$B$2:$E$405,4,FALSE)</f>
        <v>0.82820000000000005</v>
      </c>
      <c r="K2164" s="12">
        <f t="shared" si="2632"/>
        <v>1.2999974400000001</v>
      </c>
      <c r="L2164" s="12">
        <f t="shared" si="2633"/>
        <v>0.53969586744000009</v>
      </c>
      <c r="M2164" s="13">
        <f t="shared" si="2634"/>
        <v>0.15886614169987912</v>
      </c>
      <c r="N2164" s="13">
        <f t="shared" si="2635"/>
        <v>0.20652557751252013</v>
      </c>
      <c r="O2164" s="13">
        <f t="shared" si="2636"/>
        <v>8.5739400151562228E-2</v>
      </c>
      <c r="P2164" s="13">
        <f t="shared" si="2637"/>
        <v>0.11146100070416652</v>
      </c>
      <c r="Q2164" s="13">
        <f t="shared" si="2638"/>
        <v>0.13424136103039891</v>
      </c>
      <c r="R2164" s="13">
        <f t="shared" si="2639"/>
        <v>2.3136599969291325E-2</v>
      </c>
      <c r="S2164" s="13">
        <f t="shared" si="2640"/>
        <v>1.9550349975522293E-2</v>
      </c>
      <c r="T2164" s="13">
        <f t="shared" si="2641"/>
        <v>7.2449507787627349E-2</v>
      </c>
      <c r="U2164" s="13">
        <f t="shared" si="2642"/>
        <v>3.0077520730382806E-2</v>
      </c>
      <c r="V2164" s="13">
        <f t="shared" si="2643"/>
        <v>1.5240654449168128E-3</v>
      </c>
      <c r="W2164" s="13">
        <f t="shared" si="2644"/>
        <v>5.8171141893878141E-2</v>
      </c>
      <c r="X2164" s="13">
        <f t="shared" si="2645"/>
        <v>3.1394724884391892E-2</v>
      </c>
      <c r="Y2164" s="13">
        <f t="shared" si="2646"/>
        <v>8.4718016397610195E-3</v>
      </c>
      <c r="Z2164" s="13">
        <f t="shared" si="2647"/>
        <v>4.1622424633463205E-3</v>
      </c>
      <c r="AA2164" s="13">
        <f t="shared" si="2648"/>
        <v>5.4109045470095108E-3</v>
      </c>
      <c r="AB2164" s="13">
        <f t="shared" si="2649"/>
        <v>3.5170810295983628E-3</v>
      </c>
      <c r="AC2164" s="13">
        <f t="shared" si="2650"/>
        <v>6.683057895919723E-5</v>
      </c>
      <c r="AD2164" s="13">
        <f t="shared" si="2651"/>
        <v>1.8905583885979568E-2</v>
      </c>
      <c r="AE2164" s="13">
        <f t="shared" si="2652"/>
        <v>1.020326549480343E-2</v>
      </c>
      <c r="AF2164" s="13">
        <f t="shared" si="2653"/>
        <v>2.7533301109692794E-3</v>
      </c>
      <c r="AG2164" s="13">
        <f t="shared" si="2654"/>
        <v>4.95320294196079E-4</v>
      </c>
      <c r="AH2164" s="13">
        <f t="shared" si="2655"/>
        <v>5.6158626418782384E-4</v>
      </c>
      <c r="AI2164" s="13">
        <f t="shared" si="2656"/>
        <v>7.3006070578333481E-4</v>
      </c>
      <c r="AJ2164" s="13">
        <f t="shared" si="2657"/>
        <v>4.7453852428146431E-4</v>
      </c>
      <c r="AK2164" s="13">
        <f t="shared" si="2658"/>
        <v>2.0563295558242726E-4</v>
      </c>
      <c r="AL2164" s="13">
        <f t="shared" si="2659"/>
        <v>1.8755420453284936E-6</v>
      </c>
      <c r="AM2164" s="13">
        <f t="shared" si="2660"/>
        <v>4.9154421306957371E-3</v>
      </c>
      <c r="AN2164" s="13">
        <f t="shared" si="2661"/>
        <v>2.6528438045769578E-3</v>
      </c>
      <c r="AO2164" s="13">
        <f t="shared" si="2662"/>
        <v>7.1586441914699562E-4</v>
      </c>
      <c r="AP2164" s="13">
        <f t="shared" si="2663"/>
        <v>1.2878302288698987E-4</v>
      </c>
      <c r="AQ2164" s="13">
        <f t="shared" si="2664"/>
        <v>1.7375916312134847E-5</v>
      </c>
      <c r="AR2164" s="13">
        <f t="shared" si="2665"/>
        <v>6.0617157198647355E-5</v>
      </c>
      <c r="AS2164" s="13">
        <f t="shared" si="2666"/>
        <v>7.8802149178319148E-5</v>
      </c>
      <c r="AT2164" s="13">
        <f t="shared" si="2667"/>
        <v>5.1221296099156509E-5</v>
      </c>
      <c r="AU2164" s="13">
        <f t="shared" si="2668"/>
        <v>2.2195851267461829E-5</v>
      </c>
      <c r="AV2164" s="13">
        <f t="shared" si="2669"/>
        <v>7.2136374565802771E-6</v>
      </c>
      <c r="AW2164" s="13">
        <f t="shared" si="2670"/>
        <v>3.6552399641855945E-8</v>
      </c>
      <c r="AX2164" s="13">
        <f t="shared" si="2671"/>
        <v>1.0650103643954343E-3</v>
      </c>
      <c r="AY2164" s="13">
        <f t="shared" si="2672"/>
        <v>5.747816924449845E-4</v>
      </c>
      <c r="AZ2164" s="13">
        <f t="shared" si="2673"/>
        <v>1.5510365204636362E-4</v>
      </c>
      <c r="BA2164" s="13">
        <f t="shared" si="2674"/>
        <v>2.7902933344758053E-5</v>
      </c>
      <c r="BB2164" s="13">
        <f t="shared" si="2675"/>
        <v>3.7647744539049254E-6</v>
      </c>
      <c r="BC2164" s="13">
        <f t="shared" si="2676"/>
        <v>4.0636664292323447E-7</v>
      </c>
      <c r="BD2164" s="13">
        <f t="shared" si="2677"/>
        <v>5.4524715393451347E-6</v>
      </c>
      <c r="BE2164" s="13">
        <f t="shared" si="2678"/>
        <v>7.0881990428215354E-6</v>
      </c>
      <c r="BF2164" s="13">
        <f t="shared" si="2679"/>
        <v>4.6073203049392247E-6</v>
      </c>
      <c r="BG2164" s="13">
        <f t="shared" si="2680"/>
        <v>1.9965015338936717E-6</v>
      </c>
      <c r="BH2164" s="13">
        <f t="shared" si="2681"/>
        <v>6.4886172075446103E-7</v>
      </c>
      <c r="BI2164" s="13">
        <f t="shared" si="2682"/>
        <v>1.6870371517895879E-7</v>
      </c>
      <c r="BJ2164" s="14">
        <f t="shared" si="2683"/>
        <v>0.55386889361147285</v>
      </c>
      <c r="BK2164" s="14">
        <f t="shared" si="2684"/>
        <v>0.29204504563793421</v>
      </c>
      <c r="BL2164" s="14">
        <f t="shared" si="2685"/>
        <v>0.15009333702673641</v>
      </c>
      <c r="BM2164" s="14">
        <f t="shared" si="2686"/>
        <v>0.27962469253162631</v>
      </c>
      <c r="BN2164" s="14">
        <f t="shared" si="2687"/>
        <v>0.71997008106781812</v>
      </c>
    </row>
    <row r="2165" spans="1:66" x14ac:dyDescent="0.25">
      <c r="A2165" t="s">
        <v>145</v>
      </c>
      <c r="B2165" t="s">
        <v>375</v>
      </c>
      <c r="C2165" t="s">
        <v>349</v>
      </c>
      <c r="D2165" s="7" t="s">
        <v>573</v>
      </c>
      <c r="E2165" s="10">
        <f>VLOOKUP(A2165,home!$A$2:$E$405,3,FALSE)</f>
        <v>1.4406000000000001</v>
      </c>
      <c r="F2165" s="10">
        <f>VLOOKUP(B2165,home!$B$2:$E$405,3,FALSE)</f>
        <v>0.82640000000000002</v>
      </c>
      <c r="G2165" s="10">
        <f>VLOOKUP(C2165,away!$B$2:$E$405,4,FALSE)</f>
        <v>1.0097</v>
      </c>
      <c r="H2165" s="10">
        <f>VLOOKUP(A2165,away!$A$2:$E$405,3,FALSE)</f>
        <v>1.2678</v>
      </c>
      <c r="I2165" s="10">
        <f>VLOOKUP(C2165,away!$B$2:$E$405,3,FALSE)</f>
        <v>0.78879999999999995</v>
      </c>
      <c r="J2165" s="10">
        <f>VLOOKUP(B2165,home!$B$2:$E$405,4,FALSE)</f>
        <v>0.45069999999999999</v>
      </c>
      <c r="K2165" s="12">
        <f t="shared" si="2632"/>
        <v>1.2020598048480002</v>
      </c>
      <c r="L2165" s="12">
        <f t="shared" si="2633"/>
        <v>0.45071831644799998</v>
      </c>
      <c r="M2165" s="13">
        <f t="shared" si="2634"/>
        <v>0.19151711111045053</v>
      </c>
      <c r="N2165" s="13">
        <f t="shared" si="2635"/>
        <v>0.23021502120648091</v>
      </c>
      <c r="O2165" s="13">
        <f t="shared" si="2636"/>
        <v>8.6320269890686807E-2</v>
      </c>
      <c r="P2165" s="13">
        <f t="shared" si="2637"/>
        <v>0.10376212677922569</v>
      </c>
      <c r="Q2165" s="13">
        <f t="shared" si="2638"/>
        <v>0.13836611173227037</v>
      </c>
      <c r="R2165" s="13">
        <f t="shared" si="2639"/>
        <v>1.9453063360233669E-2</v>
      </c>
      <c r="S2165" s="13">
        <f t="shared" si="2640"/>
        <v>1.4054330304119504E-2</v>
      </c>
      <c r="T2165" s="13">
        <f t="shared" si="2641"/>
        <v>6.236414093342476E-2</v>
      </c>
      <c r="U2165" s="13">
        <f t="shared" si="2642"/>
        <v>2.3383745546498264E-2</v>
      </c>
      <c r="V2165" s="13">
        <f t="shared" si="2643"/>
        <v>8.4605564853398223E-4</v>
      </c>
      <c r="W2165" s="13">
        <f t="shared" si="2644"/>
        <v>5.544144708882319E-2</v>
      </c>
      <c r="X2165" s="13">
        <f t="shared" si="2645"/>
        <v>2.4988475693315255E-2</v>
      </c>
      <c r="Y2165" s="13">
        <f t="shared" si="2646"/>
        <v>5.6313818475464102E-3</v>
      </c>
      <c r="Z2165" s="13">
        <f t="shared" si="2647"/>
        <v>2.9226173224935988E-3</v>
      </c>
      <c r="AA2165" s="13">
        <f t="shared" si="2648"/>
        <v>3.5131608083220399E-3</v>
      </c>
      <c r="AB2165" s="13">
        <f t="shared" si="2649"/>
        <v>2.1115146978256177E-3</v>
      </c>
      <c r="AC2165" s="13">
        <f t="shared" si="2650"/>
        <v>2.8649050258632708E-5</v>
      </c>
      <c r="AD2165" s="13">
        <f t="shared" si="2651"/>
        <v>1.6660983767020385E-2</v>
      </c>
      <c r="AE2165" s="13">
        <f t="shared" si="2652"/>
        <v>7.5094105538388847E-3</v>
      </c>
      <c r="AF2165" s="13">
        <f t="shared" si="2653"/>
        <v>1.6923144411715525E-3</v>
      </c>
      <c r="AG2165" s="13">
        <f t="shared" si="2654"/>
        <v>2.5425237194182679E-4</v>
      </c>
      <c r="AH2165" s="13">
        <f t="shared" si="2655"/>
        <v>3.293192898040189E-4</v>
      </c>
      <c r="AI2165" s="13">
        <f t="shared" si="2656"/>
        <v>3.9586148123450099E-4</v>
      </c>
      <c r="AJ2165" s="13">
        <f t="shared" si="2657"/>
        <v>2.3792458743979235E-4</v>
      </c>
      <c r="AK2165" s="13">
        <f t="shared" si="2658"/>
        <v>9.5333194382139267E-5</v>
      </c>
      <c r="AL2165" s="13">
        <f t="shared" si="2659"/>
        <v>6.2087118332236478E-7</v>
      </c>
      <c r="AM2165" s="13">
        <f t="shared" si="2660"/>
        <v>4.0054997791120458E-3</v>
      </c>
      <c r="AN2165" s="13">
        <f t="shared" si="2661"/>
        <v>1.8053521169742169E-3</v>
      </c>
      <c r="AO2165" s="13">
        <f t="shared" si="2662"/>
        <v>4.0685263337922583E-4</v>
      </c>
      <c r="AP2165" s="13">
        <f t="shared" si="2663"/>
        <v>6.1125311319706703E-5</v>
      </c>
      <c r="AQ2165" s="13">
        <f t="shared" si="2664"/>
        <v>6.8875743525945172E-6</v>
      </c>
      <c r="AR2165" s="13">
        <f t="shared" si="2665"/>
        <v>2.9686047174863683E-5</v>
      </c>
      <c r="AS2165" s="13">
        <f t="shared" si="2666"/>
        <v>3.5684404073725163E-5</v>
      </c>
      <c r="AT2165" s="13">
        <f t="shared" si="2667"/>
        <v>2.1447393898489635E-5</v>
      </c>
      <c r="AU2165" s="13">
        <f t="shared" si="2668"/>
        <v>8.5936833747055484E-6</v>
      </c>
      <c r="AV2165" s="13">
        <f t="shared" si="2669"/>
        <v>2.5825303400810142E-6</v>
      </c>
      <c r="AW2165" s="13">
        <f t="shared" si="2670"/>
        <v>9.3439452520177027E-9</v>
      </c>
      <c r="AX2165" s="13">
        <f t="shared" si="2671"/>
        <v>8.0247504713302164E-4</v>
      </c>
      <c r="AY2165" s="13">
        <f t="shared" si="2672"/>
        <v>3.6169020223532491E-4</v>
      </c>
      <c r="AZ2165" s="13">
        <f t="shared" si="2673"/>
        <v>8.151019951362113E-5</v>
      </c>
      <c r="BA2165" s="13">
        <f t="shared" si="2674"/>
        <v>1.2246046632706641E-5</v>
      </c>
      <c r="BB2165" s="13">
        <f t="shared" si="2675"/>
        <v>1.3798793803593085E-6</v>
      </c>
      <c r="BC2165" s="13">
        <f t="shared" si="2676"/>
        <v>1.2438738224337138E-7</v>
      </c>
      <c r="BD2165" s="13">
        <f t="shared" si="2677"/>
        <v>2.2300075341084116E-6</v>
      </c>
      <c r="BE2165" s="13">
        <f t="shared" si="2678"/>
        <v>2.6806024212599273E-6</v>
      </c>
      <c r="BF2165" s="13">
        <f t="shared" si="2679"/>
        <v>1.611122211687393E-6</v>
      </c>
      <c r="BG2165" s="13">
        <f t="shared" si="2680"/>
        <v>6.4555508378907548E-7</v>
      </c>
      <c r="BH2165" s="13">
        <f t="shared" si="2681"/>
        <v>1.9399895450953268E-7</v>
      </c>
      <c r="BI2165" s="13">
        <f t="shared" si="2682"/>
        <v>4.6639669079688988E-8</v>
      </c>
      <c r="BJ2165" s="14">
        <f t="shared" si="2683"/>
        <v>0.55066868281324888</v>
      </c>
      <c r="BK2165" s="14">
        <f t="shared" si="2684"/>
        <v>0.31057058396600695</v>
      </c>
      <c r="BL2165" s="14">
        <f t="shared" si="2685"/>
        <v>0.13594559484116314</v>
      </c>
      <c r="BM2165" s="14">
        <f t="shared" si="2686"/>
        <v>0.23011209400527435</v>
      </c>
      <c r="BN2165" s="14">
        <f t="shared" si="2687"/>
        <v>0.76963370407934795</v>
      </c>
    </row>
    <row r="2166" spans="1:66" x14ac:dyDescent="0.25">
      <c r="A2166" t="s">
        <v>145</v>
      </c>
      <c r="B2166" t="s">
        <v>133</v>
      </c>
      <c r="C2166" t="s">
        <v>147</v>
      </c>
      <c r="D2166" s="7" t="s">
        <v>573</v>
      </c>
      <c r="E2166" s="10">
        <f>VLOOKUP(A2166,home!$A$2:$E$405,3,FALSE)</f>
        <v>1.4406000000000001</v>
      </c>
      <c r="F2166" s="10">
        <f>VLOOKUP(B2166,home!$B$2:$E$405,3,FALSE)</f>
        <v>0.58620000000000005</v>
      </c>
      <c r="G2166" s="10">
        <f>VLOOKUP(C2166,away!$B$2:$E$405,4,FALSE)</f>
        <v>1.4214</v>
      </c>
      <c r="H2166" s="10">
        <f>VLOOKUP(A2166,away!$A$2:$E$405,3,FALSE)</f>
        <v>1.2678</v>
      </c>
      <c r="I2166" s="10">
        <f>VLOOKUP(C2166,away!$B$2:$E$405,3,FALSE)</f>
        <v>1.0141</v>
      </c>
      <c r="J2166" s="10">
        <f>VLOOKUP(B2166,home!$B$2:$E$405,4,FALSE)</f>
        <v>1.1861999999999999</v>
      </c>
      <c r="K2166" s="12">
        <f t="shared" si="2632"/>
        <v>1.2003434740080001</v>
      </c>
      <c r="L2166" s="12">
        <f t="shared" si="2633"/>
        <v>1.5250688474759999</v>
      </c>
      <c r="M2166" s="13">
        <f t="shared" si="2634"/>
        <v>6.5519182181405761E-2</v>
      </c>
      <c r="N2166" s="13">
        <f t="shared" si="2635"/>
        <v>7.8645522753791636E-2</v>
      </c>
      <c r="O2166" s="13">
        <f t="shared" si="2636"/>
        <v>9.9921263656966547E-2</v>
      </c>
      <c r="P2166" s="13">
        <f t="shared" si="2637"/>
        <v>0.11993983674527255</v>
      </c>
      <c r="Q2166" s="13">
        <f t="shared" si="2638"/>
        <v>4.7200819998730749E-2</v>
      </c>
      <c r="R2166" s="13">
        <f t="shared" si="2639"/>
        <v>7.6193403201837762E-2</v>
      </c>
      <c r="S2166" s="13">
        <f t="shared" si="2640"/>
        <v>5.489065934405557E-2</v>
      </c>
      <c r="T2166" s="13">
        <f t="shared" si="2641"/>
        <v>7.1984500155386433E-2</v>
      </c>
      <c r="U2166" s="13">
        <f t="shared" si="2642"/>
        <v>9.1458254295786204E-2</v>
      </c>
      <c r="V2166" s="13">
        <f t="shared" si="2643"/>
        <v>1.1164799378631109E-2</v>
      </c>
      <c r="W2166" s="13">
        <f t="shared" si="2644"/>
        <v>1.8885732084434257E-2</v>
      </c>
      <c r="X2166" s="13">
        <f t="shared" si="2645"/>
        <v>2.8802041663748668E-2</v>
      </c>
      <c r="Y2166" s="13">
        <f t="shared" si="2646"/>
        <v>2.1962548242544459E-2</v>
      </c>
      <c r="Z2166" s="13">
        <f t="shared" si="2647"/>
        <v>3.8733395202100292E-2</v>
      </c>
      <c r="AA2166" s="13">
        <f t="shared" si="2648"/>
        <v>4.6493378157013862E-2</v>
      </c>
      <c r="AB2166" s="13">
        <f t="shared" si="2649"/>
        <v>2.7904011527678851E-2</v>
      </c>
      <c r="AC2166" s="13">
        <f t="shared" si="2650"/>
        <v>1.277397101679228E-3</v>
      </c>
      <c r="AD2166" s="13">
        <f t="shared" si="2651"/>
        <v>5.6673413148535436E-3</v>
      </c>
      <c r="AE2166" s="13">
        <f t="shared" si="2652"/>
        <v>8.6430856872968115E-3</v>
      </c>
      <c r="AF2166" s="13">
        <f t="shared" si="2653"/>
        <v>6.5906503638810303E-3</v>
      </c>
      <c r="AG2166" s="13">
        <f t="shared" si="2654"/>
        <v>3.3503985181871075E-3</v>
      </c>
      <c r="AH2166" s="13">
        <f t="shared" si="2655"/>
        <v>1.4767773594924885E-2</v>
      </c>
      <c r="AI2166" s="13">
        <f t="shared" si="2656"/>
        <v>1.7726400660295748E-2</v>
      </c>
      <c r="AJ2166" s="13">
        <f t="shared" si="2657"/>
        <v>1.0638884675118556E-2</v>
      </c>
      <c r="AK2166" s="13">
        <f t="shared" si="2658"/>
        <v>4.2567719301674278E-3</v>
      </c>
      <c r="AL2166" s="13">
        <f t="shared" si="2659"/>
        <v>9.353645435322401E-5</v>
      </c>
      <c r="AM2166" s="13">
        <f t="shared" si="2660"/>
        <v>1.3605512324520717E-3</v>
      </c>
      <c r="AN2166" s="13">
        <f t="shared" si="2661"/>
        <v>2.0749343000077323E-3</v>
      </c>
      <c r="AO2166" s="13">
        <f t="shared" si="2662"/>
        <v>1.5822088307506066E-3</v>
      </c>
      <c r="AP2166" s="13">
        <f t="shared" si="2663"/>
        <v>8.0432579932639245E-4</v>
      </c>
      <c r="AQ2166" s="13">
        <f t="shared" si="2664"/>
        <v>3.0666305494347857E-4</v>
      </c>
      <c r="AR2166" s="13">
        <f t="shared" si="2665"/>
        <v>4.5043742912397192E-3</v>
      </c>
      <c r="AS2166" s="13">
        <f t="shared" si="2666"/>
        <v>5.4067962849790076E-3</v>
      </c>
      <c r="AT2166" s="13">
        <f t="shared" si="2667"/>
        <v>3.2450063179826263E-3</v>
      </c>
      <c r="AU2166" s="13">
        <f t="shared" si="2668"/>
        <v>1.2983740523017254E-3</v>
      </c>
      <c r="AV2166" s="13">
        <f t="shared" si="2669"/>
        <v>3.896237051254246E-4</v>
      </c>
      <c r="AW2166" s="13">
        <f t="shared" si="2670"/>
        <v>4.7563454325463889E-6</v>
      </c>
      <c r="AX2166" s="13">
        <f t="shared" si="2671"/>
        <v>2.7218813215456467E-4</v>
      </c>
      <c r="AY2166" s="13">
        <f t="shared" si="2672"/>
        <v>4.1510564100160713E-4</v>
      </c>
      <c r="AZ2166" s="13">
        <f t="shared" si="2673"/>
        <v>3.1653234075155361E-4</v>
      </c>
      <c r="BA2166" s="13">
        <f t="shared" si="2674"/>
        <v>1.6091120403295079E-4</v>
      </c>
      <c r="BB2166" s="13">
        <f t="shared" si="2675"/>
        <v>6.1350166120126959E-5</v>
      </c>
      <c r="BC2166" s="13">
        <f t="shared" si="2676"/>
        <v>1.8712645427456631E-5</v>
      </c>
      <c r="BD2166" s="13">
        <f t="shared" si="2677"/>
        <v>1.144913484823581E-3</v>
      </c>
      <c r="BE2166" s="13">
        <f t="shared" si="2678"/>
        <v>1.3742894298117427E-3</v>
      </c>
      <c r="BF2166" s="13">
        <f t="shared" si="2679"/>
        <v>8.2480967423635069E-4</v>
      </c>
      <c r="BG2166" s="13">
        <f t="shared" si="2680"/>
        <v>3.3001830325608941E-4</v>
      </c>
      <c r="BH2166" s="13">
        <f t="shared" si="2681"/>
        <v>9.9033829154160057E-5</v>
      </c>
      <c r="BI2166" s="13">
        <f t="shared" si="2682"/>
        <v>2.3774922106243812E-5</v>
      </c>
      <c r="BJ2166" s="14">
        <f t="shared" si="2683"/>
        <v>0.29910612412982318</v>
      </c>
      <c r="BK2166" s="14">
        <f t="shared" si="2684"/>
        <v>0.25330051684639909</v>
      </c>
      <c r="BL2166" s="14">
        <f t="shared" si="2685"/>
        <v>0.40800115599480657</v>
      </c>
      <c r="BM2166" s="14">
        <f t="shared" si="2686"/>
        <v>0.51131081433955472</v>
      </c>
      <c r="BN2166" s="14">
        <f t="shared" si="2687"/>
        <v>0.48742002853800503</v>
      </c>
    </row>
    <row r="2167" spans="1:66" x14ac:dyDescent="0.25">
      <c r="A2167" t="s">
        <v>145</v>
      </c>
      <c r="B2167" t="s">
        <v>404</v>
      </c>
      <c r="C2167" t="s">
        <v>423</v>
      </c>
      <c r="D2167" s="7" t="s">
        <v>573</v>
      </c>
      <c r="E2167" s="10">
        <f>VLOOKUP(A2167,home!$A$2:$E$405,3,FALSE)</f>
        <v>1.4406000000000001</v>
      </c>
      <c r="F2167" s="10">
        <f>VLOOKUP(B2167,home!$B$2:$E$405,3,FALSE)</f>
        <v>1.0908</v>
      </c>
      <c r="G2167" s="10">
        <f>VLOOKUP(C2167,away!$B$2:$E$405,4,FALSE)</f>
        <v>0.55530000000000002</v>
      </c>
      <c r="H2167" s="10">
        <f>VLOOKUP(A2167,away!$A$2:$E$405,3,FALSE)</f>
        <v>1.2678</v>
      </c>
      <c r="I2167" s="10">
        <f>VLOOKUP(C2167,away!$B$2:$E$405,3,FALSE)</f>
        <v>1.4592000000000001</v>
      </c>
      <c r="J2167" s="10">
        <f>VLOOKUP(B2167,home!$B$2:$E$405,4,FALSE)</f>
        <v>0.75119999999999998</v>
      </c>
      <c r="K2167" s="12">
        <f t="shared" si="2632"/>
        <v>0.87260201834400009</v>
      </c>
      <c r="L2167" s="12">
        <f t="shared" si="2633"/>
        <v>1.389700288512</v>
      </c>
      <c r="M2167" s="13">
        <f t="shared" si="2634"/>
        <v>0.10411051426713593</v>
      </c>
      <c r="N2167" s="13">
        <f t="shared" si="2635"/>
        <v>9.0847044880334613E-2</v>
      </c>
      <c r="O2167" s="13">
        <f t="shared" si="2636"/>
        <v>0.14468241171417148</v>
      </c>
      <c r="P2167" s="13">
        <f t="shared" si="2637"/>
        <v>0.12625016448066365</v>
      </c>
      <c r="Q2167" s="13">
        <f t="shared" si="2638"/>
        <v>3.963665736158397E-2</v>
      </c>
      <c r="R2167" s="13">
        <f t="shared" si="2639"/>
        <v>0.10053259465089806</v>
      </c>
      <c r="S2167" s="13">
        <f t="shared" si="2640"/>
        <v>3.8274482033814249E-2</v>
      </c>
      <c r="T2167" s="13">
        <f t="shared" si="2641"/>
        <v>5.5083074171044535E-2</v>
      </c>
      <c r="U2167" s="13">
        <f t="shared" si="2642"/>
        <v>8.7724945001732862E-2</v>
      </c>
      <c r="V2167" s="13">
        <f t="shared" si="2643"/>
        <v>5.1570836221449933E-3</v>
      </c>
      <c r="W2167" s="13">
        <f t="shared" si="2644"/>
        <v>1.1529009071375917E-2</v>
      </c>
      <c r="X2167" s="13">
        <f t="shared" si="2645"/>
        <v>1.6021867232748576E-2</v>
      </c>
      <c r="Y2167" s="13">
        <f t="shared" si="2646"/>
        <v>1.113279675792583E-2</v>
      </c>
      <c r="Z2167" s="13">
        <f t="shared" si="2647"/>
        <v>4.657005859707098E-2</v>
      </c>
      <c r="AA2167" s="13">
        <f t="shared" si="2648"/>
        <v>4.0637127126202488E-2</v>
      </c>
      <c r="AB2167" s="13">
        <f t="shared" si="2649"/>
        <v>1.7730019575013002E-2</v>
      </c>
      <c r="AC2167" s="13">
        <f t="shared" si="2650"/>
        <v>3.9086029165708052E-4</v>
      </c>
      <c r="AD2167" s="13">
        <f t="shared" si="2651"/>
        <v>2.5150591462972274E-3</v>
      </c>
      <c r="AE2167" s="13">
        <f t="shared" si="2652"/>
        <v>3.4951784212340011E-3</v>
      </c>
      <c r="AF2167" s="13">
        <f t="shared" si="2653"/>
        <v>2.4286252301949046E-3</v>
      </c>
      <c r="AG2167" s="13">
        <f t="shared" si="2654"/>
        <v>1.1250203943631268E-3</v>
      </c>
      <c r="AH2167" s="13">
        <f t="shared" si="2655"/>
        <v>1.6179605967092579E-2</v>
      </c>
      <c r="AI2167" s="13">
        <f t="shared" si="2656"/>
        <v>1.4118356822895611E-2</v>
      </c>
      <c r="AJ2167" s="13">
        <f t="shared" si="2657"/>
        <v>6.1598533296797469E-3</v>
      </c>
      <c r="AK2167" s="13">
        <f t="shared" si="2658"/>
        <v>1.7917001493938526E-3</v>
      </c>
      <c r="AL2167" s="13">
        <f t="shared" si="2659"/>
        <v>1.8959151804418075E-5</v>
      </c>
      <c r="AM2167" s="13">
        <f t="shared" si="2660"/>
        <v>4.3892913746269982E-4</v>
      </c>
      <c r="AN2167" s="13">
        <f t="shared" si="2661"/>
        <v>6.0997994896823729E-4</v>
      </c>
      <c r="AO2167" s="13">
        <f t="shared" si="2662"/>
        <v>4.2384465553384725E-4</v>
      </c>
      <c r="AP2167" s="13">
        <f t="shared" si="2663"/>
        <v>1.9633901335988556E-4</v>
      </c>
      <c r="AQ2167" s="13">
        <f t="shared" si="2664"/>
        <v>6.8213095878098625E-5</v>
      </c>
      <c r="AR2167" s="13">
        <f t="shared" si="2665"/>
        <v>4.4969606160958067E-3</v>
      </c>
      <c r="AS2167" s="13">
        <f t="shared" si="2666"/>
        <v>3.9240569100186789E-3</v>
      </c>
      <c r="AT2167" s="13">
        <f t="shared" si="2667"/>
        <v>1.7120699898895096E-3</v>
      </c>
      <c r="AU2167" s="13">
        <f t="shared" si="2668"/>
        <v>4.9798524290792614E-4</v>
      </c>
      <c r="AV2167" s="13">
        <f t="shared" si="2669"/>
        <v>1.0863573201674585E-4</v>
      </c>
      <c r="AW2167" s="13">
        <f t="shared" si="2670"/>
        <v>6.386365410114827E-7</v>
      </c>
      <c r="AX2167" s="13">
        <f t="shared" si="2671"/>
        <v>6.3835075209990458E-5</v>
      </c>
      <c r="AY2167" s="13">
        <f t="shared" si="2672"/>
        <v>8.8711622436508963E-5</v>
      </c>
      <c r="AZ2167" s="13">
        <f t="shared" si="2673"/>
        <v>6.1641283647192067E-5</v>
      </c>
      <c r="BA2167" s="13">
        <f t="shared" si="2674"/>
        <v>2.8554303222917608E-5</v>
      </c>
      <c r="BB2167" s="13">
        <f t="shared" si="2675"/>
        <v>9.9204808567869361E-6</v>
      </c>
      <c r="BC2167" s="13">
        <f t="shared" si="2676"/>
        <v>2.7572990217709156E-6</v>
      </c>
      <c r="BD2167" s="13">
        <f t="shared" si="2677"/>
        <v>1.0415712442692403E-3</v>
      </c>
      <c r="BE2167" s="13">
        <f t="shared" si="2678"/>
        <v>9.0887716999841063E-4</v>
      </c>
      <c r="BF2167" s="13">
        <f t="shared" si="2679"/>
        <v>3.9654402648369797E-4</v>
      </c>
      <c r="BG2167" s="13">
        <f t="shared" si="2680"/>
        <v>1.1534170595731052E-4</v>
      </c>
      <c r="BH2167" s="13">
        <f t="shared" si="2681"/>
        <v>2.5161851354397331E-5</v>
      </c>
      <c r="BI2167" s="13">
        <f t="shared" si="2682"/>
        <v>4.3912564554237662E-6</v>
      </c>
      <c r="BJ2167" s="14">
        <f t="shared" si="2683"/>
        <v>0.23580705858270065</v>
      </c>
      <c r="BK2167" s="14">
        <f t="shared" si="2684"/>
        <v>0.27429077546965686</v>
      </c>
      <c r="BL2167" s="14">
        <f t="shared" si="2685"/>
        <v>0.44278821008252672</v>
      </c>
      <c r="BM2167" s="14">
        <f t="shared" si="2686"/>
        <v>0.39330864239127195</v>
      </c>
      <c r="BN2167" s="14">
        <f t="shared" si="2687"/>
        <v>0.60605938735478759</v>
      </c>
    </row>
    <row r="2168" spans="1:66" x14ac:dyDescent="0.25">
      <c r="A2168" t="s">
        <v>145</v>
      </c>
      <c r="B2168" t="s">
        <v>419</v>
      </c>
      <c r="C2168" t="s">
        <v>388</v>
      </c>
      <c r="D2168" s="7" t="s">
        <v>573</v>
      </c>
      <c r="E2168" s="10">
        <f>VLOOKUP(A2168,home!$A$2:$E$405,3,FALSE)</f>
        <v>1.4406000000000001</v>
      </c>
      <c r="F2168" s="10">
        <f>VLOOKUP(B2168,home!$B$2:$E$405,3,FALSE)</f>
        <v>1.2148000000000001</v>
      </c>
      <c r="G2168" s="10">
        <f>VLOOKUP(C2168,away!$B$2:$E$405,4,FALSE)</f>
        <v>0.79330000000000001</v>
      </c>
      <c r="H2168" s="10">
        <f>VLOOKUP(A2168,away!$A$2:$E$405,3,FALSE)</f>
        <v>1.2678</v>
      </c>
      <c r="I2168" s="10">
        <f>VLOOKUP(C2168,away!$B$2:$E$405,3,FALSE)</f>
        <v>1.1268</v>
      </c>
      <c r="J2168" s="10">
        <f>VLOOKUP(B2168,home!$B$2:$E$405,4,FALSE)</f>
        <v>0.63100000000000001</v>
      </c>
      <c r="K2168" s="12">
        <f t="shared" si="2632"/>
        <v>1.3883074301040002</v>
      </c>
      <c r="L2168" s="12">
        <f t="shared" si="2633"/>
        <v>0.90141949224000006</v>
      </c>
      <c r="M2168" s="13">
        <f t="shared" si="2634"/>
        <v>0.1012941192380528</v>
      </c>
      <c r="N2168" s="13">
        <f t="shared" si="2635"/>
        <v>0.14062737836402925</v>
      </c>
      <c r="O2168" s="13">
        <f t="shared" si="2636"/>
        <v>9.130849353046358E-2</v>
      </c>
      <c r="P2168" s="13">
        <f t="shared" si="2637"/>
        <v>0.12676425999994562</v>
      </c>
      <c r="Q2168" s="13">
        <f t="shared" si="2638"/>
        <v>9.7617017129414188E-2</v>
      </c>
      <c r="R2168" s="13">
        <f t="shared" si="2639"/>
        <v>4.1153627937714897E-2</v>
      </c>
      <c r="S2168" s="13">
        <f t="shared" si="2640"/>
        <v>3.9659700222994691E-2</v>
      </c>
      <c r="T2168" s="13">
        <f t="shared" si="2641"/>
        <v>8.7993882014779923E-2</v>
      </c>
      <c r="U2168" s="13">
        <f t="shared" si="2642"/>
        <v>5.7133887441665157E-2</v>
      </c>
      <c r="V2168" s="13">
        <f t="shared" si="2643"/>
        <v>5.514669764975921E-3</v>
      </c>
      <c r="W2168" s="13">
        <f t="shared" si="2644"/>
        <v>4.5174143395118389E-2</v>
      </c>
      <c r="X2168" s="13">
        <f t="shared" si="2645"/>
        <v>4.072085340160457E-2</v>
      </c>
      <c r="Y2168" s="13">
        <f t="shared" si="2646"/>
        <v>1.8353285498426932E-2</v>
      </c>
      <c r="Z2168" s="13">
        <f t="shared" si="2647"/>
        <v>1.2365560799816282E-2</v>
      </c>
      <c r="AA2168" s="13">
        <f t="shared" si="2648"/>
        <v>1.7167199935787709E-2</v>
      </c>
      <c r="AB2168" s="13">
        <f t="shared" si="2649"/>
        <v>1.1916675612467497E-2</v>
      </c>
      <c r="AC2168" s="13">
        <f t="shared" si="2650"/>
        <v>4.3133243886693984E-4</v>
      </c>
      <c r="AD2168" s="13">
        <f t="shared" si="2651"/>
        <v>1.5678899731006606E-2</v>
      </c>
      <c r="AE2168" s="13">
        <f t="shared" si="2652"/>
        <v>1.4133265834405847E-2</v>
      </c>
      <c r="AF2168" s="13">
        <f t="shared" si="2653"/>
        <v>6.3700006560715285E-3</v>
      </c>
      <c r="AG2168" s="13">
        <f t="shared" si="2654"/>
        <v>1.9140142523214883E-3</v>
      </c>
      <c r="AH2168" s="13">
        <f t="shared" si="2655"/>
        <v>2.7866393843583104E-3</v>
      </c>
      <c r="AI2168" s="13">
        <f t="shared" si="2656"/>
        <v>3.8687121623250794E-3</v>
      </c>
      <c r="AJ2168" s="13">
        <f t="shared" si="2657"/>
        <v>2.6854809199448109E-3</v>
      </c>
      <c r="AK2168" s="13">
        <f t="shared" si="2658"/>
        <v>1.2427577048539687E-3</v>
      </c>
      <c r="AL2168" s="13">
        <f t="shared" si="2659"/>
        <v>2.1591593999032023E-5</v>
      </c>
      <c r="AM2168" s="13">
        <f t="shared" si="2660"/>
        <v>4.3534265984824117E-3</v>
      </c>
      <c r="AN2168" s="13">
        <f t="shared" si="2661"/>
        <v>3.9242635939081257E-3</v>
      </c>
      <c r="AO2168" s="13">
        <f t="shared" si="2662"/>
        <v>1.7687038481182902E-3</v>
      </c>
      <c r="AP2168" s="13">
        <f t="shared" si="2663"/>
        <v>5.3144804156457449E-4</v>
      </c>
      <c r="AQ2168" s="13">
        <f t="shared" si="2664"/>
        <v>1.1976440594477029E-4</v>
      </c>
      <c r="AR2168" s="13">
        <f t="shared" si="2665"/>
        <v>5.0238621178085106E-4</v>
      </c>
      <c r="AS2168" s="13">
        <f t="shared" si="2666"/>
        <v>6.9746651059715732E-4</v>
      </c>
      <c r="AT2168" s="13">
        <f t="shared" si="2667"/>
        <v>4.841489694553721E-4</v>
      </c>
      <c r="AU2168" s="13">
        <f t="shared" si="2668"/>
        <v>2.2404920385736256E-4</v>
      </c>
      <c r="AV2168" s="13">
        <f t="shared" si="2669"/>
        <v>7.7762293606015577E-5</v>
      </c>
      <c r="AW2168" s="13">
        <f t="shared" si="2670"/>
        <v>7.5057621423384035E-7</v>
      </c>
      <c r="AX2168" s="13">
        <f t="shared" si="2671"/>
        <v>1.0073157488475861E-3</v>
      </c>
      <c r="AY2168" s="13">
        <f t="shared" si="2672"/>
        <v>9.0801405085154645E-4</v>
      </c>
      <c r="AZ2168" s="13">
        <f t="shared" si="2673"/>
        <v>4.092507823326932E-4</v>
      </c>
      <c r="BA2168" s="13">
        <f t="shared" si="2674"/>
        <v>1.2296887746971971E-4</v>
      </c>
      <c r="BB2168" s="13">
        <f t="shared" si="2675"/>
        <v>2.7711635772519381E-5</v>
      </c>
      <c r="BC2168" s="13">
        <f t="shared" si="2676"/>
        <v>4.9959617294408498E-6</v>
      </c>
      <c r="BD2168" s="13">
        <f t="shared" si="2677"/>
        <v>7.5476787321978629E-5</v>
      </c>
      <c r="BE2168" s="13">
        <f t="shared" si="2678"/>
        <v>1.0478498463948234E-4</v>
      </c>
      <c r="BF2168" s="13">
        <f t="shared" si="2679"/>
        <v>7.273688636916344E-5</v>
      </c>
      <c r="BG2168" s="13">
        <f t="shared" si="2680"/>
        <v>3.3660386596313325E-5</v>
      </c>
      <c r="BH2168" s="13">
        <f t="shared" si="2681"/>
        <v>1.1682741202958725E-5</v>
      </c>
      <c r="BI2168" s="13">
        <f t="shared" si="2682"/>
        <v>3.2438472832099454E-6</v>
      </c>
      <c r="BJ2168" s="14">
        <f t="shared" si="2683"/>
        <v>0.48176060382220032</v>
      </c>
      <c r="BK2168" s="14">
        <f t="shared" si="2684"/>
        <v>0.27459368730968664</v>
      </c>
      <c r="BL2168" s="14">
        <f t="shared" si="2685"/>
        <v>0.23155087345229081</v>
      </c>
      <c r="BM2168" s="14">
        <f t="shared" si="2686"/>
        <v>0.4005985657097364</v>
      </c>
      <c r="BN2168" s="14">
        <f t="shared" si="2687"/>
        <v>0.59876489619962037</v>
      </c>
    </row>
    <row r="2169" spans="1:66" x14ac:dyDescent="0.25">
      <c r="A2169" t="s">
        <v>145</v>
      </c>
      <c r="B2169" t="s">
        <v>427</v>
      </c>
      <c r="C2169" t="s">
        <v>391</v>
      </c>
      <c r="D2169" s="7" t="s">
        <v>573</v>
      </c>
      <c r="E2169" s="10">
        <f>VLOOKUP(A2169,home!$A$2:$E$405,3,FALSE)</f>
        <v>1.4406000000000001</v>
      </c>
      <c r="F2169" s="10">
        <f>VLOOKUP(B2169,home!$B$2:$E$405,3,FALSE)</f>
        <v>1.1358999999999999</v>
      </c>
      <c r="G2169" s="10">
        <f>VLOOKUP(C2169,away!$B$2:$E$405,4,FALSE)</f>
        <v>1.9501999999999999</v>
      </c>
      <c r="H2169" s="10">
        <f>VLOOKUP(A2169,away!$A$2:$E$405,3,FALSE)</f>
        <v>1.2678</v>
      </c>
      <c r="I2169" s="10">
        <f>VLOOKUP(C2169,away!$B$2:$E$405,3,FALSE)</f>
        <v>0.82630000000000003</v>
      </c>
      <c r="J2169" s="10">
        <f>VLOOKUP(B2169,home!$B$2:$E$405,4,FALSE)</f>
        <v>0.71709999999999996</v>
      </c>
      <c r="K2169" s="12">
        <f t="shared" si="2632"/>
        <v>3.1912634785080001</v>
      </c>
      <c r="L2169" s="12">
        <f t="shared" si="2633"/>
        <v>0.75122186969399996</v>
      </c>
      <c r="M2169" s="13">
        <f t="shared" si="2634"/>
        <v>1.9399939175485933E-2</v>
      </c>
      <c r="N2169" s="13">
        <f t="shared" si="2635"/>
        <v>6.1910317376004852E-2</v>
      </c>
      <c r="O2169" s="13">
        <f t="shared" si="2636"/>
        <v>1.4573658579358417E-2</v>
      </c>
      <c r="P2169" s="13">
        <f t="shared" si="2637"/>
        <v>4.6508384372551295E-2</v>
      </c>
      <c r="Q2169" s="13">
        <f t="shared" si="2638"/>
        <v>9.8786067392441793E-2</v>
      </c>
      <c r="R2169" s="13">
        <f t="shared" si="2639"/>
        <v>5.4740255231338153E-3</v>
      </c>
      <c r="S2169" s="13">
        <f t="shared" si="2640"/>
        <v>2.7874182972674119E-2</v>
      </c>
      <c r="T2169" s="13">
        <f t="shared" si="2641"/>
        <v>7.4210254246267593E-2</v>
      </c>
      <c r="U2169" s="13">
        <f t="shared" si="2642"/>
        <v>1.7469057732397594E-2</v>
      </c>
      <c r="V2169" s="13">
        <f t="shared" si="2643"/>
        <v>7.4248985126377379E-3</v>
      </c>
      <c r="W2169" s="13">
        <f t="shared" si="2644"/>
        <v>0.10508412301830983</v>
      </c>
      <c r="X2169" s="13">
        <f t="shared" si="2645"/>
        <v>7.8941491368968997E-2</v>
      </c>
      <c r="Y2169" s="13">
        <f t="shared" si="2646"/>
        <v>2.9651287371314821E-2</v>
      </c>
      <c r="Z2169" s="13">
        <f t="shared" si="2647"/>
        <v>1.3707358960804207E-3</v>
      </c>
      <c r="AA2169" s="13">
        <f t="shared" si="2648"/>
        <v>4.3743794038413834E-3</v>
      </c>
      <c r="AB2169" s="13">
        <f t="shared" si="2649"/>
        <v>6.9798986163083039E-3</v>
      </c>
      <c r="AC2169" s="13">
        <f t="shared" si="2650"/>
        <v>1.1125035973994577E-3</v>
      </c>
      <c r="AD2169" s="13">
        <f t="shared" si="2651"/>
        <v>8.3837780989843513E-2</v>
      </c>
      <c r="AE2169" s="13">
        <f t="shared" si="2652"/>
        <v>6.2980774586186325E-2</v>
      </c>
      <c r="AF2169" s="13">
        <f t="shared" si="2653"/>
        <v>2.3656267619705622E-2</v>
      </c>
      <c r="AG2169" s="13">
        <f t="shared" si="2654"/>
        <v>5.9237018637522962E-3</v>
      </c>
      <c r="AH2169" s="13">
        <f t="shared" si="2655"/>
        <v>2.5743169567755346E-4</v>
      </c>
      <c r="AI2169" s="13">
        <f t="shared" si="2656"/>
        <v>8.2153236862616196E-4</v>
      </c>
      <c r="AJ2169" s="13">
        <f t="shared" si="2657"/>
        <v>1.3108631222044215E-3</v>
      </c>
      <c r="AK2169" s="13">
        <f t="shared" si="2658"/>
        <v>1.3944365357379798E-3</v>
      </c>
      <c r="AL2169" s="13">
        <f t="shared" si="2659"/>
        <v>1.0668228277556756E-4</v>
      </c>
      <c r="AM2169" s="13">
        <f t="shared" si="2660"/>
        <v>5.350968971840795E-2</v>
      </c>
      <c r="AN2169" s="13">
        <f t="shared" si="2661"/>
        <v>4.0197649157008228E-2</v>
      </c>
      <c r="AO2169" s="13">
        <f t="shared" si="2662"/>
        <v>1.5098676578515578E-2</v>
      </c>
      <c r="AP2169" s="13">
        <f t="shared" si="2663"/>
        <v>3.7808186830724936E-3</v>
      </c>
      <c r="AQ2169" s="13">
        <f t="shared" si="2664"/>
        <v>7.1005842001793109E-4</v>
      </c>
      <c r="AR2169" s="13">
        <f t="shared" si="2665"/>
        <v>3.8677663949077706E-5</v>
      </c>
      <c r="AS2169" s="13">
        <f t="shared" si="2666"/>
        <v>1.2343061639469717E-4</v>
      </c>
      <c r="AT2169" s="13">
        <f t="shared" si="2667"/>
        <v>1.9694980911506401E-4</v>
      </c>
      <c r="AU2169" s="13">
        <f t="shared" si="2668"/>
        <v>2.0950624430934192E-4</v>
      </c>
      <c r="AV2169" s="13">
        <f t="shared" si="2669"/>
        <v>1.6714740649594436E-4</v>
      </c>
      <c r="AW2169" s="13">
        <f t="shared" si="2670"/>
        <v>7.1042900475471722E-6</v>
      </c>
      <c r="AX2169" s="13">
        <f t="shared" si="2671"/>
        <v>2.8460586424108404E-2</v>
      </c>
      <c r="AY2169" s="13">
        <f t="shared" si="2672"/>
        <v>2.1380214946106386E-2</v>
      </c>
      <c r="AZ2169" s="13">
        <f t="shared" si="2673"/>
        <v>8.0306425231368196E-3</v>
      </c>
      <c r="BA2169" s="13">
        <f t="shared" si="2674"/>
        <v>2.0109314303583281E-3</v>
      </c>
      <c r="BB2169" s="13">
        <f t="shared" si="2675"/>
        <v>3.7766391723505313E-4</v>
      </c>
      <c r="BC2169" s="13">
        <f t="shared" si="2676"/>
        <v>5.6741878804255343E-5</v>
      </c>
      <c r="BD2169" s="13">
        <f t="shared" si="2677"/>
        <v>4.842584504537061E-6</v>
      </c>
      <c r="BE2169" s="13">
        <f t="shared" si="2678"/>
        <v>1.5453963070917878E-5</v>
      </c>
      <c r="BF2169" s="13">
        <f t="shared" si="2679"/>
        <v>2.465883397321579E-5</v>
      </c>
      <c r="BG2169" s="13">
        <f t="shared" si="2680"/>
        <v>2.6230945427105287E-5</v>
      </c>
      <c r="BH2169" s="13">
        <f t="shared" si="2681"/>
        <v>2.0927464537064388E-5</v>
      </c>
      <c r="BI2169" s="13">
        <f t="shared" si="2682"/>
        <v>1.3357010654980974E-5</v>
      </c>
      <c r="BJ2169" s="14">
        <f t="shared" si="2683"/>
        <v>0.79859573950956708</v>
      </c>
      <c r="BK2169" s="14">
        <f t="shared" si="2684"/>
        <v>0.1238068058596305</v>
      </c>
      <c r="BL2169" s="14">
        <f t="shared" si="2685"/>
        <v>5.3496466119717589E-2</v>
      </c>
      <c r="BM2169" s="14">
        <f t="shared" si="2686"/>
        <v>0.70924424430996069</v>
      </c>
      <c r="BN2169" s="14">
        <f t="shared" si="2687"/>
        <v>0.24665239241897607</v>
      </c>
    </row>
    <row r="2170" spans="1:66" x14ac:dyDescent="0.25">
      <c r="A2170" t="s">
        <v>145</v>
      </c>
      <c r="B2170" t="s">
        <v>433</v>
      </c>
      <c r="C2170" t="s">
        <v>432</v>
      </c>
      <c r="D2170" s="7" t="s">
        <v>573</v>
      </c>
      <c r="E2170" s="10">
        <f>VLOOKUP(A2170,home!$A$2:$E$405,3,FALSE)</f>
        <v>1.4406000000000001</v>
      </c>
      <c r="F2170" s="10">
        <f>VLOOKUP(B2170,home!$B$2:$E$405,3,FALSE)</f>
        <v>0.82640000000000002</v>
      </c>
      <c r="G2170" s="10">
        <f>VLOOKUP(C2170,away!$B$2:$E$405,4,FALSE)</f>
        <v>1.5966</v>
      </c>
      <c r="H2170" s="10">
        <f>VLOOKUP(A2170,away!$A$2:$E$405,3,FALSE)</f>
        <v>1.2678</v>
      </c>
      <c r="I2170" s="10">
        <f>VLOOKUP(C2170,away!$B$2:$E$405,3,FALSE)</f>
        <v>0.51270000000000004</v>
      </c>
      <c r="J2170" s="10">
        <f>VLOOKUP(B2170,home!$B$2:$E$405,4,FALSE)</f>
        <v>1.3522000000000001</v>
      </c>
      <c r="K2170" s="12">
        <f t="shared" si="2632"/>
        <v>1.9007712037440001</v>
      </c>
      <c r="L2170" s="12">
        <f t="shared" si="2633"/>
        <v>0.87893143333200019</v>
      </c>
      <c r="M2170" s="13">
        <f t="shared" si="2634"/>
        <v>6.2056958072452983E-2</v>
      </c>
      <c r="N2170" s="13">
        <f t="shared" si="2635"/>
        <v>0.11795607889606739</v>
      </c>
      <c r="O2170" s="13">
        <f t="shared" si="2636"/>
        <v>5.454381110684494E-2</v>
      </c>
      <c r="P2170" s="13">
        <f t="shared" si="2637"/>
        <v>0.10367530549434301</v>
      </c>
      <c r="Q2170" s="13">
        <f t="shared" si="2638"/>
        <v>0.11210375903610018</v>
      </c>
      <c r="R2170" s="13">
        <f t="shared" si="2639"/>
        <v>2.3970135037764545E-2</v>
      </c>
      <c r="S2170" s="13">
        <f t="shared" si="2640"/>
        <v>4.3301224001328513E-2</v>
      </c>
      <c r="T2170" s="13">
        <f t="shared" si="2641"/>
        <v>9.8531517611504693E-2</v>
      </c>
      <c r="U2170" s="13">
        <f t="shared" si="2642"/>
        <v>4.5561742429637939E-2</v>
      </c>
      <c r="V2170" s="13">
        <f t="shared" si="2643"/>
        <v>8.0378982399709944E-3</v>
      </c>
      <c r="W2170" s="13">
        <f t="shared" si="2644"/>
        <v>7.1027865669091819E-2</v>
      </c>
      <c r="X2170" s="13">
        <f t="shared" si="2645"/>
        <v>6.2428623779047641E-2</v>
      </c>
      <c r="Y2170" s="13">
        <f t="shared" si="2646"/>
        <v>2.7435239889531261E-2</v>
      </c>
      <c r="Z2170" s="13">
        <f t="shared" si="2647"/>
        <v>7.0227017153013313E-3</v>
      </c>
      <c r="AA2170" s="13">
        <f t="shared" si="2648"/>
        <v>1.3348549192928364E-2</v>
      </c>
      <c r="AB2170" s="13">
        <f t="shared" si="2649"/>
        <v>1.2686268958839229E-2</v>
      </c>
      <c r="AC2170" s="13">
        <f t="shared" si="2650"/>
        <v>8.3928094190149048E-4</v>
      </c>
      <c r="AD2170" s="13">
        <f t="shared" si="2651"/>
        <v>3.3751930431801684E-2</v>
      </c>
      <c r="AE2170" s="13">
        <f t="shared" si="2652"/>
        <v>2.966563259214541E-2</v>
      </c>
      <c r="AF2170" s="13">
        <f t="shared" si="2653"/>
        <v>1.3037028487457431E-2</v>
      </c>
      <c r="AG2170" s="13">
        <f t="shared" si="2654"/>
        <v>3.81955137829036E-3</v>
      </c>
      <c r="AH2170" s="13">
        <f t="shared" si="2655"/>
        <v>1.5431183211232233E-3</v>
      </c>
      <c r="AI2170" s="13">
        <f t="shared" si="2656"/>
        <v>2.9331148687608095E-3</v>
      </c>
      <c r="AJ2170" s="13">
        <f t="shared" si="2657"/>
        <v>2.7875901399069553E-3</v>
      </c>
      <c r="AK2170" s="13">
        <f t="shared" si="2658"/>
        <v>1.7661903552586163E-3</v>
      </c>
      <c r="AL2170" s="13">
        <f t="shared" si="2659"/>
        <v>5.6085706260772653E-5</v>
      </c>
      <c r="AM2170" s="13">
        <f t="shared" si="2660"/>
        <v>1.283093948710789E-2</v>
      </c>
      <c r="AN2170" s="13">
        <f t="shared" si="2661"/>
        <v>1.1277516034399897E-2</v>
      </c>
      <c r="AO2170" s="13">
        <f t="shared" si="2662"/>
        <v>4.9560816662698581E-3</v>
      </c>
      <c r="AP2170" s="13">
        <f t="shared" si="2663"/>
        <v>1.4520186542150049E-3</v>
      </c>
      <c r="AQ2170" s="13">
        <f t="shared" si="2664"/>
        <v>3.1905620924349895E-4</v>
      </c>
      <c r="AR2170" s="13">
        <f t="shared" si="2665"/>
        <v>2.7125903955714102E-4</v>
      </c>
      <c r="AS2170" s="13">
        <f t="shared" si="2666"/>
        <v>5.1560137114546828E-4</v>
      </c>
      <c r="AT2170" s="13">
        <f t="shared" si="2667"/>
        <v>4.9002011944211448E-4</v>
      </c>
      <c r="AU2170" s="13">
        <f t="shared" si="2668"/>
        <v>3.1047204409692224E-4</v>
      </c>
      <c r="AV2170" s="13">
        <f t="shared" si="2669"/>
        <v>1.4753408024674173E-4</v>
      </c>
      <c r="AW2170" s="13">
        <f t="shared" si="2670"/>
        <v>2.6027624509365091E-6</v>
      </c>
      <c r="AX2170" s="13">
        <f t="shared" si="2671"/>
        <v>4.0647800490127483E-3</v>
      </c>
      <c r="AY2170" s="13">
        <f t="shared" si="2672"/>
        <v>3.5726629546580925E-3</v>
      </c>
      <c r="AZ2170" s="13">
        <f t="shared" si="2673"/>
        <v>1.570062885774888E-3</v>
      </c>
      <c r="BA2170" s="13">
        <f t="shared" si="2674"/>
        <v>4.5999254087183299E-4</v>
      </c>
      <c r="BB2170" s="13">
        <f t="shared" si="2675"/>
        <v>1.0107547581762718E-4</v>
      </c>
      <c r="BC2170" s="13">
        <f t="shared" si="2676"/>
        <v>1.7767682567020206E-5</v>
      </c>
      <c r="BD2170" s="13">
        <f t="shared" si="2677"/>
        <v>3.9736349407036596E-5</v>
      </c>
      <c r="BE2170" s="13">
        <f t="shared" si="2678"/>
        <v>7.5529708694805126E-5</v>
      </c>
      <c r="BF2170" s="13">
        <f t="shared" si="2679"/>
        <v>7.1782347657129239E-5</v>
      </c>
      <c r="BG2170" s="13">
        <f t="shared" si="2680"/>
        <v>4.5480606454603948E-5</v>
      </c>
      <c r="BH2170" s="13">
        <f t="shared" si="2681"/>
        <v>2.1612056769431162E-5</v>
      </c>
      <c r="BI2170" s="13">
        <f t="shared" si="2682"/>
        <v>8.2159150322030692E-6</v>
      </c>
      <c r="BJ2170" s="14">
        <f t="shared" si="2683"/>
        <v>0.61037918141097613</v>
      </c>
      <c r="BK2170" s="14">
        <f t="shared" si="2684"/>
        <v>0.22153941541091587</v>
      </c>
      <c r="BL2170" s="14">
        <f t="shared" si="2685"/>
        <v>0.1611377640495682</v>
      </c>
      <c r="BM2170" s="14">
        <f t="shared" si="2686"/>
        <v>0.52220295475098144</v>
      </c>
      <c r="BN2170" s="14">
        <f t="shared" si="2687"/>
        <v>0.47430604764357309</v>
      </c>
    </row>
    <row r="2171" spans="1:66" x14ac:dyDescent="0.25">
      <c r="A2171" t="s">
        <v>145</v>
      </c>
      <c r="B2171" t="s">
        <v>146</v>
      </c>
      <c r="C2171" t="s">
        <v>434</v>
      </c>
      <c r="D2171" s="7" t="s">
        <v>573</v>
      </c>
      <c r="E2171" s="10">
        <f>VLOOKUP(A2171,home!$A$2:$E$405,3,FALSE)</f>
        <v>1.4406000000000001</v>
      </c>
      <c r="F2171" s="10">
        <f>VLOOKUP(B2171,home!$B$2:$E$405,3,FALSE)</f>
        <v>0.99170000000000003</v>
      </c>
      <c r="G2171" s="10">
        <f>VLOOKUP(C2171,away!$B$2:$E$405,4,FALSE)</f>
        <v>1.0728</v>
      </c>
      <c r="H2171" s="10">
        <f>VLOOKUP(A2171,away!$A$2:$E$405,3,FALSE)</f>
        <v>1.2678</v>
      </c>
      <c r="I2171" s="10">
        <f>VLOOKUP(C2171,away!$B$2:$E$405,3,FALSE)</f>
        <v>0.71709999999999996</v>
      </c>
      <c r="J2171" s="10">
        <f>VLOOKUP(B2171,home!$B$2:$E$405,4,FALSE)</f>
        <v>1.2770999999999999</v>
      </c>
      <c r="K2171" s="12">
        <f t="shared" si="2632"/>
        <v>1.5326482318560002</v>
      </c>
      <c r="L2171" s="12">
        <f t="shared" si="2633"/>
        <v>1.1610619021979998</v>
      </c>
      <c r="M2171" s="13">
        <f t="shared" si="2634"/>
        <v>6.7629558603511775E-2</v>
      </c>
      <c r="N2171" s="13">
        <f t="shared" si="2635"/>
        <v>0.10365232341487406</v>
      </c>
      <c r="O2171" s="13">
        <f t="shared" si="2636"/>
        <v>7.8522103957004458E-2</v>
      </c>
      <c r="P2171" s="13">
        <f t="shared" si="2637"/>
        <v>0.12034676379131591</v>
      </c>
      <c r="Q2171" s="13">
        <f t="shared" si="2638"/>
        <v>7.9431275104786508E-2</v>
      </c>
      <c r="R2171" s="13">
        <f t="shared" si="2639"/>
        <v>4.5584511692454359E-2</v>
      </c>
      <c r="S2171" s="13">
        <f t="shared" si="2640"/>
        <v>5.3539250640217577E-2</v>
      </c>
      <c r="T2171" s="13">
        <f t="shared" si="2641"/>
        <v>9.2224627367176029E-2</v>
      </c>
      <c r="U2171" s="13">
        <f t="shared" si="2642"/>
        <v>6.9865021245459333E-2</v>
      </c>
      <c r="V2171" s="13">
        <f t="shared" si="2643"/>
        <v>1.0585896468628416E-2</v>
      </c>
      <c r="W2171" s="13">
        <f t="shared" si="2644"/>
        <v>4.0580067781139539E-2</v>
      </c>
      <c r="X2171" s="13">
        <f t="shared" si="2645"/>
        <v>4.7115970689293629E-2</v>
      </c>
      <c r="Y2171" s="13">
        <f t="shared" si="2646"/>
        <v>2.7352279276208244E-2</v>
      </c>
      <c r="Z2171" s="13">
        <f t="shared" si="2647"/>
        <v>1.7642146618802663E-2</v>
      </c>
      <c r="AA2171" s="13">
        <f t="shared" si="2648"/>
        <v>2.7039204821452209E-2</v>
      </c>
      <c r="AB2171" s="13">
        <f t="shared" si="2649"/>
        <v>2.0720794730195485E-2</v>
      </c>
      <c r="AC2171" s="13">
        <f t="shared" si="2650"/>
        <v>1.1773498231910646E-3</v>
      </c>
      <c r="AD2171" s="13">
        <f t="shared" si="2651"/>
        <v>1.5548742283340031E-2</v>
      </c>
      <c r="AE2171" s="13">
        <f t="shared" si="2652"/>
        <v>1.8053052292281244E-2</v>
      </c>
      <c r="AF2171" s="13">
        <f t="shared" si="2653"/>
        <v>1.0480355617478013E-2</v>
      </c>
      <c r="AG2171" s="13">
        <f t="shared" si="2654"/>
        <v>4.0561138763135027E-3</v>
      </c>
      <c r="AH2171" s="13">
        <f t="shared" si="2655"/>
        <v>5.120906078020758E-3</v>
      </c>
      <c r="AI2171" s="13">
        <f t="shared" si="2656"/>
        <v>7.8485476459791582E-3</v>
      </c>
      <c r="AJ2171" s="13">
        <f t="shared" si="2657"/>
        <v>6.014531336123766E-3</v>
      </c>
      <c r="AK2171" s="13">
        <f t="shared" si="2658"/>
        <v>3.0727202725842001E-3</v>
      </c>
      <c r="AL2171" s="13">
        <f t="shared" si="2659"/>
        <v>8.3803735524581763E-5</v>
      </c>
      <c r="AM2171" s="13">
        <f t="shared" si="2660"/>
        <v>4.766150473629144E-3</v>
      </c>
      <c r="AN2171" s="13">
        <f t="shared" si="2661"/>
        <v>5.5337957350737503E-3</v>
      </c>
      <c r="AO2171" s="13">
        <f t="shared" si="2662"/>
        <v>3.2125397012699548E-3</v>
      </c>
      <c r="AP2171" s="13">
        <f t="shared" si="2663"/>
        <v>1.2433191521476952E-3</v>
      </c>
      <c r="AQ2171" s="13">
        <f t="shared" si="2664"/>
        <v>3.6089262495795184E-4</v>
      </c>
      <c r="AR2171" s="13">
        <f t="shared" si="2665"/>
        <v>1.1891377903848158E-3</v>
      </c>
      <c r="AS2171" s="13">
        <f t="shared" si="2666"/>
        <v>1.8225299318664389E-3</v>
      </c>
      <c r="AT2171" s="13">
        <f t="shared" si="2667"/>
        <v>1.396648638789867E-3</v>
      </c>
      <c r="AU2171" s="13">
        <f t="shared" si="2668"/>
        <v>7.135236889217934E-4</v>
      </c>
      <c r="AV2171" s="13">
        <f t="shared" si="2669"/>
        <v>2.7339520505333917E-4</v>
      </c>
      <c r="AW2171" s="13">
        <f t="shared" si="2670"/>
        <v>4.1424639742769405E-6</v>
      </c>
      <c r="AX2171" s="13">
        <f t="shared" si="2671"/>
        <v>1.2174720160278913E-3</v>
      </c>
      <c r="AY2171" s="13">
        <f t="shared" si="2672"/>
        <v>1.413560374802177E-3</v>
      </c>
      <c r="AZ2171" s="13">
        <f t="shared" si="2673"/>
        <v>8.2061554881976688E-4</v>
      </c>
      <c r="BA2171" s="13">
        <f t="shared" si="2674"/>
        <v>3.1759515002864451E-4</v>
      </c>
      <c r="BB2171" s="13">
        <f t="shared" si="2675"/>
        <v>9.2186907255279287E-5</v>
      </c>
      <c r="BC2171" s="13">
        <f t="shared" si="2676"/>
        <v>2.1406941179113027E-5</v>
      </c>
      <c r="BD2171" s="13">
        <f t="shared" si="2677"/>
        <v>2.3011043081328658E-4</v>
      </c>
      <c r="BE2171" s="13">
        <f t="shared" si="2678"/>
        <v>3.5267834491760613E-4</v>
      </c>
      <c r="BF2171" s="13">
        <f t="shared" si="2679"/>
        <v>2.7026592087593481E-4</v>
      </c>
      <c r="BG2171" s="13">
        <f t="shared" si="2680"/>
        <v>1.3807419525381178E-4</v>
      </c>
      <c r="BH2171" s="13">
        <f t="shared" si="2681"/>
        <v>5.2904792805173657E-5</v>
      </c>
      <c r="BI2171" s="13">
        <f t="shared" si="2682"/>
        <v>1.6216887429911486E-5</v>
      </c>
      <c r="BJ2171" s="14">
        <f t="shared" si="2683"/>
        <v>0.45749434232808223</v>
      </c>
      <c r="BK2171" s="14">
        <f t="shared" si="2684"/>
        <v>0.25477618343719149</v>
      </c>
      <c r="BL2171" s="14">
        <f t="shared" si="2685"/>
        <v>0.27024382760638566</v>
      </c>
      <c r="BM2171" s="14">
        <f t="shared" si="2686"/>
        <v>0.50358054551568721</v>
      </c>
      <c r="BN2171" s="14">
        <f t="shared" si="2687"/>
        <v>0.49516653656394705</v>
      </c>
    </row>
    <row r="2172" spans="1:66" x14ac:dyDescent="0.25">
      <c r="A2172" t="s">
        <v>21</v>
      </c>
      <c r="B2172" t="s">
        <v>266</v>
      </c>
      <c r="C2172" t="s">
        <v>167</v>
      </c>
      <c r="D2172" s="7" t="s">
        <v>573</v>
      </c>
      <c r="E2172" s="10">
        <f>VLOOKUP(A2172,home!$A$2:$E$405,3,FALSE)</f>
        <v>1.3974</v>
      </c>
      <c r="F2172" s="10">
        <f>VLOOKUP(B2172,home!$B$2:$E$405,3,FALSE)</f>
        <v>0.79090000000000005</v>
      </c>
      <c r="G2172" s="10">
        <f>VLOOKUP(C2172,away!$B$2:$E$405,4,FALSE)</f>
        <v>0.62619999999999998</v>
      </c>
      <c r="H2172" s="10">
        <f>VLOOKUP(A2172,away!$A$2:$E$405,3,FALSE)</f>
        <v>1.3632</v>
      </c>
      <c r="I2172" s="10">
        <f>VLOOKUP(C2172,away!$B$2:$E$405,3,FALSE)</f>
        <v>1.2030000000000001</v>
      </c>
      <c r="J2172" s="10">
        <f>VLOOKUP(B2172,home!$B$2:$E$405,4,FALSE)</f>
        <v>1.1196999999999999</v>
      </c>
      <c r="K2172" s="12">
        <f t="shared" si="2632"/>
        <v>0.69207853189200008</v>
      </c>
      <c r="L2172" s="12">
        <f t="shared" si="2633"/>
        <v>1.83622917312</v>
      </c>
      <c r="M2172" s="13">
        <f t="shared" si="2634"/>
        <v>7.9793940977282221E-2</v>
      </c>
      <c r="N2172" s="13">
        <f t="shared" si="2635"/>
        <v>5.5223673525434384E-2</v>
      </c>
      <c r="O2172" s="13">
        <f t="shared" si="2636"/>
        <v>0.14651996226070099</v>
      </c>
      <c r="P2172" s="13">
        <f t="shared" si="2637"/>
        <v>0.10140332037425719</v>
      </c>
      <c r="Q2172" s="13">
        <f t="shared" si="2638"/>
        <v>1.9109559449582866E-2</v>
      </c>
      <c r="R2172" s="13">
        <f t="shared" si="2639"/>
        <v>0.13452211457377036</v>
      </c>
      <c r="S2172" s="13">
        <f t="shared" si="2640"/>
        <v>3.2216209830555217E-2</v>
      </c>
      <c r="T2172" s="13">
        <f t="shared" si="2641"/>
        <v>3.508953054679502E-2</v>
      </c>
      <c r="U2172" s="13">
        <f t="shared" si="2642"/>
        <v>9.3099867561222405E-2</v>
      </c>
      <c r="V2172" s="13">
        <f t="shared" si="2643"/>
        <v>4.5489817712992767E-3</v>
      </c>
      <c r="W2172" s="13">
        <f t="shared" si="2644"/>
        <v>4.4084386163234035E-3</v>
      </c>
      <c r="X2172" s="13">
        <f t="shared" si="2645"/>
        <v>8.0949035952017981E-3</v>
      </c>
      <c r="Y2172" s="13">
        <f t="shared" si="2646"/>
        <v>7.4320490675517589E-3</v>
      </c>
      <c r="Z2172" s="13">
        <f t="shared" si="2647"/>
        <v>8.2337810403382727E-2</v>
      </c>
      <c r="AA2172" s="13">
        <f t="shared" si="2648"/>
        <v>5.6984230943174959E-2</v>
      </c>
      <c r="AB2172" s="13">
        <f t="shared" si="2649"/>
        <v>1.9718781446073603E-2</v>
      </c>
      <c r="AC2172" s="13">
        <f t="shared" si="2650"/>
        <v>3.6130708225002185E-4</v>
      </c>
      <c r="AD2172" s="13">
        <f t="shared" si="2651"/>
        <v>7.6274643138027505E-4</v>
      </c>
      <c r="AE2172" s="13">
        <f t="shared" si="2652"/>
        <v>1.4005772489936329E-3</v>
      </c>
      <c r="AF2172" s="13">
        <f t="shared" si="2653"/>
        <v>1.285890401905132E-3</v>
      </c>
      <c r="AG2172" s="13">
        <f t="shared" si="2654"/>
        <v>7.8706315647106815E-4</v>
      </c>
      <c r="AH2172" s="13">
        <f t="shared" si="2655"/>
        <v>3.7797772378378718E-2</v>
      </c>
      <c r="AI2172" s="13">
        <f t="shared" si="2656"/>
        <v>2.6159026816416332E-2</v>
      </c>
      <c r="AJ2172" s="13">
        <f t="shared" si="2657"/>
        <v>9.052050437414437E-3</v>
      </c>
      <c r="AK2172" s="13">
        <f t="shared" si="2658"/>
        <v>2.088243259112707E-3</v>
      </c>
      <c r="AL2172" s="13">
        <f t="shared" si="2659"/>
        <v>1.8366175359263446E-5</v>
      </c>
      <c r="AM2172" s="13">
        <f t="shared" si="2660"/>
        <v>1.0557608608710464E-4</v>
      </c>
      <c r="AN2172" s="13">
        <f t="shared" si="2661"/>
        <v>1.9386188925697004E-4</v>
      </c>
      <c r="AO2172" s="13">
        <f t="shared" si="2662"/>
        <v>1.7798742830490362E-4</v>
      </c>
      <c r="AP2172" s="13">
        <f t="shared" si="2663"/>
        <v>1.0894190276735614E-4</v>
      </c>
      <c r="AQ2172" s="13">
        <f t="shared" si="2664"/>
        <v>5.0010575009155474E-5</v>
      </c>
      <c r="AR2172" s="13">
        <f t="shared" si="2665"/>
        <v>1.3881074464025658E-2</v>
      </c>
      <c r="AS2172" s="13">
        <f t="shared" si="2666"/>
        <v>9.606793636146407E-3</v>
      </c>
      <c r="AT2172" s="13">
        <f t="shared" si="2667"/>
        <v>3.3243278179468068E-3</v>
      </c>
      <c r="AU2172" s="13">
        <f t="shared" si="2668"/>
        <v>7.6689863859078758E-4</v>
      </c>
      <c r="AV2172" s="13">
        <f t="shared" si="2669"/>
        <v>1.3268852097647141E-4</v>
      </c>
      <c r="AW2172" s="13">
        <f t="shared" si="2670"/>
        <v>6.4833353579768004E-7</v>
      </c>
      <c r="AX2172" s="13">
        <f t="shared" si="2671"/>
        <v>1.2177823777011126E-5</v>
      </c>
      <c r="AY2172" s="13">
        <f t="shared" si="2672"/>
        <v>2.2361275284462209E-5</v>
      </c>
      <c r="AZ2172" s="13">
        <f t="shared" si="2673"/>
        <v>2.0530213012748379E-5</v>
      </c>
      <c r="BA2172" s="13">
        <f t="shared" si="2674"/>
        <v>1.256605868812547E-5</v>
      </c>
      <c r="BB2172" s="13">
        <f t="shared" si="2675"/>
        <v>5.768540888568509E-6</v>
      </c>
      <c r="BC2172" s="13">
        <f t="shared" si="2676"/>
        <v>2.1184726131850113E-6</v>
      </c>
      <c r="BD2172" s="13">
        <f t="shared" si="2677"/>
        <v>4.2481389808491652E-3</v>
      </c>
      <c r="BE2172" s="13">
        <f t="shared" si="2678"/>
        <v>2.9400457891392675E-3</v>
      </c>
      <c r="BF2172" s="13">
        <f t="shared" si="2679"/>
        <v>1.0173712867213803E-3</v>
      </c>
      <c r="BG2172" s="13">
        <f t="shared" si="2680"/>
        <v>2.3470027550106937E-4</v>
      </c>
      <c r="BH2172" s="13">
        <f t="shared" si="2681"/>
        <v>4.0607755525856998E-5</v>
      </c>
      <c r="BI2172" s="13">
        <f t="shared" si="2682"/>
        <v>5.6207511655528756E-6</v>
      </c>
      <c r="BJ2172" s="14">
        <f t="shared" si="2683"/>
        <v>0.13430633230532898</v>
      </c>
      <c r="BK2172" s="14">
        <f t="shared" si="2684"/>
        <v>0.21836448748628767</v>
      </c>
      <c r="BL2172" s="14">
        <f t="shared" si="2685"/>
        <v>0.56214031759285288</v>
      </c>
      <c r="BM2172" s="14">
        <f t="shared" si="2686"/>
        <v>0.46055466368507542</v>
      </c>
      <c r="BN2172" s="14">
        <f t="shared" si="2687"/>
        <v>0.53657257116102808</v>
      </c>
    </row>
    <row r="2173" spans="1:66" x14ac:dyDescent="0.25">
      <c r="A2173" t="s">
        <v>21</v>
      </c>
      <c r="B2173" t="s">
        <v>272</v>
      </c>
      <c r="C2173" t="s">
        <v>264</v>
      </c>
      <c r="D2173" s="7" t="s">
        <v>573</v>
      </c>
      <c r="E2173" s="10">
        <f>VLOOKUP(A2173,home!$A$2:$E$405,3,FALSE)</f>
        <v>1.3974</v>
      </c>
      <c r="F2173" s="10">
        <f>VLOOKUP(B2173,home!$B$2:$E$405,3,FALSE)</f>
        <v>1.0546</v>
      </c>
      <c r="G2173" s="10">
        <f>VLOOKUP(C2173,away!$B$2:$E$405,4,FALSE)</f>
        <v>1.2428999999999999</v>
      </c>
      <c r="H2173" s="10">
        <f>VLOOKUP(A2173,away!$A$2:$E$405,3,FALSE)</f>
        <v>1.3632</v>
      </c>
      <c r="I2173" s="10">
        <f>VLOOKUP(C2173,away!$B$2:$E$405,3,FALSE)</f>
        <v>0.69499999999999995</v>
      </c>
      <c r="J2173" s="10">
        <f>VLOOKUP(B2173,home!$B$2:$E$405,4,FALSE)</f>
        <v>0.42470000000000002</v>
      </c>
      <c r="K2173" s="12">
        <f t="shared" si="2632"/>
        <v>1.8316592939159997</v>
      </c>
      <c r="L2173" s="12">
        <f t="shared" si="2633"/>
        <v>0.4023709728</v>
      </c>
      <c r="M2173" s="13">
        <f t="shared" si="2634"/>
        <v>0.10709593400559531</v>
      </c>
      <c r="N2173" s="13">
        <f t="shared" si="2635"/>
        <v>0.1961632628619632</v>
      </c>
      <c r="O2173" s="13">
        <f t="shared" si="2636"/>
        <v>4.3092295148755982E-2</v>
      </c>
      <c r="P2173" s="13">
        <f t="shared" si="2637"/>
        <v>7.8930402905390232E-2</v>
      </c>
      <c r="Q2173" s="13">
        <f t="shared" si="2638"/>
        <v>0.17965213177300116</v>
      </c>
      <c r="R2173" s="13">
        <f t="shared" si="2639"/>
        <v>8.6695443595948326E-3</v>
      </c>
      <c r="S2173" s="13">
        <f t="shared" si="2640"/>
        <v>1.4543055627307351E-2</v>
      </c>
      <c r="T2173" s="13">
        <f t="shared" si="2641"/>
        <v>7.2286803027096252E-2</v>
      </c>
      <c r="U2173" s="13">
        <f t="shared" si="2642"/>
        <v>1.5879651500268908E-2</v>
      </c>
      <c r="V2173" s="13">
        <f t="shared" si="2643"/>
        <v>1.1909252212848303E-3</v>
      </c>
      <c r="W2173" s="13">
        <f t="shared" si="2644"/>
        <v>0.10968716561127982</v>
      </c>
      <c r="X2173" s="13">
        <f t="shared" si="2645"/>
        <v>4.4134931530685366E-2</v>
      </c>
      <c r="Y2173" s="13">
        <f t="shared" si="2646"/>
        <v>8.8793076672316305E-3</v>
      </c>
      <c r="Z2173" s="13">
        <f t="shared" si="2647"/>
        <v>1.1627909992343089E-3</v>
      </c>
      <c r="AA2173" s="13">
        <f t="shared" si="2648"/>
        <v>2.1298369406293938E-3</v>
      </c>
      <c r="AB2173" s="13">
        <f t="shared" si="2649"/>
        <v>1.950567813414725E-3</v>
      </c>
      <c r="AC2173" s="13">
        <f t="shared" si="2650"/>
        <v>5.4857479195528723E-5</v>
      </c>
      <c r="AD2173" s="13">
        <f t="shared" si="2651"/>
        <v>5.0227379078800989E-2</v>
      </c>
      <c r="AE2173" s="13">
        <f t="shared" si="2652"/>
        <v>2.0210039381131518E-2</v>
      </c>
      <c r="AF2173" s="13">
        <f t="shared" si="2653"/>
        <v>4.0659666030560997E-3</v>
      </c>
      <c r="AG2173" s="13">
        <f t="shared" si="2654"/>
        <v>5.4534231248133159E-4</v>
      </c>
      <c r="AH2173" s="13">
        <f t="shared" si="2655"/>
        <v>1.1696833638124818E-4</v>
      </c>
      <c r="AI2173" s="13">
        <f t="shared" si="2656"/>
        <v>2.1424614042660618E-4</v>
      </c>
      <c r="AJ2173" s="13">
        <f t="shared" si="2657"/>
        <v>1.9621296714901286E-4</v>
      </c>
      <c r="AK2173" s="13">
        <f t="shared" si="2658"/>
        <v>1.1979843495510807E-4</v>
      </c>
      <c r="AL2173" s="13">
        <f t="shared" si="2659"/>
        <v>1.6172128196952569E-6</v>
      </c>
      <c r="AM2173" s="13">
        <f t="shared" si="2660"/>
        <v>1.8399889139745586E-2</v>
      </c>
      <c r="AN2173" s="13">
        <f t="shared" si="2661"/>
        <v>7.4035812925715852E-3</v>
      </c>
      <c r="AO2173" s="13">
        <f t="shared" si="2662"/>
        <v>1.489493103447955E-3</v>
      </c>
      <c r="AP2173" s="13">
        <f t="shared" si="2663"/>
        <v>1.9977626300441497E-4</v>
      </c>
      <c r="AQ2173" s="13">
        <f t="shared" si="2664"/>
        <v>2.0096042321858768E-5</v>
      </c>
      <c r="AR2173" s="13">
        <f t="shared" si="2665"/>
        <v>9.4129326593040951E-6</v>
      </c>
      <c r="AS2173" s="13">
        <f t="shared" si="2666"/>
        <v>1.7241285588419791E-5</v>
      </c>
      <c r="AT2173" s="13">
        <f t="shared" si="2667"/>
        <v>1.5790080493544555E-5</v>
      </c>
      <c r="AU2173" s="13">
        <f t="shared" si="2668"/>
        <v>9.6406825625608738E-6</v>
      </c>
      <c r="AV2173" s="13">
        <f t="shared" si="2669"/>
        <v>4.4146114538521312E-6</v>
      </c>
      <c r="AW2173" s="13">
        <f t="shared" si="2670"/>
        <v>3.3108233656616254E-8</v>
      </c>
      <c r="AX2173" s="13">
        <f t="shared" si="2671"/>
        <v>5.6170546583065141E-3</v>
      </c>
      <c r="AY2173" s="13">
        <f t="shared" si="2672"/>
        <v>2.2601397471335638E-3</v>
      </c>
      <c r="AZ2173" s="13">
        <f t="shared" si="2673"/>
        <v>4.5470731435903901E-4</v>
      </c>
      <c r="BA2173" s="13">
        <f t="shared" si="2674"/>
        <v>6.0987008139307327E-5</v>
      </c>
      <c r="BB2173" s="13">
        <f t="shared" si="2675"/>
        <v>6.1348504482936495E-6</v>
      </c>
      <c r="BC2173" s="13">
        <f t="shared" si="2676"/>
        <v>4.9369714857248645E-7</v>
      </c>
      <c r="BD2173" s="13">
        <f t="shared" si="2677"/>
        <v>6.3124847850417993E-7</v>
      </c>
      <c r="BE2173" s="13">
        <f t="shared" si="2678"/>
        <v>1.1562321424225152E-6</v>
      </c>
      <c r="BF2173" s="13">
        <f t="shared" si="2679"/>
        <v>1.0589116747963043E-6</v>
      </c>
      <c r="BG2173" s="13">
        <f t="shared" si="2680"/>
        <v>6.4652180352560255E-7</v>
      </c>
      <c r="BH2173" s="13">
        <f t="shared" si="2681"/>
        <v>2.9605191753675072E-7</v>
      </c>
      <c r="BI2173" s="13">
        <f t="shared" si="2682"/>
        <v>1.0845324924756858E-7</v>
      </c>
      <c r="BJ2173" s="14">
        <f t="shared" si="2683"/>
        <v>0.72176468296335416</v>
      </c>
      <c r="BK2173" s="14">
        <f t="shared" si="2684"/>
        <v>0.2040769321987265</v>
      </c>
      <c r="BL2173" s="14">
        <f t="shared" si="2685"/>
        <v>7.2429518653599506E-2</v>
      </c>
      <c r="BM2173" s="14">
        <f t="shared" si="2686"/>
        <v>0.38357024712171395</v>
      </c>
      <c r="BN2173" s="14">
        <f t="shared" si="2687"/>
        <v>0.61360357105430074</v>
      </c>
    </row>
    <row r="2174" spans="1:66" x14ac:dyDescent="0.25">
      <c r="A2174" t="s">
        <v>154</v>
      </c>
      <c r="B2174" t="s">
        <v>174</v>
      </c>
      <c r="C2174" t="s">
        <v>155</v>
      </c>
      <c r="D2174" s="7" t="s">
        <v>573</v>
      </c>
      <c r="E2174" s="10">
        <f>VLOOKUP(A2174,home!$A$2:$E$405,3,FALSE)</f>
        <v>1.3447</v>
      </c>
      <c r="F2174" s="10">
        <f>VLOOKUP(B2174,home!$B$2:$E$405,3,FALSE)</f>
        <v>1.2133</v>
      </c>
      <c r="G2174" s="10">
        <f>VLOOKUP(C2174,away!$B$2:$E$405,4,FALSE)</f>
        <v>0.93940000000000001</v>
      </c>
      <c r="H2174" s="10">
        <f>VLOOKUP(A2174,away!$A$2:$E$405,3,FALSE)</f>
        <v>1.05</v>
      </c>
      <c r="I2174" s="10">
        <f>VLOOKUP(C2174,away!$B$2:$E$405,3,FALSE)</f>
        <v>1.3533999999999999</v>
      </c>
      <c r="J2174" s="10">
        <f>VLOOKUP(B2174,home!$B$2:$E$405,4,FALSE)</f>
        <v>0.90229999999999999</v>
      </c>
      <c r="K2174" s="12">
        <f t="shared" si="2632"/>
        <v>1.532654124694</v>
      </c>
      <c r="L2174" s="12">
        <f t="shared" si="2633"/>
        <v>1.2822314610000001</v>
      </c>
      <c r="M2174" s="13">
        <f t="shared" si="2634"/>
        <v>5.9911573089043262E-2</v>
      </c>
      <c r="N2174" s="13">
        <f t="shared" si="2635"/>
        <v>9.1823719611828197E-2</v>
      </c>
      <c r="O2174" s="13">
        <f t="shared" si="2636"/>
        <v>7.6820503892772229E-2</v>
      </c>
      <c r="P2174" s="13">
        <f t="shared" si="2637"/>
        <v>0.11773926215232881</v>
      </c>
      <c r="Q2174" s="13">
        <f t="shared" si="2638"/>
        <v>7.036700130390694E-2</v>
      </c>
      <c r="R2174" s="13">
        <f t="shared" si="2639"/>
        <v>4.9250833470592781E-2</v>
      </c>
      <c r="S2174" s="13">
        <f t="shared" si="2640"/>
        <v>5.7845809821967548E-2</v>
      </c>
      <c r="T2174" s="13">
        <f t="shared" si="2641"/>
        <v>9.022678288809749E-2</v>
      </c>
      <c r="U2174" s="13">
        <f t="shared" si="2642"/>
        <v>7.548449306332132E-2</v>
      </c>
      <c r="V2174" s="13">
        <f t="shared" si="2643"/>
        <v>1.2631065373852441E-2</v>
      </c>
      <c r="W2174" s="13">
        <f t="shared" si="2644"/>
        <v>3.5949424930260349E-2</v>
      </c>
      <c r="X2174" s="13">
        <f t="shared" si="2645"/>
        <v>4.6095483650437551E-2</v>
      </c>
      <c r="Y2174" s="13">
        <f t="shared" si="2646"/>
        <v>2.9552539673301088E-2</v>
      </c>
      <c r="Z2174" s="13">
        <f t="shared" si="2647"/>
        <v>2.1050322718821964E-2</v>
      </c>
      <c r="AA2174" s="13">
        <f t="shared" si="2648"/>
        <v>3.2262863941142292E-2</v>
      </c>
      <c r="AB2174" s="13">
        <f t="shared" si="2649"/>
        <v>2.4723905746916536E-2</v>
      </c>
      <c r="AC2174" s="13">
        <f t="shared" si="2650"/>
        <v>1.551424291498023E-3</v>
      </c>
      <c r="AD2174" s="13">
        <f t="shared" si="2651"/>
        <v>1.3774508599935209E-2</v>
      </c>
      <c r="AE2174" s="13">
        <f t="shared" si="2652"/>
        <v>1.7662108286651986E-2</v>
      </c>
      <c r="AF2174" s="13">
        <f t="shared" si="2653"/>
        <v>1.1323455456366998E-2</v>
      </c>
      <c r="AG2174" s="13">
        <f t="shared" si="2654"/>
        <v>4.8397636111286264E-3</v>
      </c>
      <c r="AH2174" s="13">
        <f t="shared" si="2655"/>
        <v>6.7478465135691421E-3</v>
      </c>
      <c r="AI2174" s="13">
        <f t="shared" si="2656"/>
        <v>1.0342114791823771E-2</v>
      </c>
      <c r="AJ2174" s="13">
        <f t="shared" si="2657"/>
        <v>7.9254424468737684E-3</v>
      </c>
      <c r="AK2174" s="13">
        <f t="shared" si="2658"/>
        <v>4.0489873520753302E-3</v>
      </c>
      <c r="AL2174" s="13">
        <f t="shared" si="2659"/>
        <v>1.219554366196955E-4</v>
      </c>
      <c r="AM2174" s="13">
        <f t="shared" si="2660"/>
        <v>4.2223114842647362E-3</v>
      </c>
      <c r="AN2174" s="13">
        <f t="shared" si="2661"/>
        <v>5.4139806232658509E-3</v>
      </c>
      <c r="AO2174" s="13">
        <f t="shared" si="2662"/>
        <v>3.4709881421979331E-3</v>
      </c>
      <c r="AP2174" s="13">
        <f t="shared" si="2663"/>
        <v>1.483536732228044E-3</v>
      </c>
      <c r="AQ2174" s="13">
        <f t="shared" si="2664"/>
        <v>4.7555936790298251E-4</v>
      </c>
      <c r="AR2174" s="13">
        <f t="shared" si="2665"/>
        <v>1.7304602187395027E-3</v>
      </c>
      <c r="AS2174" s="13">
        <f t="shared" si="2666"/>
        <v>2.6521969918699801E-3</v>
      </c>
      <c r="AT2174" s="13">
        <f t="shared" si="2667"/>
        <v>2.0324503295452725E-3</v>
      </c>
      <c r="AU2174" s="13">
        <f t="shared" si="2668"/>
        <v>1.038347793604414E-3</v>
      </c>
      <c r="AV2174" s="13">
        <f t="shared" si="2669"/>
        <v>3.9785700718367981E-4</v>
      </c>
      <c r="AW2174" s="13">
        <f t="shared" si="2670"/>
        <v>6.6574705124756403E-6</v>
      </c>
      <c r="AX2174" s="13">
        <f t="shared" si="2671"/>
        <v>1.0785571853501976E-3</v>
      </c>
      <c r="AY2174" s="13">
        <f t="shared" si="2672"/>
        <v>1.3829599555436316E-3</v>
      </c>
      <c r="AZ2174" s="13">
        <f t="shared" si="2673"/>
        <v>8.8663738215060339E-4</v>
      </c>
      <c r="BA2174" s="13">
        <f t="shared" si="2674"/>
        <v>3.7895811529739456E-4</v>
      </c>
      <c r="BB2174" s="13">
        <f t="shared" si="2675"/>
        <v>1.2147800445889612E-4</v>
      </c>
      <c r="BC2174" s="13">
        <f t="shared" si="2676"/>
        <v>3.1152583827338968E-5</v>
      </c>
      <c r="BD2174" s="13">
        <f t="shared" si="2677"/>
        <v>3.6980842241278895E-4</v>
      </c>
      <c r="BE2174" s="13">
        <f t="shared" si="2678"/>
        <v>5.6678840395754204E-4</v>
      </c>
      <c r="BF2174" s="13">
        <f t="shared" si="2679"/>
        <v>4.3434529257712804E-4</v>
      </c>
      <c r="BG2174" s="13">
        <f t="shared" si="2680"/>
        <v>2.2190036806991919E-4</v>
      </c>
      <c r="BH2174" s="13">
        <f t="shared" si="2681"/>
        <v>8.5024128598369601E-5</v>
      </c>
      <c r="BI2174" s="13">
        <f t="shared" si="2682"/>
        <v>2.6062516278960862E-5</v>
      </c>
      <c r="BJ2174" s="14">
        <f t="shared" si="2683"/>
        <v>0.43056090758840204</v>
      </c>
      <c r="BK2174" s="14">
        <f t="shared" si="2684"/>
        <v>0.25118405012085337</v>
      </c>
      <c r="BL2174" s="14">
        <f t="shared" si="2685"/>
        <v>0.29716223269192471</v>
      </c>
      <c r="BM2174" s="14">
        <f t="shared" si="2686"/>
        <v>0.53266831711449869</v>
      </c>
      <c r="BN2174" s="14">
        <f t="shared" si="2687"/>
        <v>0.46591289352047222</v>
      </c>
    </row>
    <row r="2175" spans="1:66" x14ac:dyDescent="0.25">
      <c r="A2175" t="s">
        <v>154</v>
      </c>
      <c r="B2175" t="s">
        <v>159</v>
      </c>
      <c r="C2175" t="s">
        <v>170</v>
      </c>
      <c r="D2175" s="7" t="s">
        <v>573</v>
      </c>
      <c r="E2175" s="10">
        <f>VLOOKUP(A2175,home!$A$2:$E$405,3,FALSE)</f>
        <v>1.3447</v>
      </c>
      <c r="F2175" s="10">
        <f>VLOOKUP(B2175,home!$B$2:$E$405,3,FALSE)</f>
        <v>0.82189999999999996</v>
      </c>
      <c r="G2175" s="10">
        <f>VLOOKUP(C2175,away!$B$2:$E$405,4,FALSE)</f>
        <v>0.97850000000000004</v>
      </c>
      <c r="H2175" s="10">
        <f>VLOOKUP(A2175,away!$A$2:$E$405,3,FALSE)</f>
        <v>1.05</v>
      </c>
      <c r="I2175" s="10">
        <f>VLOOKUP(C2175,away!$B$2:$E$405,3,FALSE)</f>
        <v>1.2531000000000001</v>
      </c>
      <c r="J2175" s="10">
        <f>VLOOKUP(B2175,home!$B$2:$E$405,4,FALSE)</f>
        <v>0.85209999999999997</v>
      </c>
      <c r="K2175" s="12">
        <f t="shared" si="2632"/>
        <v>1.0814469380049998</v>
      </c>
      <c r="L2175" s="12">
        <f t="shared" si="2633"/>
        <v>1.1211548355000001</v>
      </c>
      <c r="M2175" s="13">
        <f t="shared" si="2634"/>
        <v>0.11051524834137925</v>
      </c>
      <c r="N2175" s="13">
        <f t="shared" si="2635"/>
        <v>0.11951637692164672</v>
      </c>
      <c r="O2175" s="13">
        <f t="shared" si="2636"/>
        <v>0.12390470507442074</v>
      </c>
      <c r="P2175" s="13">
        <f t="shared" si="2637"/>
        <v>0.13399636390714487</v>
      </c>
      <c r="Q2175" s="13">
        <f t="shared" si="2638"/>
        <v>6.4625309931683125E-2</v>
      </c>
      <c r="R2175" s="13">
        <f t="shared" si="2639"/>
        <v>6.9458179617694113E-2</v>
      </c>
      <c r="S2175" s="13">
        <f t="shared" si="2640"/>
        <v>4.0616624877123968E-2</v>
      </c>
      <c r="T2175" s="13">
        <f t="shared" si="2641"/>
        <v>7.2454978725592728E-2</v>
      </c>
      <c r="U2175" s="13">
        <f t="shared" si="2642"/>
        <v>7.5115335666956579E-2</v>
      </c>
      <c r="V2175" s="13">
        <f t="shared" si="2643"/>
        <v>5.4718241543801277E-3</v>
      </c>
      <c r="W2175" s="13">
        <f t="shared" si="2644"/>
        <v>2.3296281181080951E-2</v>
      </c>
      <c r="X2175" s="13">
        <f t="shared" si="2645"/>
        <v>2.6118738295336563E-2</v>
      </c>
      <c r="Y2175" s="13">
        <f t="shared" si="2646"/>
        <v>1.464157486848781E-2</v>
      </c>
      <c r="Z2175" s="13">
        <f t="shared" si="2647"/>
        <v>2.5957791314468428E-2</v>
      </c>
      <c r="AA2175" s="13">
        <f t="shared" si="2648"/>
        <v>2.8071973934404661E-2</v>
      </c>
      <c r="AB2175" s="13">
        <f t="shared" si="2649"/>
        <v>1.5179175127559041E-2</v>
      </c>
      <c r="AC2175" s="13">
        <f t="shared" si="2650"/>
        <v>4.1465123118201503E-4</v>
      </c>
      <c r="AD2175" s="13">
        <f t="shared" si="2651"/>
        <v>6.2984229875458712E-3</v>
      </c>
      <c r="AE2175" s="13">
        <f t="shared" si="2652"/>
        <v>7.0615073885114113E-3</v>
      </c>
      <c r="AF2175" s="13">
        <f t="shared" si="2653"/>
        <v>3.958521577274274E-3</v>
      </c>
      <c r="AG2175" s="13">
        <f t="shared" si="2654"/>
        <v>1.4793718692640463E-3</v>
      </c>
      <c r="AH2175" s="13">
        <f t="shared" si="2655"/>
        <v>7.2756758127790486E-3</v>
      </c>
      <c r="AI2175" s="13">
        <f t="shared" si="2656"/>
        <v>7.86825732964694E-3</v>
      </c>
      <c r="AJ2175" s="13">
        <f t="shared" si="2657"/>
        <v>4.2545513982910396E-3</v>
      </c>
      <c r="AK2175" s="13">
        <f t="shared" si="2658"/>
        <v>1.5336905274222455E-3</v>
      </c>
      <c r="AL2175" s="13">
        <f t="shared" si="2659"/>
        <v>2.0110078238753725E-5</v>
      </c>
      <c r="AM2175" s="13">
        <f t="shared" si="2660"/>
        <v>1.3622820508283574E-3</v>
      </c>
      <c r="AN2175" s="13">
        <f t="shared" si="2661"/>
        <v>1.52732910860107E-3</v>
      </c>
      <c r="AO2175" s="13">
        <f t="shared" si="2662"/>
        <v>8.5618620775399727E-4</v>
      </c>
      <c r="AP2175" s="13">
        <f t="shared" si="2663"/>
        <v>3.1997243563726722E-4</v>
      </c>
      <c r="AQ2175" s="13">
        <f t="shared" si="2664"/>
        <v>8.9684660860358709E-5</v>
      </c>
      <c r="AR2175" s="13">
        <f t="shared" si="2665"/>
        <v>1.6314318238055227E-3</v>
      </c>
      <c r="AS2175" s="13">
        <f t="shared" si="2666"/>
        <v>1.7643069504183948E-3</v>
      </c>
      <c r="AT2175" s="13">
        <f t="shared" si="2667"/>
        <v>9.540021746154559E-4</v>
      </c>
      <c r="AU2175" s="13">
        <f t="shared" si="2668"/>
        <v>3.4390091019599877E-4</v>
      </c>
      <c r="AV2175" s="13">
        <f t="shared" si="2669"/>
        <v>9.2977646577148797E-5</v>
      </c>
      <c r="AW2175" s="13">
        <f t="shared" si="2670"/>
        <v>6.7730154946517225E-7</v>
      </c>
      <c r="AX2175" s="13">
        <f t="shared" si="2671"/>
        <v>2.4553929209458303E-4</v>
      </c>
      <c r="AY2175" s="13">
        <f t="shared" si="2672"/>
        <v>2.7528756463708875E-4</v>
      </c>
      <c r="AZ2175" s="13">
        <f t="shared" si="2673"/>
        <v>1.5431999212294547E-4</v>
      </c>
      <c r="BA2175" s="13">
        <f t="shared" si="2674"/>
        <v>5.7672201794320734E-5</v>
      </c>
      <c r="BB2175" s="13">
        <f t="shared" si="2675"/>
        <v>1.6164866978908624E-5</v>
      </c>
      <c r="BC2175" s="13">
        <f t="shared" si="2676"/>
        <v>3.6246637557235319E-6</v>
      </c>
      <c r="BD2175" s="13">
        <f t="shared" si="2677"/>
        <v>3.04847946341358E-4</v>
      </c>
      <c r="BE2175" s="13">
        <f t="shared" si="2678"/>
        <v>3.2967687812797408E-4</v>
      </c>
      <c r="BF2175" s="13">
        <f t="shared" si="2679"/>
        <v>1.7826402519127252E-4</v>
      </c>
      <c r="BG2175" s="13">
        <f t="shared" si="2680"/>
        <v>6.4261028066515963E-5</v>
      </c>
      <c r="BH2175" s="13">
        <f t="shared" si="2681"/>
        <v>1.7373723008896752E-5</v>
      </c>
      <c r="BI2175" s="13">
        <f t="shared" si="2682"/>
        <v>3.7577519099436817E-6</v>
      </c>
      <c r="BJ2175" s="14">
        <f t="shared" si="2683"/>
        <v>0.3443591467914881</v>
      </c>
      <c r="BK2175" s="14">
        <f t="shared" si="2684"/>
        <v>0.29131011015408609</v>
      </c>
      <c r="BL2175" s="14">
        <f t="shared" si="2685"/>
        <v>0.33834634534743291</v>
      </c>
      <c r="BM2175" s="14">
        <f t="shared" si="2686"/>
        <v>0.37768259955041905</v>
      </c>
      <c r="BN2175" s="14">
        <f t="shared" si="2687"/>
        <v>0.62201618379396872</v>
      </c>
    </row>
    <row r="2176" spans="1:66" x14ac:dyDescent="0.25">
      <c r="A2176" t="s">
        <v>154</v>
      </c>
      <c r="B2176" t="s">
        <v>161</v>
      </c>
      <c r="C2176" t="s">
        <v>173</v>
      </c>
      <c r="D2176" s="7" t="s">
        <v>573</v>
      </c>
      <c r="E2176" s="10">
        <f>VLOOKUP(A2176,home!$A$2:$E$405,3,FALSE)</f>
        <v>1.3447</v>
      </c>
      <c r="F2176" s="10">
        <f>VLOOKUP(B2176,home!$B$2:$E$405,3,FALSE)</f>
        <v>0.58709999999999996</v>
      </c>
      <c r="G2176" s="10">
        <f>VLOOKUP(C2176,away!$B$2:$E$405,4,FALSE)</f>
        <v>1.409</v>
      </c>
      <c r="H2176" s="10">
        <f>VLOOKUP(A2176,away!$A$2:$E$405,3,FALSE)</f>
        <v>1.05</v>
      </c>
      <c r="I2176" s="10">
        <f>VLOOKUP(C2176,away!$B$2:$E$405,3,FALSE)</f>
        <v>1.3032999999999999</v>
      </c>
      <c r="J2176" s="10">
        <f>VLOOKUP(B2176,home!$B$2:$E$405,4,FALSE)</f>
        <v>0.60150000000000003</v>
      </c>
      <c r="K2176" s="12">
        <f t="shared" si="2632"/>
        <v>1.11236797833</v>
      </c>
      <c r="L2176" s="12">
        <f t="shared" si="2633"/>
        <v>0.82313169750000004</v>
      </c>
      <c r="M2176" s="13">
        <f t="shared" si="2634"/>
        <v>0.144352121533775</v>
      </c>
      <c r="N2176" s="13">
        <f t="shared" si="2635"/>
        <v>0.16057267759817173</v>
      </c>
      <c r="O2176" s="13">
        <f t="shared" si="2636"/>
        <v>0.11882080683582254</v>
      </c>
      <c r="P2176" s="13">
        <f t="shared" si="2637"/>
        <v>0.13217246068350333</v>
      </c>
      <c r="Q2176" s="13">
        <f t="shared" si="2638"/>
        <v>8.930795237745659E-2</v>
      </c>
      <c r="R2176" s="13">
        <f t="shared" si="2639"/>
        <v>4.8902586214545095E-2</v>
      </c>
      <c r="S2176" s="13">
        <f t="shared" si="2640"/>
        <v>3.0255113637253972E-2</v>
      </c>
      <c r="T2176" s="13">
        <f t="shared" si="2641"/>
        <v>7.3512206440705025E-2</v>
      </c>
      <c r="U2176" s="13">
        <f t="shared" si="2642"/>
        <v>5.4397670962582044E-2</v>
      </c>
      <c r="V2176" s="13">
        <f t="shared" si="2643"/>
        <v>3.0780387532050152E-3</v>
      </c>
      <c r="W2176" s="13">
        <f t="shared" si="2644"/>
        <v>3.3114435478301098E-2</v>
      </c>
      <c r="X2176" s="13">
        <f t="shared" si="2645"/>
        <v>2.7257541487008215E-2</v>
      </c>
      <c r="Y2176" s="13">
        <f t="shared" si="2646"/>
        <v>1.1218273196938871E-2</v>
      </c>
      <c r="Z2176" s="13">
        <f t="shared" si="2647"/>
        <v>1.3417756267639535E-2</v>
      </c>
      <c r="AA2176" s="13">
        <f t="shared" si="2648"/>
        <v>1.4925482413158874E-2</v>
      </c>
      <c r="AB2176" s="13">
        <f t="shared" si="2649"/>
        <v>8.3013143487627554E-3</v>
      </c>
      <c r="AC2176" s="13">
        <f t="shared" si="2650"/>
        <v>1.7614564292838447E-4</v>
      </c>
      <c r="AD2176" s="13">
        <f t="shared" si="2651"/>
        <v>9.208859411634256E-3</v>
      </c>
      <c r="AE2176" s="13">
        <f t="shared" si="2652"/>
        <v>7.5801040795373574E-3</v>
      </c>
      <c r="AF2176" s="13">
        <f t="shared" si="2653"/>
        <v>3.1197119691081295E-3</v>
      </c>
      <c r="AG2176" s="13">
        <f t="shared" si="2654"/>
        <v>8.5597793628101415E-4</v>
      </c>
      <c r="AH2176" s="13">
        <f t="shared" si="2655"/>
        <v>2.7611451233058482E-3</v>
      </c>
      <c r="AI2176" s="13">
        <f t="shared" si="2656"/>
        <v>3.0714094186874642E-3</v>
      </c>
      <c r="AJ2176" s="13">
        <f t="shared" si="2657"/>
        <v>1.708268742844548E-3</v>
      </c>
      <c r="AK2176" s="13">
        <f t="shared" si="2658"/>
        <v>6.3340781597410675E-4</v>
      </c>
      <c r="AL2176" s="13">
        <f t="shared" si="2659"/>
        <v>6.451336583667732E-6</v>
      </c>
      <c r="AM2176" s="13">
        <f t="shared" si="2660"/>
        <v>2.0487280652889588E-3</v>
      </c>
      <c r="AN2176" s="13">
        <f t="shared" si="2661"/>
        <v>1.6863730100971917E-3</v>
      </c>
      <c r="AO2176" s="13">
        <f t="shared" si="2662"/>
        <v>6.9405353920974286E-4</v>
      </c>
      <c r="AP2176" s="13">
        <f t="shared" si="2663"/>
        <v>1.9043248929519953E-4</v>
      </c>
      <c r="AQ2176" s="13">
        <f t="shared" si="2664"/>
        <v>3.9187754543177034E-5</v>
      </c>
      <c r="AR2176" s="13">
        <f t="shared" si="2665"/>
        <v>4.5455721447811812E-4</v>
      </c>
      <c r="AS2176" s="13">
        <f t="shared" si="2666"/>
        <v>5.056348897043404E-4</v>
      </c>
      <c r="AT2176" s="13">
        <f t="shared" si="2667"/>
        <v>2.8122603001676488E-4</v>
      </c>
      <c r="AU2176" s="13">
        <f t="shared" si="2668"/>
        <v>1.0427561015450686E-4</v>
      </c>
      <c r="AV2176" s="13">
        <f t="shared" si="2669"/>
        <v>2.8998212414174008E-5</v>
      </c>
      <c r="AW2176" s="13">
        <f t="shared" si="2670"/>
        <v>1.6408353520483425E-7</v>
      </c>
      <c r="AX2176" s="13">
        <f t="shared" si="2671"/>
        <v>3.7982324935556799E-4</v>
      </c>
      <c r="AY2176" s="13">
        <f t="shared" si="2672"/>
        <v>3.1264455599201452E-4</v>
      </c>
      <c r="AZ2176" s="13">
        <f t="shared" si="2673"/>
        <v>1.2867382204392034E-4</v>
      </c>
      <c r="BA2176" s="13">
        <f t="shared" si="2674"/>
        <v>3.5305167187608357E-5</v>
      </c>
      <c r="BB2176" s="13">
        <f t="shared" si="2675"/>
        <v>7.2652005494143402E-6</v>
      </c>
      <c r="BC2176" s="13">
        <f t="shared" si="2676"/>
        <v>1.1960433721834723E-6</v>
      </c>
      <c r="BD2176" s="13">
        <f t="shared" si="2677"/>
        <v>6.2360075260707476E-5</v>
      </c>
      <c r="BE2176" s="13">
        <f t="shared" si="2678"/>
        <v>6.9367350846259802E-5</v>
      </c>
      <c r="BF2176" s="13">
        <f t="shared" si="2679"/>
        <v>3.8581009911480926E-5</v>
      </c>
      <c r="BG2176" s="13">
        <f t="shared" si="2680"/>
        <v>1.4305426665721242E-5</v>
      </c>
      <c r="BH2176" s="13">
        <f t="shared" si="2681"/>
        <v>3.9782246348241026E-6</v>
      </c>
      <c r="BI2176" s="13">
        <f t="shared" si="2682"/>
        <v>8.8504993887637829E-7</v>
      </c>
      <c r="BJ2176" s="14">
        <f t="shared" si="2683"/>
        <v>0.42127142287207714</v>
      </c>
      <c r="BK2176" s="14">
        <f t="shared" si="2684"/>
        <v>0.31035297614324137</v>
      </c>
      <c r="BL2176" s="14">
        <f t="shared" si="2685"/>
        <v>0.25508626096970916</v>
      </c>
      <c r="BM2176" s="14">
        <f t="shared" si="2686"/>
        <v>0.30568733053693609</v>
      </c>
      <c r="BN2176" s="14">
        <f t="shared" si="2687"/>
        <v>0.69412860524327424</v>
      </c>
    </row>
    <row r="2177" spans="1:66" x14ac:dyDescent="0.25">
      <c r="A2177" t="s">
        <v>154</v>
      </c>
      <c r="B2177" t="s">
        <v>168</v>
      </c>
      <c r="C2177" t="s">
        <v>160</v>
      </c>
      <c r="D2177" s="7" t="s">
        <v>573</v>
      </c>
      <c r="E2177" s="10">
        <f>VLOOKUP(A2177,home!$A$2:$E$405,3,FALSE)</f>
        <v>1.3447</v>
      </c>
      <c r="F2177" s="10">
        <f>VLOOKUP(B2177,home!$B$2:$E$405,3,FALSE)</f>
        <v>0.86109999999999998</v>
      </c>
      <c r="G2177" s="10">
        <f>VLOOKUP(C2177,away!$B$2:$E$405,4,FALSE)</f>
        <v>1.1741999999999999</v>
      </c>
      <c r="H2177" s="10">
        <f>VLOOKUP(A2177,away!$A$2:$E$405,3,FALSE)</f>
        <v>1.05</v>
      </c>
      <c r="I2177" s="10">
        <f>VLOOKUP(C2177,away!$B$2:$E$405,3,FALSE)</f>
        <v>0.85209999999999997</v>
      </c>
      <c r="J2177" s="10">
        <f>VLOOKUP(B2177,home!$B$2:$E$405,4,FALSE)</f>
        <v>0.90229999999999999</v>
      </c>
      <c r="K2177" s="12">
        <f t="shared" si="2632"/>
        <v>1.359631037814</v>
      </c>
      <c r="L2177" s="12">
        <f t="shared" si="2633"/>
        <v>0.80729232149999997</v>
      </c>
      <c r="M2177" s="13">
        <f t="shared" si="2634"/>
        <v>0.11452944135362987</v>
      </c>
      <c r="N2177" s="13">
        <f t="shared" si="2635"/>
        <v>0.15571778320789342</v>
      </c>
      <c r="O2177" s="13">
        <f t="shared" si="2636"/>
        <v>9.2458738590469935E-2</v>
      </c>
      <c r="P2177" s="13">
        <f t="shared" si="2637"/>
        <v>0.12570977070473396</v>
      </c>
      <c r="Q2177" s="13">
        <f t="shared" si="2638"/>
        <v>0.10585936559452182</v>
      </c>
      <c r="R2177" s="13">
        <f t="shared" si="2639"/>
        <v>3.7320614859831062E-2</v>
      </c>
      <c r="S2177" s="13">
        <f t="shared" si="2640"/>
        <v>3.4495380104584666E-2</v>
      </c>
      <c r="T2177" s="13">
        <f t="shared" si="2641"/>
        <v>8.5459453003318739E-2</v>
      </c>
      <c r="U2177" s="13">
        <f t="shared" si="2642"/>
        <v>5.0742266313728697E-2</v>
      </c>
      <c r="V2177" s="13">
        <f t="shared" si="2643"/>
        <v>4.2069787394283875E-3</v>
      </c>
      <c r="W2177" s="13">
        <f t="shared" si="2644"/>
        <v>4.7976559701870446E-2</v>
      </c>
      <c r="X2177" s="13">
        <f t="shared" si="2645"/>
        <v>3.8731108259306334E-2</v>
      </c>
      <c r="Y2177" s="13">
        <f t="shared" si="2646"/>
        <v>1.5633663150461618E-2</v>
      </c>
      <c r="Z2177" s="13">
        <f t="shared" si="2647"/>
        <v>1.0042881936666805E-2</v>
      </c>
      <c r="AA2177" s="13">
        <f t="shared" si="2648"/>
        <v>1.3654613990193762E-2</v>
      </c>
      <c r="AB2177" s="13">
        <f t="shared" si="2649"/>
        <v>9.2826184952183571E-3</v>
      </c>
      <c r="AC2177" s="13">
        <f t="shared" si="2650"/>
        <v>2.8860392055234178E-4</v>
      </c>
      <c r="AD2177" s="13">
        <f t="shared" si="2651"/>
        <v>1.6307604914549859E-2</v>
      </c>
      <c r="AE2177" s="13">
        <f t="shared" si="2652"/>
        <v>1.3165004229571764E-2</v>
      </c>
      <c r="AF2177" s="13">
        <f t="shared" si="2653"/>
        <v>5.3140034135241545E-3</v>
      </c>
      <c r="AG2177" s="13">
        <f t="shared" si="2654"/>
        <v>1.4299847173876131E-3</v>
      </c>
      <c r="AH2177" s="13">
        <f t="shared" si="2655"/>
        <v>2.0268853683005393E-3</v>
      </c>
      <c r="AI2177" s="13">
        <f t="shared" si="2656"/>
        <v>2.755816256832474E-3</v>
      </c>
      <c r="AJ2177" s="13">
        <f t="shared" si="2657"/>
        <v>1.8734466586509152E-3</v>
      </c>
      <c r="AK2177" s="13">
        <f t="shared" si="2658"/>
        <v>8.4906540826357136E-4</v>
      </c>
      <c r="AL2177" s="13">
        <f t="shared" si="2659"/>
        <v>1.2671093912036192E-5</v>
      </c>
      <c r="AM2177" s="13">
        <f t="shared" si="2660"/>
        <v>4.4344651588460191E-3</v>
      </c>
      <c r="AN2177" s="13">
        <f t="shared" si="2661"/>
        <v>3.5799096726956687E-3</v>
      </c>
      <c r="AO2177" s="13">
        <f t="shared" si="2662"/>
        <v>1.4450167952153958E-3</v>
      </c>
      <c r="AP2177" s="13">
        <f t="shared" si="2663"/>
        <v>3.8885032107197569E-4</v>
      </c>
      <c r="AQ2177" s="13">
        <f t="shared" si="2664"/>
        <v>7.8478969603553876E-5</v>
      </c>
      <c r="AR2177" s="13">
        <f t="shared" si="2665"/>
        <v>3.2725779887794509E-4</v>
      </c>
      <c r="AS2177" s="13">
        <f t="shared" si="2666"/>
        <v>4.4494986072114576E-4</v>
      </c>
      <c r="AT2177" s="13">
        <f t="shared" si="2667"/>
        <v>3.0248382045374318E-4</v>
      </c>
      <c r="AU2177" s="13">
        <f t="shared" si="2668"/>
        <v>1.3708879690848882E-4</v>
      </c>
      <c r="AV2177" s="13">
        <f t="shared" si="2669"/>
        <v>4.659754580334033E-5</v>
      </c>
      <c r="AW2177" s="13">
        <f t="shared" si="2670"/>
        <v>3.8633450719790616E-7</v>
      </c>
      <c r="AX2177" s="13">
        <f t="shared" si="2671"/>
        <v>1.0048727443453058E-3</v>
      </c>
      <c r="AY2177" s="13">
        <f t="shared" si="2672"/>
        <v>8.1122605059459781E-4</v>
      </c>
      <c r="AZ2177" s="13">
        <f t="shared" si="2673"/>
        <v>3.2744828082289471E-4</v>
      </c>
      <c r="BA2177" s="13">
        <f t="shared" si="2674"/>
        <v>8.8115494265566198E-5</v>
      </c>
      <c r="BB2177" s="13">
        <f t="shared" si="2675"/>
        <v>1.7783740481442211E-5</v>
      </c>
      <c r="BC2177" s="13">
        <f t="shared" si="2676"/>
        <v>2.8713354276434031E-6</v>
      </c>
      <c r="BD2177" s="13">
        <f t="shared" si="2677"/>
        <v>4.4032118030859379E-5</v>
      </c>
      <c r="BE2177" s="13">
        <f t="shared" si="2678"/>
        <v>5.9867434335445879E-5</v>
      </c>
      <c r="BF2177" s="13">
        <f t="shared" si="2679"/>
        <v>4.0698810938381898E-5</v>
      </c>
      <c r="BG2177" s="13">
        <f t="shared" si="2680"/>
        <v>1.8445122184649317E-5</v>
      </c>
      <c r="BH2177" s="13">
        <f t="shared" si="2681"/>
        <v>6.2696401546301966E-6</v>
      </c>
      <c r="BI2177" s="13">
        <f t="shared" si="2682"/>
        <v>1.7048794700320348E-6</v>
      </c>
      <c r="BJ2177" s="14">
        <f t="shared" si="2683"/>
        <v>0.49777356875577583</v>
      </c>
      <c r="BK2177" s="14">
        <f t="shared" si="2684"/>
        <v>0.28005407196743581</v>
      </c>
      <c r="BL2177" s="14">
        <f t="shared" si="2685"/>
        <v>0.21239346176936796</v>
      </c>
      <c r="BM2177" s="14">
        <f t="shared" si="2686"/>
        <v>0.36785743040207891</v>
      </c>
      <c r="BN2177" s="14">
        <f t="shared" si="2687"/>
        <v>0.63159571431108008</v>
      </c>
    </row>
    <row r="2178" spans="1:66" x14ac:dyDescent="0.25">
      <c r="A2178" t="s">
        <v>154</v>
      </c>
      <c r="B2178" t="s">
        <v>156</v>
      </c>
      <c r="C2178" t="s">
        <v>372</v>
      </c>
      <c r="D2178" s="7" t="s">
        <v>573</v>
      </c>
      <c r="E2178" s="10">
        <f>VLOOKUP(A2178,home!$A$2:$E$405,3,FALSE)</f>
        <v>1.3447</v>
      </c>
      <c r="F2178" s="10">
        <f>VLOOKUP(B2178,home!$B$2:$E$405,3,FALSE)</f>
        <v>1.3698999999999999</v>
      </c>
      <c r="G2178" s="10">
        <f>VLOOKUP(C2178,away!$B$2:$E$405,4,FALSE)</f>
        <v>1.5819000000000001</v>
      </c>
      <c r="H2178" s="10">
        <f>VLOOKUP(A2178,away!$A$2:$E$405,3,FALSE)</f>
        <v>1.05</v>
      </c>
      <c r="I2178" s="10">
        <f>VLOOKUP(C2178,away!$B$2:$E$405,3,FALSE)</f>
        <v>0.65639999999999998</v>
      </c>
      <c r="J2178" s="10">
        <f>VLOOKUP(B2178,home!$B$2:$E$405,4,FALSE)</f>
        <v>0.70179999999999998</v>
      </c>
      <c r="K2178" s="12">
        <f t="shared" si="2632"/>
        <v>2.9140251560069999</v>
      </c>
      <c r="L2178" s="12">
        <f t="shared" si="2633"/>
        <v>0.48369459600000003</v>
      </c>
      <c r="M2178" s="13">
        <f t="shared" si="2634"/>
        <v>3.3449456120831736E-2</v>
      </c>
      <c r="N2178" s="13">
        <f t="shared" si="2635"/>
        <v>9.7472556590856005E-2</v>
      </c>
      <c r="O2178" s="13">
        <f t="shared" si="2636"/>
        <v>1.6179321164785435E-2</v>
      </c>
      <c r="P2178" s="13">
        <f t="shared" si="2637"/>
        <v>4.7146948881301234E-2</v>
      </c>
      <c r="Q2178" s="13">
        <f t="shared" si="2638"/>
        <v>0.14201874096303516</v>
      </c>
      <c r="R2178" s="13">
        <f t="shared" si="2639"/>
        <v>3.91292510717757E-3</v>
      </c>
      <c r="S2178" s="13">
        <f t="shared" si="2640"/>
        <v>1.6613385138358715E-2</v>
      </c>
      <c r="T2178" s="13">
        <f t="shared" si="2641"/>
        <v>6.8693697534543949E-2</v>
      </c>
      <c r="U2178" s="13">
        <f t="shared" si="2642"/>
        <v>1.1402362195886827E-2</v>
      </c>
      <c r="V2178" s="13">
        <f t="shared" si="2643"/>
        <v>2.6018374211264606E-3</v>
      </c>
      <c r="W2178" s="13">
        <f t="shared" si="2644"/>
        <v>0.13794872793024207</v>
      </c>
      <c r="X2178" s="13">
        <f t="shared" si="2645"/>
        <v>6.6725054224932356E-2</v>
      </c>
      <c r="Y2178" s="13">
        <f t="shared" si="2646"/>
        <v>1.6137274073203374E-2</v>
      </c>
      <c r="Z2178" s="13">
        <f t="shared" si="2647"/>
        <v>6.308869096315039E-4</v>
      </c>
      <c r="AA2178" s="13">
        <f t="shared" si="2648"/>
        <v>1.8384203252617174E-3</v>
      </c>
      <c r="AB2178" s="13">
        <f t="shared" si="2649"/>
        <v>2.6786015375636078E-3</v>
      </c>
      <c r="AC2178" s="13">
        <f t="shared" si="2650"/>
        <v>2.2920532595541583E-4</v>
      </c>
      <c r="AD2178" s="13">
        <f t="shared" si="2651"/>
        <v>0.10049651585697272</v>
      </c>
      <c r="AE2178" s="13">
        <f t="shared" si="2652"/>
        <v>4.8609621636846019E-2</v>
      </c>
      <c r="AF2178" s="13">
        <f t="shared" si="2653"/>
        <v>1.1756105649673547E-2</v>
      </c>
      <c r="AG2178" s="13">
        <f t="shared" si="2654"/>
        <v>1.8954549242507215E-3</v>
      </c>
      <c r="AH2178" s="13">
        <f t="shared" si="2655"/>
        <v>7.6289147218974696E-5</v>
      </c>
      <c r="AI2178" s="13">
        <f t="shared" si="2656"/>
        <v>2.2230849412641372E-4</v>
      </c>
      <c r="AJ2178" s="13">
        <f t="shared" si="2657"/>
        <v>3.2390627213920201E-4</v>
      </c>
      <c r="AK2178" s="13">
        <f t="shared" si="2658"/>
        <v>3.1462367506736126E-4</v>
      </c>
      <c r="AL2178" s="13">
        <f t="shared" si="2659"/>
        <v>1.2922579963160576E-5</v>
      </c>
      <c r="AM2178" s="13">
        <f t="shared" si="2660"/>
        <v>5.8569875059654962E-2</v>
      </c>
      <c r="AN2178" s="13">
        <f t="shared" si="2661"/>
        <v>2.8329932054750286E-2</v>
      </c>
      <c r="AO2178" s="13">
        <f t="shared" si="2662"/>
        <v>6.851517519964944E-3</v>
      </c>
      <c r="AP2178" s="13">
        <f t="shared" si="2663"/>
        <v>1.1046806662687886E-3</v>
      </c>
      <c r="AQ2178" s="13">
        <f t="shared" si="2664"/>
        <v>1.3358201714497314E-4</v>
      </c>
      <c r="AR2178" s="13">
        <f t="shared" si="2665"/>
        <v>7.3801296486533011E-6</v>
      </c>
      <c r="AS2178" s="13">
        <f t="shared" si="2666"/>
        <v>2.1505883450768821E-5</v>
      </c>
      <c r="AT2178" s="13">
        <f t="shared" si="2667"/>
        <v>3.1334342688847488E-5</v>
      </c>
      <c r="AU2178" s="13">
        <f t="shared" si="2668"/>
        <v>3.0436354280748531E-5</v>
      </c>
      <c r="AV2178" s="13">
        <f t="shared" si="2669"/>
        <v>2.2173075507810642E-5</v>
      </c>
      <c r="AW2178" s="13">
        <f t="shared" si="2670"/>
        <v>5.0595426286752257E-7</v>
      </c>
      <c r="AX2178" s="13">
        <f t="shared" si="2671"/>
        <v>2.8445681551336914E-2</v>
      </c>
      <c r="AY2178" s="13">
        <f t="shared" si="2672"/>
        <v>1.3759022445918563E-2</v>
      </c>
      <c r="AZ2178" s="13">
        <f t="shared" si="2673"/>
        <v>3.3275824016667558E-3</v>
      </c>
      <c r="BA2178" s="13">
        <f t="shared" si="2674"/>
        <v>5.3651120847697043E-4</v>
      </c>
      <c r="BB2178" s="13">
        <f t="shared" si="2675"/>
        <v>6.487689305843499E-5</v>
      </c>
      <c r="BC2178" s="13">
        <f t="shared" si="2676"/>
        <v>6.2761205155269865E-6</v>
      </c>
      <c r="BD2178" s="13">
        <f t="shared" si="2677"/>
        <v>5.9495480480549622E-7</v>
      </c>
      <c r="BE2178" s="13">
        <f t="shared" si="2678"/>
        <v>1.7337132678904506E-6</v>
      </c>
      <c r="BF2178" s="13">
        <f t="shared" si="2679"/>
        <v>2.5260420379679384E-6</v>
      </c>
      <c r="BG2178" s="13">
        <f t="shared" si="2680"/>
        <v>2.45365001458992E-6</v>
      </c>
      <c r="BH2178" s="13">
        <f t="shared" si="2681"/>
        <v>1.7874994666379926E-6</v>
      </c>
      <c r="BI2178" s="13">
        <f t="shared" si="2682"/>
        <v>1.041763682426441E-6</v>
      </c>
      <c r="BJ2178" s="14">
        <f t="shared" si="2683"/>
        <v>0.83288328732331296</v>
      </c>
      <c r="BK2178" s="14">
        <f t="shared" si="2684"/>
        <v>0.11381277791345529</v>
      </c>
      <c r="BL2178" s="14">
        <f t="shared" si="2685"/>
        <v>3.7071725328078252E-2</v>
      </c>
      <c r="BM2178" s="14">
        <f t="shared" si="2686"/>
        <v>0.63046021215483505</v>
      </c>
      <c r="BN2178" s="14">
        <f t="shared" si="2687"/>
        <v>0.34017994882798708</v>
      </c>
    </row>
    <row r="2179" spans="1:66" x14ac:dyDescent="0.25">
      <c r="A2179" t="s">
        <v>154</v>
      </c>
      <c r="B2179" t="s">
        <v>169</v>
      </c>
      <c r="C2179" t="s">
        <v>151</v>
      </c>
      <c r="D2179" s="7" t="s">
        <v>573</v>
      </c>
      <c r="E2179" s="10">
        <f>VLOOKUP(A2179,home!$A$2:$E$405,3,FALSE)</f>
        <v>1.3447</v>
      </c>
      <c r="F2179" s="10">
        <f>VLOOKUP(B2179,home!$B$2:$E$405,3,FALSE)</f>
        <v>0.74370000000000003</v>
      </c>
      <c r="G2179" s="10">
        <f>VLOOKUP(C2179,away!$B$2:$E$405,4,FALSE)</f>
        <v>1.2052</v>
      </c>
      <c r="H2179" s="10">
        <f>VLOOKUP(A2179,away!$A$2:$E$405,3,FALSE)</f>
        <v>1.05</v>
      </c>
      <c r="I2179" s="10">
        <f>VLOOKUP(C2179,away!$B$2:$E$405,3,FALSE)</f>
        <v>0.69499999999999995</v>
      </c>
      <c r="J2179" s="10">
        <f>VLOOKUP(B2179,home!$B$2:$E$405,4,FALSE)</f>
        <v>1.1529</v>
      </c>
      <c r="K2179" s="12">
        <f t="shared" si="2632"/>
        <v>1.2052643456280003</v>
      </c>
      <c r="L2179" s="12">
        <f t="shared" si="2633"/>
        <v>0.84132877500000003</v>
      </c>
      <c r="M2179" s="13">
        <f t="shared" si="2634"/>
        <v>0.12917423582632662</v>
      </c>
      <c r="N2179" s="13">
        <f t="shared" si="2635"/>
        <v>0.15568910081521453</v>
      </c>
      <c r="O2179" s="13">
        <f t="shared" si="2636"/>
        <v>0.10867800158932447</v>
      </c>
      <c r="P2179" s="13">
        <f t="shared" si="2637"/>
        <v>0.13098572046971593</v>
      </c>
      <c r="Q2179" s="13">
        <f t="shared" si="2638"/>
        <v>9.3823261107730677E-2</v>
      </c>
      <c r="R2179" s="13">
        <f t="shared" si="2639"/>
        <v>4.5716964973297206E-2</v>
      </c>
      <c r="S2179" s="13">
        <f t="shared" si="2640"/>
        <v>3.3205652151173395E-2</v>
      </c>
      <c r="T2179" s="13">
        <f t="shared" si="2641"/>
        <v>7.8936209334272187E-2</v>
      </c>
      <c r="U2179" s="13">
        <f t="shared" si="2642"/>
        <v>5.510102787263927E-2</v>
      </c>
      <c r="V2179" s="13">
        <f t="shared" si="2643"/>
        <v>3.7412571244177968E-3</v>
      </c>
      <c r="W2179" s="13">
        <f t="shared" si="2644"/>
        <v>3.7693943801231353E-2</v>
      </c>
      <c r="X2179" s="13">
        <f t="shared" si="2645"/>
        <v>3.1712999563208819E-2</v>
      </c>
      <c r="Y2179" s="13">
        <f t="shared" si="2646"/>
        <v>1.3340529537045004E-2</v>
      </c>
      <c r="Z2179" s="13">
        <f t="shared" si="2647"/>
        <v>1.2820999379234015E-2</v>
      </c>
      <c r="AA2179" s="13">
        <f t="shared" si="2648"/>
        <v>1.5452693427109483E-2</v>
      </c>
      <c r="AB2179" s="13">
        <f t="shared" si="2649"/>
        <v>9.3122902158076087E-3</v>
      </c>
      <c r="AC2179" s="13">
        <f t="shared" si="2650"/>
        <v>2.3710768287570487E-4</v>
      </c>
      <c r="AD2179" s="13">
        <f t="shared" si="2651"/>
        <v>1.1357791627432426E-2</v>
      </c>
      <c r="AE2179" s="13">
        <f t="shared" si="2652"/>
        <v>9.5556369166129793E-3</v>
      </c>
      <c r="AF2179" s="13">
        <f t="shared" si="2653"/>
        <v>4.0197161506993874E-3</v>
      </c>
      <c r="AG2179" s="13">
        <f t="shared" si="2654"/>
        <v>1.1273009549718769E-3</v>
      </c>
      <c r="AH2179" s="13">
        <f t="shared" si="2655"/>
        <v>2.6966689255016789E-3</v>
      </c>
      <c r="AI2179" s="13">
        <f t="shared" si="2656"/>
        <v>3.2501989078701438E-3</v>
      </c>
      <c r="AJ2179" s="13">
        <f t="shared" si="2657"/>
        <v>1.9586744299274752E-3</v>
      </c>
      <c r="AK2179" s="13">
        <f t="shared" si="2658"/>
        <v>7.8690681836161196E-4</v>
      </c>
      <c r="AL2179" s="13">
        <f t="shared" si="2659"/>
        <v>9.6173112143309811E-6</v>
      </c>
      <c r="AM2179" s="13">
        <f t="shared" si="2660"/>
        <v>2.7378282587233052E-3</v>
      </c>
      <c r="AN2179" s="13">
        <f t="shared" si="2661"/>
        <v>2.3034136950720609E-3</v>
      </c>
      <c r="AO2179" s="13">
        <f t="shared" si="2662"/>
        <v>9.6896411119660032E-4</v>
      </c>
      <c r="AP2179" s="13">
        <f t="shared" si="2663"/>
        <v>2.7173912956399984E-4</v>
      </c>
      <c r="AQ2179" s="13">
        <f t="shared" si="2664"/>
        <v>5.7155487248911571E-5</v>
      </c>
      <c r="AR2179" s="13">
        <f t="shared" si="2665"/>
        <v>4.5375703273457888E-4</v>
      </c>
      <c r="AS2179" s="13">
        <f t="shared" si="2666"/>
        <v>5.4689717313294534E-4</v>
      </c>
      <c r="AT2179" s="13">
        <f t="shared" si="2667"/>
        <v>3.2957783175094135E-4</v>
      </c>
      <c r="AU2179" s="13">
        <f t="shared" si="2668"/>
        <v>1.3240946990626453E-4</v>
      </c>
      <c r="AV2179" s="13">
        <f t="shared" si="2669"/>
        <v>3.9897103275381066E-5</v>
      </c>
      <c r="AW2179" s="13">
        <f t="shared" si="2670"/>
        <v>2.7089389732921912E-7</v>
      </c>
      <c r="AX2179" s="13">
        <f t="shared" si="2671"/>
        <v>5.4996779744866499E-4</v>
      </c>
      <c r="AY2179" s="13">
        <f t="shared" si="2672"/>
        <v>4.6270373331693335E-4</v>
      </c>
      <c r="AZ2179" s="13">
        <f t="shared" si="2673"/>
        <v>1.9464298256973112E-4</v>
      </c>
      <c r="BA2179" s="13">
        <f t="shared" si="2674"/>
        <v>5.458624736257941E-5</v>
      </c>
      <c r="BB2179" s="13">
        <f t="shared" si="2675"/>
        <v>1.148124515635148E-5</v>
      </c>
      <c r="BC2179" s="13">
        <f t="shared" si="2676"/>
        <v>1.9319003845735753E-6</v>
      </c>
      <c r="BD2179" s="13">
        <f t="shared" si="2677"/>
        <v>6.3626474749703E-5</v>
      </c>
      <c r="BE2179" s="13">
        <f t="shared" si="2678"/>
        <v>7.6686721453817278E-5</v>
      </c>
      <c r="BF2179" s="13">
        <f t="shared" si="2679"/>
        <v>4.6213885575695918E-5</v>
      </c>
      <c r="BG2179" s="13">
        <f t="shared" si="2680"/>
        <v>1.8566649519106148E-5</v>
      </c>
      <c r="BH2179" s="13">
        <f t="shared" si="2681"/>
        <v>5.5944301707874714E-6</v>
      </c>
      <c r="BI2179" s="13">
        <f t="shared" si="2682"/>
        <v>1.3485534437911407E-6</v>
      </c>
      <c r="BJ2179" s="14">
        <f t="shared" si="2683"/>
        <v>0.4448709043964631</v>
      </c>
      <c r="BK2179" s="14">
        <f t="shared" si="2684"/>
        <v>0.29781629429904072</v>
      </c>
      <c r="BL2179" s="14">
        <f t="shared" si="2685"/>
        <v>0.24466800248555193</v>
      </c>
      <c r="BM2179" s="14">
        <f t="shared" si="2686"/>
        <v>0.33564648293926086</v>
      </c>
      <c r="BN2179" s="14">
        <f t="shared" si="2687"/>
        <v>0.66406728478160948</v>
      </c>
    </row>
    <row r="2180" spans="1:66" x14ac:dyDescent="0.25">
      <c r="A2180" t="s">
        <v>154</v>
      </c>
      <c r="B2180" t="s">
        <v>162</v>
      </c>
      <c r="C2180" t="s">
        <v>172</v>
      </c>
      <c r="D2180" s="7" t="s">
        <v>573</v>
      </c>
      <c r="E2180" s="10">
        <f>VLOOKUP(A2180,home!$A$2:$E$405,3,FALSE)</f>
        <v>1.3447</v>
      </c>
      <c r="F2180" s="10">
        <f>VLOOKUP(B2180,home!$B$2:$E$405,3,FALSE)</f>
        <v>0.62619999999999998</v>
      </c>
      <c r="G2180" s="10">
        <f>VLOOKUP(C2180,away!$B$2:$E$405,4,FALSE)</f>
        <v>1.1741999999999999</v>
      </c>
      <c r="H2180" s="10">
        <f>VLOOKUP(A2180,away!$A$2:$E$405,3,FALSE)</f>
        <v>1.05</v>
      </c>
      <c r="I2180" s="10">
        <f>VLOOKUP(C2180,away!$B$2:$E$405,3,FALSE)</f>
        <v>0.80200000000000005</v>
      </c>
      <c r="J2180" s="10">
        <f>VLOOKUP(B2180,home!$B$2:$E$405,4,FALSE)</f>
        <v>1.1529</v>
      </c>
      <c r="K2180" s="12">
        <f t="shared" si="2632"/>
        <v>0.98873644858799981</v>
      </c>
      <c r="L2180" s="12">
        <f t="shared" si="2633"/>
        <v>0.97085709000000009</v>
      </c>
      <c r="M2180" s="13">
        <f t="shared" si="2634"/>
        <v>0.14091568607095312</v>
      </c>
      <c r="N2180" s="13">
        <f t="shared" si="2635"/>
        <v>0.13932847499613565</v>
      </c>
      <c r="O2180" s="13">
        <f t="shared" si="2636"/>
        <v>0.13680899291419907</v>
      </c>
      <c r="P2180" s="13">
        <f t="shared" si="2637"/>
        <v>0.13526803778888602</v>
      </c>
      <c r="Q2180" s="13">
        <f t="shared" si="2638"/>
        <v>6.8879570777430552E-2</v>
      </c>
      <c r="R2180" s="13">
        <f t="shared" si="2639"/>
        <v>6.6410990373254986E-2</v>
      </c>
      <c r="S2180" s="13">
        <f t="shared" si="2640"/>
        <v>3.2461684283399204E-2</v>
      </c>
      <c r="T2180" s="13">
        <f t="shared" si="2641"/>
        <v>6.6872219645425252E-2</v>
      </c>
      <c r="U2180" s="13">
        <f t="shared" si="2642"/>
        <v>6.5662966768863962E-2</v>
      </c>
      <c r="V2180" s="13">
        <f t="shared" si="2643"/>
        <v>3.4622975693791701E-3</v>
      </c>
      <c r="W2180" s="13">
        <f t="shared" si="2644"/>
        <v>2.2701247396914152E-2</v>
      </c>
      <c r="X2180" s="13">
        <f t="shared" si="2645"/>
        <v>2.2039666987138148E-2</v>
      </c>
      <c r="Y2180" s="13">
        <f t="shared" si="2646"/>
        <v>1.0698683477851008E-2</v>
      </c>
      <c r="Z2180" s="13">
        <f t="shared" si="2647"/>
        <v>2.149186028593212E-2</v>
      </c>
      <c r="AA2180" s="13">
        <f t="shared" si="2648"/>
        <v>2.1249785612661994E-2</v>
      </c>
      <c r="AB2180" s="13">
        <f t="shared" si="2649"/>
        <v>1.0505218779959897E-2</v>
      </c>
      <c r="AC2180" s="13">
        <f t="shared" si="2650"/>
        <v>2.0772093029060236E-4</v>
      </c>
      <c r="AD2180" s="13">
        <f t="shared" si="2651"/>
        <v>5.6113876824356182E-3</v>
      </c>
      <c r="AE2180" s="13">
        <f t="shared" si="2652"/>
        <v>5.4478555162312883E-3</v>
      </c>
      <c r="AF2180" s="13">
        <f t="shared" si="2653"/>
        <v>2.6445445766143786E-3</v>
      </c>
      <c r="AG2180" s="13">
        <f t="shared" si="2654"/>
        <v>8.5582495067570606E-4</v>
      </c>
      <c r="AH2180" s="13">
        <f t="shared" si="2655"/>
        <v>5.2163812339716563E-3</v>
      </c>
      <c r="AI2180" s="13">
        <f t="shared" si="2656"/>
        <v>5.157626255758223E-3</v>
      </c>
      <c r="AJ2180" s="13">
        <f t="shared" si="2657"/>
        <v>2.5497665336313038E-3</v>
      </c>
      <c r="AK2180" s="13">
        <f t="shared" si="2658"/>
        <v>8.403490357303835E-4</v>
      </c>
      <c r="AL2180" s="13">
        <f t="shared" si="2659"/>
        <v>7.975833899412451E-6</v>
      </c>
      <c r="AM2180" s="13">
        <f t="shared" si="2660"/>
        <v>1.1096367057563683E-3</v>
      </c>
      <c r="AN2180" s="13">
        <f t="shared" si="2661"/>
        <v>1.0772986631078139E-3</v>
      </c>
      <c r="AO2180" s="13">
        <f t="shared" si="2662"/>
        <v>5.2295152256287135E-4</v>
      </c>
      <c r="AP2180" s="13">
        <f t="shared" si="2663"/>
        <v>1.6923706446881958E-4</v>
      </c>
      <c r="AQ2180" s="13">
        <f t="shared" si="2664"/>
        <v>4.1076250982585143E-5</v>
      </c>
      <c r="AR2180" s="13">
        <f t="shared" si="2665"/>
        <v>1.0128721410288665E-3</v>
      </c>
      <c r="AS2180" s="13">
        <f t="shared" si="2666"/>
        <v>1.001463603594605E-3</v>
      </c>
      <c r="AT2180" s="13">
        <f t="shared" si="2667"/>
        <v>4.9509178340413509E-4</v>
      </c>
      <c r="AU2180" s="13">
        <f t="shared" si="2668"/>
        <v>1.6317176388270125E-4</v>
      </c>
      <c r="AV2180" s="13">
        <f t="shared" si="2669"/>
        <v>4.0333467582805423E-5</v>
      </c>
      <c r="AW2180" s="13">
        <f t="shared" si="2670"/>
        <v>2.1267157676280652E-7</v>
      </c>
      <c r="AX2180" s="13">
        <f t="shared" si="2671"/>
        <v>1.8285637594540638E-4</v>
      </c>
      <c r="AY2180" s="13">
        <f t="shared" si="2672"/>
        <v>1.7752740903830325E-4</v>
      </c>
      <c r="AZ2180" s="13">
        <f t="shared" si="2673"/>
        <v>8.6176871867083409E-5</v>
      </c>
      <c r="BA2180" s="13">
        <f t="shared" si="2674"/>
        <v>2.7888475682059827E-5</v>
      </c>
      <c r="BB2180" s="13">
        <f t="shared" si="2675"/>
        <v>6.768931086305092E-6</v>
      </c>
      <c r="BC2180" s="13">
        <f t="shared" si="2676"/>
        <v>1.3143329473721404E-6</v>
      </c>
      <c r="BD2180" s="13">
        <f t="shared" si="2677"/>
        <v>1.6389234989689245E-4</v>
      </c>
      <c r="BE2180" s="13">
        <f t="shared" si="2678"/>
        <v>1.6204633998779524E-4</v>
      </c>
      <c r="BF2180" s="13">
        <f t="shared" si="2679"/>
        <v>8.0110561353108125E-5</v>
      </c>
      <c r="BG2180" s="13">
        <f t="shared" si="2680"/>
        <v>2.6402743975554403E-5</v>
      </c>
      <c r="BH2180" s="13">
        <f t="shared" si="2681"/>
        <v>6.526338827841966E-6</v>
      </c>
      <c r="BI2180" s="13">
        <f t="shared" si="2682"/>
        <v>1.2905658149844872E-6</v>
      </c>
      <c r="BJ2180" s="14">
        <f t="shared" si="2683"/>
        <v>0.34848220861029677</v>
      </c>
      <c r="BK2180" s="14">
        <f t="shared" si="2684"/>
        <v>0.31250092988584577</v>
      </c>
      <c r="BL2180" s="14">
        <f t="shared" si="2685"/>
        <v>0.31755527916738074</v>
      </c>
      <c r="BM2180" s="14">
        <f t="shared" si="2686"/>
        <v>0.31224121029113444</v>
      </c>
      <c r="BN2180" s="14">
        <f t="shared" si="2687"/>
        <v>0.68761175292085941</v>
      </c>
    </row>
    <row r="2181" spans="1:66" x14ac:dyDescent="0.25">
      <c r="A2181" t="s">
        <v>154</v>
      </c>
      <c r="B2181" t="s">
        <v>166</v>
      </c>
      <c r="C2181" t="s">
        <v>171</v>
      </c>
      <c r="D2181" s="7" t="s">
        <v>573</v>
      </c>
      <c r="E2181" s="10">
        <f>VLOOKUP(A2181,home!$A$2:$E$405,3,FALSE)</f>
        <v>1.3447</v>
      </c>
      <c r="F2181" s="10">
        <f>VLOOKUP(B2181,home!$B$2:$E$405,3,FALSE)</f>
        <v>0.66539999999999999</v>
      </c>
      <c r="G2181" s="10">
        <f>VLOOKUP(C2181,away!$B$2:$E$405,4,FALSE)</f>
        <v>0.93940000000000001</v>
      </c>
      <c r="H2181" s="10">
        <f>VLOOKUP(A2181,away!$A$2:$E$405,3,FALSE)</f>
        <v>1.05</v>
      </c>
      <c r="I2181" s="10">
        <f>VLOOKUP(C2181,away!$B$2:$E$405,3,FALSE)</f>
        <v>0.75190000000000001</v>
      </c>
      <c r="J2181" s="10">
        <f>VLOOKUP(B2181,home!$B$2:$E$405,4,FALSE)</f>
        <v>1.2531000000000001</v>
      </c>
      <c r="K2181" s="12">
        <f t="shared" si="2632"/>
        <v>0.84054071917200002</v>
      </c>
      <c r="L2181" s="12">
        <f t="shared" si="2633"/>
        <v>0.98931618450000014</v>
      </c>
      <c r="M2181" s="13">
        <f t="shared" si="2634"/>
        <v>0.16043652401012004</v>
      </c>
      <c r="N2181" s="13">
        <f t="shared" si="2635"/>
        <v>0.13485343127292213</v>
      </c>
      <c r="O2181" s="13">
        <f t="shared" si="2636"/>
        <v>0.15872244978813463</v>
      </c>
      <c r="P2181" s="13">
        <f t="shared" si="2637"/>
        <v>0.13341268209366033</v>
      </c>
      <c r="Q2181" s="13">
        <f t="shared" si="2638"/>
        <v>5.6674900052476919E-2</v>
      </c>
      <c r="R2181" s="13">
        <f t="shared" si="2639"/>
        <v>7.8513344209445085E-2</v>
      </c>
      <c r="S2181" s="13">
        <f t="shared" si="2640"/>
        <v>2.773518039804538E-2</v>
      </c>
      <c r="T2181" s="13">
        <f t="shared" si="2641"/>
        <v>5.6069395876835328E-2</v>
      </c>
      <c r="U2181" s="13">
        <f t="shared" si="2642"/>
        <v>6.5993662806405756E-2</v>
      </c>
      <c r="V2181" s="13">
        <f t="shared" si="2643"/>
        <v>2.5626090568181097E-3</v>
      </c>
      <c r="W2181" s="13">
        <f t="shared" si="2644"/>
        <v>1.5879187083036723E-2</v>
      </c>
      <c r="X2181" s="13">
        <f t="shared" si="2645"/>
        <v>1.5709536777951578E-2</v>
      </c>
      <c r="Y2181" s="13">
        <f t="shared" si="2646"/>
        <v>7.7708494927127402E-3</v>
      </c>
      <c r="Z2181" s="13">
        <f t="shared" si="2647"/>
        <v>2.58915073752078E-2</v>
      </c>
      <c r="AA2181" s="13">
        <f t="shared" si="2648"/>
        <v>2.1762866229604303E-2</v>
      </c>
      <c r="AB2181" s="13">
        <f t="shared" si="2649"/>
        <v>9.1462876159378158E-3</v>
      </c>
      <c r="AC2181" s="13">
        <f t="shared" si="2650"/>
        <v>1.3318528524638027E-4</v>
      </c>
      <c r="AD2181" s="13">
        <f t="shared" si="2651"/>
        <v>3.3367758326606047E-3</v>
      </c>
      <c r="AE2181" s="13">
        <f t="shared" si="2652"/>
        <v>3.3011263352996007E-3</v>
      </c>
      <c r="AF2181" s="13">
        <f t="shared" si="2653"/>
        <v>1.6329288552955343E-3</v>
      </c>
      <c r="AG2181" s="13">
        <f t="shared" si="2654"/>
        <v>5.3849431489364364E-4</v>
      </c>
      <c r="AH2181" s="13">
        <f t="shared" si="2655"/>
        <v>6.4037218218485487E-3</v>
      </c>
      <c r="AI2181" s="13">
        <f t="shared" si="2656"/>
        <v>5.3825889455140089E-3</v>
      </c>
      <c r="AJ2181" s="13">
        <f t="shared" si="2657"/>
        <v>2.2621425916348006E-3</v>
      </c>
      <c r="AK2181" s="13">
        <f t="shared" si="2658"/>
        <v>6.3380765361410914E-4</v>
      </c>
      <c r="AL2181" s="13">
        <f t="shared" si="2659"/>
        <v>4.4300650939079182E-6</v>
      </c>
      <c r="AM2181" s="13">
        <f t="shared" si="2660"/>
        <v>5.609391916200589E-4</v>
      </c>
      <c r="AN2181" s="13">
        <f t="shared" si="2661"/>
        <v>5.5494622079007119E-4</v>
      </c>
      <c r="AO2181" s="13">
        <f t="shared" si="2662"/>
        <v>2.745086388773639E-4</v>
      </c>
      <c r="AP2181" s="13">
        <f t="shared" si="2663"/>
        <v>9.0525279742147339E-5</v>
      </c>
      <c r="AQ2181" s="13">
        <f t="shared" si="2664"/>
        <v>2.2389531088824091E-5</v>
      </c>
      <c r="AR2181" s="13">
        <f t="shared" si="2665"/>
        <v>1.2670611278781194E-3</v>
      </c>
      <c r="AS2181" s="13">
        <f t="shared" si="2666"/>
        <v>1.0650164716615599E-3</v>
      </c>
      <c r="AT2181" s="13">
        <f t="shared" si="2667"/>
        <v>4.4759485551021676E-4</v>
      </c>
      <c r="AU2181" s="13">
        <f t="shared" si="2668"/>
        <v>1.2540723391608167E-4</v>
      </c>
      <c r="AV2181" s="13">
        <f t="shared" si="2669"/>
        <v>2.6352471646298627E-5</v>
      </c>
      <c r="AW2181" s="13">
        <f t="shared" si="2670"/>
        <v>1.023296474821402E-7</v>
      </c>
      <c r="AX2181" s="13">
        <f t="shared" si="2671"/>
        <v>7.8582038589347417E-5</v>
      </c>
      <c r="AY2181" s="13">
        <f t="shared" si="2672"/>
        <v>7.774248258744497E-5</v>
      </c>
      <c r="AZ2181" s="13">
        <f t="shared" si="2673"/>
        <v>3.8455948123484377E-5</v>
      </c>
      <c r="BA2181" s="13">
        <f t="shared" si="2674"/>
        <v>1.2681697289618501E-5</v>
      </c>
      <c r="BB2181" s="13">
        <f t="shared" si="2675"/>
        <v>3.1365520938873419E-6</v>
      </c>
      <c r="BC2181" s="13">
        <f t="shared" si="2676"/>
        <v>6.2060835000202244E-7</v>
      </c>
      <c r="BD2181" s="13">
        <f t="shared" si="2677"/>
        <v>2.0892068009344122E-4</v>
      </c>
      <c r="BE2181" s="13">
        <f t="shared" si="2678"/>
        <v>1.7560633869564442E-4</v>
      </c>
      <c r="BF2181" s="13">
        <f t="shared" si="2679"/>
        <v>7.3802139109199375E-5</v>
      </c>
      <c r="BG2181" s="13">
        <f t="shared" si="2680"/>
        <v>2.0677901027759479E-5</v>
      </c>
      <c r="BH2181" s="13">
        <f t="shared" si="2681"/>
        <v>4.3451544502100973E-6</v>
      </c>
      <c r="BI2181" s="13">
        <f t="shared" si="2682"/>
        <v>7.3045584929860238E-7</v>
      </c>
      <c r="BJ2181" s="14">
        <f t="shared" si="2683"/>
        <v>0.297481154083237</v>
      </c>
      <c r="BK2181" s="14">
        <f t="shared" si="2684"/>
        <v>0.32436235339157166</v>
      </c>
      <c r="BL2181" s="14">
        <f t="shared" si="2685"/>
        <v>0.35223638649197692</v>
      </c>
      <c r="BM2181" s="14">
        <f t="shared" si="2686"/>
        <v>0.27728042976229417</v>
      </c>
      <c r="BN2181" s="14">
        <f t="shared" si="2687"/>
        <v>0.7226133314267591</v>
      </c>
    </row>
    <row r="2182" spans="1:66" x14ac:dyDescent="0.25">
      <c r="A2182" t="s">
        <v>154</v>
      </c>
      <c r="B2182" t="s">
        <v>158</v>
      </c>
      <c r="C2182" t="s">
        <v>498</v>
      </c>
      <c r="D2182" s="7" t="s">
        <v>573</v>
      </c>
      <c r="E2182" s="10">
        <f>VLOOKUP(A2182,home!$A$2:$E$405,3,FALSE)</f>
        <v>1.3447</v>
      </c>
      <c r="F2182" s="10">
        <f>VLOOKUP(B2182,home!$B$2:$E$405,3,FALSE)</f>
        <v>0.93940000000000001</v>
      </c>
      <c r="G2182" s="10" t="e">
        <f>VLOOKUP(C2182,away!$B$2:$E$405,4,FALSE)</f>
        <v>#N/A</v>
      </c>
      <c r="H2182" s="10">
        <f>VLOOKUP(A2182,away!$A$2:$E$405,3,FALSE)</f>
        <v>1.05</v>
      </c>
      <c r="I2182" s="10" t="e">
        <f>VLOOKUP(C2182,away!$B$2:$E$405,3,FALSE)</f>
        <v>#N/A</v>
      </c>
      <c r="J2182" s="10">
        <f>VLOOKUP(B2182,home!$B$2:$E$405,4,FALSE)</f>
        <v>1.1028</v>
      </c>
      <c r="K2182" s="12" t="e">
        <f t="shared" si="2632"/>
        <v>#N/A</v>
      </c>
      <c r="L2182" s="12" t="e">
        <f t="shared" si="2633"/>
        <v>#N/A</v>
      </c>
      <c r="M2182" s="13" t="e">
        <f t="shared" si="2634"/>
        <v>#N/A</v>
      </c>
      <c r="N2182" s="13" t="e">
        <f t="shared" si="2635"/>
        <v>#N/A</v>
      </c>
      <c r="O2182" s="13" t="e">
        <f t="shared" si="2636"/>
        <v>#N/A</v>
      </c>
      <c r="P2182" s="13" t="e">
        <f t="shared" si="2637"/>
        <v>#N/A</v>
      </c>
      <c r="Q2182" s="13" t="e">
        <f t="shared" si="2638"/>
        <v>#N/A</v>
      </c>
      <c r="R2182" s="13" t="e">
        <f t="shared" si="2639"/>
        <v>#N/A</v>
      </c>
      <c r="S2182" s="13" t="e">
        <f t="shared" si="2640"/>
        <v>#N/A</v>
      </c>
      <c r="T2182" s="13" t="e">
        <f t="shared" si="2641"/>
        <v>#N/A</v>
      </c>
      <c r="U2182" s="13" t="e">
        <f t="shared" si="2642"/>
        <v>#N/A</v>
      </c>
      <c r="V2182" s="13" t="e">
        <f t="shared" si="2643"/>
        <v>#N/A</v>
      </c>
      <c r="W2182" s="13" t="e">
        <f t="shared" si="2644"/>
        <v>#N/A</v>
      </c>
      <c r="X2182" s="13" t="e">
        <f t="shared" si="2645"/>
        <v>#N/A</v>
      </c>
      <c r="Y2182" s="13" t="e">
        <f t="shared" si="2646"/>
        <v>#N/A</v>
      </c>
      <c r="Z2182" s="13" t="e">
        <f t="shared" si="2647"/>
        <v>#N/A</v>
      </c>
      <c r="AA2182" s="13" t="e">
        <f t="shared" si="2648"/>
        <v>#N/A</v>
      </c>
      <c r="AB2182" s="13" t="e">
        <f t="shared" si="2649"/>
        <v>#N/A</v>
      </c>
      <c r="AC2182" s="13" t="e">
        <f t="shared" si="2650"/>
        <v>#N/A</v>
      </c>
      <c r="AD2182" s="13" t="e">
        <f t="shared" si="2651"/>
        <v>#N/A</v>
      </c>
      <c r="AE2182" s="13" t="e">
        <f t="shared" si="2652"/>
        <v>#N/A</v>
      </c>
      <c r="AF2182" s="13" t="e">
        <f t="shared" si="2653"/>
        <v>#N/A</v>
      </c>
      <c r="AG2182" s="13" t="e">
        <f t="shared" si="2654"/>
        <v>#N/A</v>
      </c>
      <c r="AH2182" s="13" t="e">
        <f t="shared" si="2655"/>
        <v>#N/A</v>
      </c>
      <c r="AI2182" s="13" t="e">
        <f t="shared" si="2656"/>
        <v>#N/A</v>
      </c>
      <c r="AJ2182" s="13" t="e">
        <f t="shared" si="2657"/>
        <v>#N/A</v>
      </c>
      <c r="AK2182" s="13" t="e">
        <f t="shared" si="2658"/>
        <v>#N/A</v>
      </c>
      <c r="AL2182" s="13" t="e">
        <f t="shared" si="2659"/>
        <v>#N/A</v>
      </c>
      <c r="AM2182" s="13" t="e">
        <f t="shared" si="2660"/>
        <v>#N/A</v>
      </c>
      <c r="AN2182" s="13" t="e">
        <f t="shared" si="2661"/>
        <v>#N/A</v>
      </c>
      <c r="AO2182" s="13" t="e">
        <f t="shared" si="2662"/>
        <v>#N/A</v>
      </c>
      <c r="AP2182" s="13" t="e">
        <f t="shared" si="2663"/>
        <v>#N/A</v>
      </c>
      <c r="AQ2182" s="13" t="e">
        <f t="shared" si="2664"/>
        <v>#N/A</v>
      </c>
      <c r="AR2182" s="13" t="e">
        <f t="shared" si="2665"/>
        <v>#N/A</v>
      </c>
      <c r="AS2182" s="13" t="e">
        <f t="shared" si="2666"/>
        <v>#N/A</v>
      </c>
      <c r="AT2182" s="13" t="e">
        <f t="shared" si="2667"/>
        <v>#N/A</v>
      </c>
      <c r="AU2182" s="13" t="e">
        <f t="shared" si="2668"/>
        <v>#N/A</v>
      </c>
      <c r="AV2182" s="13" t="e">
        <f t="shared" si="2669"/>
        <v>#N/A</v>
      </c>
      <c r="AW2182" s="13" t="e">
        <f t="shared" si="2670"/>
        <v>#N/A</v>
      </c>
      <c r="AX2182" s="13" t="e">
        <f t="shared" si="2671"/>
        <v>#N/A</v>
      </c>
      <c r="AY2182" s="13" t="e">
        <f t="shared" si="2672"/>
        <v>#N/A</v>
      </c>
      <c r="AZ2182" s="13" t="e">
        <f t="shared" si="2673"/>
        <v>#N/A</v>
      </c>
      <c r="BA2182" s="13" t="e">
        <f t="shared" si="2674"/>
        <v>#N/A</v>
      </c>
      <c r="BB2182" s="13" t="e">
        <f t="shared" si="2675"/>
        <v>#N/A</v>
      </c>
      <c r="BC2182" s="13" t="e">
        <f t="shared" si="2676"/>
        <v>#N/A</v>
      </c>
      <c r="BD2182" s="13" t="e">
        <f t="shared" si="2677"/>
        <v>#N/A</v>
      </c>
      <c r="BE2182" s="13" t="e">
        <f t="shared" si="2678"/>
        <v>#N/A</v>
      </c>
      <c r="BF2182" s="13" t="e">
        <f t="shared" si="2679"/>
        <v>#N/A</v>
      </c>
      <c r="BG2182" s="13" t="e">
        <f t="shared" si="2680"/>
        <v>#N/A</v>
      </c>
      <c r="BH2182" s="13" t="e">
        <f t="shared" si="2681"/>
        <v>#N/A</v>
      </c>
      <c r="BI2182" s="13" t="e">
        <f t="shared" si="2682"/>
        <v>#N/A</v>
      </c>
      <c r="BJ2182" s="14" t="e">
        <f t="shared" si="2683"/>
        <v>#N/A</v>
      </c>
      <c r="BK2182" s="14" t="e">
        <f t="shared" si="2684"/>
        <v>#N/A</v>
      </c>
      <c r="BL2182" s="14" t="e">
        <f t="shared" si="2685"/>
        <v>#N/A</v>
      </c>
      <c r="BM2182" s="14" t="e">
        <f t="shared" si="2686"/>
        <v>#N/A</v>
      </c>
      <c r="BN2182" s="14" t="e">
        <f t="shared" si="2687"/>
        <v>#N/A</v>
      </c>
    </row>
    <row r="2183" spans="1:66" x14ac:dyDescent="0.25">
      <c r="A2183" t="s">
        <v>175</v>
      </c>
      <c r="B2183" t="s">
        <v>285</v>
      </c>
      <c r="C2183" t="s">
        <v>530</v>
      </c>
      <c r="D2183" s="7" t="s">
        <v>573</v>
      </c>
      <c r="E2183" s="10">
        <f>VLOOKUP(A2183,home!$A$2:$E$405,3,FALSE)</f>
        <v>1.1583000000000001</v>
      </c>
      <c r="F2183" s="10">
        <f>VLOOKUP(B2183,home!$B$2:$E$405,3,FALSE)</f>
        <v>0.91410000000000002</v>
      </c>
      <c r="G2183" s="10" t="e">
        <f>VLOOKUP(C2183,away!$B$2:$E$405,4,FALSE)</f>
        <v>#N/A</v>
      </c>
      <c r="H2183" s="10">
        <f>VLOOKUP(A2183,away!$A$2:$E$405,3,FALSE)</f>
        <v>1.0458000000000001</v>
      </c>
      <c r="I2183" s="10" t="e">
        <f>VLOOKUP(C2183,away!$B$2:$E$405,3,FALSE)</f>
        <v>#N/A</v>
      </c>
      <c r="J2183" s="10">
        <f>VLOOKUP(B2183,home!$B$2:$E$405,4,FALSE)</f>
        <v>1.0687</v>
      </c>
      <c r="K2183" s="12" t="e">
        <f t="shared" si="2632"/>
        <v>#N/A</v>
      </c>
      <c r="L2183" s="12" t="e">
        <f t="shared" si="2633"/>
        <v>#N/A</v>
      </c>
      <c r="M2183" s="13" t="e">
        <f t="shared" si="2634"/>
        <v>#N/A</v>
      </c>
      <c r="N2183" s="13" t="e">
        <f t="shared" si="2635"/>
        <v>#N/A</v>
      </c>
      <c r="O2183" s="13" t="e">
        <f t="shared" si="2636"/>
        <v>#N/A</v>
      </c>
      <c r="P2183" s="13" t="e">
        <f t="shared" si="2637"/>
        <v>#N/A</v>
      </c>
      <c r="Q2183" s="13" t="e">
        <f t="shared" si="2638"/>
        <v>#N/A</v>
      </c>
      <c r="R2183" s="13" t="e">
        <f t="shared" si="2639"/>
        <v>#N/A</v>
      </c>
      <c r="S2183" s="13" t="e">
        <f t="shared" si="2640"/>
        <v>#N/A</v>
      </c>
      <c r="T2183" s="13" t="e">
        <f t="shared" si="2641"/>
        <v>#N/A</v>
      </c>
      <c r="U2183" s="13" t="e">
        <f t="shared" si="2642"/>
        <v>#N/A</v>
      </c>
      <c r="V2183" s="13" t="e">
        <f t="shared" si="2643"/>
        <v>#N/A</v>
      </c>
      <c r="W2183" s="13" t="e">
        <f t="shared" si="2644"/>
        <v>#N/A</v>
      </c>
      <c r="X2183" s="13" t="e">
        <f t="shared" si="2645"/>
        <v>#N/A</v>
      </c>
      <c r="Y2183" s="13" t="e">
        <f t="shared" si="2646"/>
        <v>#N/A</v>
      </c>
      <c r="Z2183" s="13" t="e">
        <f t="shared" si="2647"/>
        <v>#N/A</v>
      </c>
      <c r="AA2183" s="13" t="e">
        <f t="shared" si="2648"/>
        <v>#N/A</v>
      </c>
      <c r="AB2183" s="13" t="e">
        <f t="shared" si="2649"/>
        <v>#N/A</v>
      </c>
      <c r="AC2183" s="13" t="e">
        <f t="shared" si="2650"/>
        <v>#N/A</v>
      </c>
      <c r="AD2183" s="13" t="e">
        <f t="shared" si="2651"/>
        <v>#N/A</v>
      </c>
      <c r="AE2183" s="13" t="e">
        <f t="shared" si="2652"/>
        <v>#N/A</v>
      </c>
      <c r="AF2183" s="13" t="e">
        <f t="shared" si="2653"/>
        <v>#N/A</v>
      </c>
      <c r="AG2183" s="13" t="e">
        <f t="shared" si="2654"/>
        <v>#N/A</v>
      </c>
      <c r="AH2183" s="13" t="e">
        <f t="shared" si="2655"/>
        <v>#N/A</v>
      </c>
      <c r="AI2183" s="13" t="e">
        <f t="shared" si="2656"/>
        <v>#N/A</v>
      </c>
      <c r="AJ2183" s="13" t="e">
        <f t="shared" si="2657"/>
        <v>#N/A</v>
      </c>
      <c r="AK2183" s="13" t="e">
        <f t="shared" si="2658"/>
        <v>#N/A</v>
      </c>
      <c r="AL2183" s="13" t="e">
        <f t="shared" si="2659"/>
        <v>#N/A</v>
      </c>
      <c r="AM2183" s="13" t="e">
        <f t="shared" si="2660"/>
        <v>#N/A</v>
      </c>
      <c r="AN2183" s="13" t="e">
        <f t="shared" si="2661"/>
        <v>#N/A</v>
      </c>
      <c r="AO2183" s="13" t="e">
        <f t="shared" si="2662"/>
        <v>#N/A</v>
      </c>
      <c r="AP2183" s="13" t="e">
        <f t="shared" si="2663"/>
        <v>#N/A</v>
      </c>
      <c r="AQ2183" s="13" t="e">
        <f t="shared" si="2664"/>
        <v>#N/A</v>
      </c>
      <c r="AR2183" s="13" t="e">
        <f t="shared" si="2665"/>
        <v>#N/A</v>
      </c>
      <c r="AS2183" s="13" t="e">
        <f t="shared" si="2666"/>
        <v>#N/A</v>
      </c>
      <c r="AT2183" s="13" t="e">
        <f t="shared" si="2667"/>
        <v>#N/A</v>
      </c>
      <c r="AU2183" s="13" t="e">
        <f t="shared" si="2668"/>
        <v>#N/A</v>
      </c>
      <c r="AV2183" s="13" t="e">
        <f t="shared" si="2669"/>
        <v>#N/A</v>
      </c>
      <c r="AW2183" s="13" t="e">
        <f t="shared" si="2670"/>
        <v>#N/A</v>
      </c>
      <c r="AX2183" s="13" t="e">
        <f t="shared" si="2671"/>
        <v>#N/A</v>
      </c>
      <c r="AY2183" s="13" t="e">
        <f t="shared" si="2672"/>
        <v>#N/A</v>
      </c>
      <c r="AZ2183" s="13" t="e">
        <f t="shared" si="2673"/>
        <v>#N/A</v>
      </c>
      <c r="BA2183" s="13" t="e">
        <f t="shared" si="2674"/>
        <v>#N/A</v>
      </c>
      <c r="BB2183" s="13" t="e">
        <f t="shared" si="2675"/>
        <v>#N/A</v>
      </c>
      <c r="BC2183" s="13" t="e">
        <f t="shared" si="2676"/>
        <v>#N/A</v>
      </c>
      <c r="BD2183" s="13" t="e">
        <f t="shared" si="2677"/>
        <v>#N/A</v>
      </c>
      <c r="BE2183" s="13" t="e">
        <f t="shared" si="2678"/>
        <v>#N/A</v>
      </c>
      <c r="BF2183" s="13" t="e">
        <f t="shared" si="2679"/>
        <v>#N/A</v>
      </c>
      <c r="BG2183" s="13" t="e">
        <f t="shared" si="2680"/>
        <v>#N/A</v>
      </c>
      <c r="BH2183" s="13" t="e">
        <f t="shared" si="2681"/>
        <v>#N/A</v>
      </c>
      <c r="BI2183" s="13" t="e">
        <f t="shared" si="2682"/>
        <v>#N/A</v>
      </c>
      <c r="BJ2183" s="14" t="e">
        <f t="shared" si="2683"/>
        <v>#N/A</v>
      </c>
      <c r="BK2183" s="14" t="e">
        <f t="shared" si="2684"/>
        <v>#N/A</v>
      </c>
      <c r="BL2183" s="14" t="e">
        <f t="shared" si="2685"/>
        <v>#N/A</v>
      </c>
      <c r="BM2183" s="14" t="e">
        <f t="shared" si="2686"/>
        <v>#N/A</v>
      </c>
      <c r="BN2183" s="14" t="e">
        <f t="shared" si="2687"/>
        <v>#N/A</v>
      </c>
    </row>
    <row r="2184" spans="1:66" x14ac:dyDescent="0.25">
      <c r="A2184" t="s">
        <v>175</v>
      </c>
      <c r="B2184" t="s">
        <v>179</v>
      </c>
      <c r="C2184" t="s">
        <v>277</v>
      </c>
      <c r="D2184" s="7" t="s">
        <v>573</v>
      </c>
      <c r="E2184" s="10">
        <f>VLOOKUP(A2184,home!$A$2:$E$405,3,FALSE)</f>
        <v>1.1583000000000001</v>
      </c>
      <c r="F2184" s="10">
        <f>VLOOKUP(B2184,home!$B$2:$E$405,3,FALSE)</f>
        <v>0.76180000000000003</v>
      </c>
      <c r="G2184" s="10">
        <f>VLOOKUP(C2184,away!$B$2:$E$405,4,FALSE)</f>
        <v>0.97130000000000005</v>
      </c>
      <c r="H2184" s="10">
        <f>VLOOKUP(A2184,away!$A$2:$E$405,3,FALSE)</f>
        <v>1.0458000000000001</v>
      </c>
      <c r="I2184" s="10">
        <f>VLOOKUP(C2184,away!$B$2:$E$405,3,FALSE)</f>
        <v>0.95620000000000005</v>
      </c>
      <c r="J2184" s="10">
        <f>VLOOKUP(B2184,home!$B$2:$E$405,4,FALSE)</f>
        <v>1.3499000000000001</v>
      </c>
      <c r="K2184" s="12">
        <f t="shared" si="2632"/>
        <v>0.8570682626220002</v>
      </c>
      <c r="L2184" s="12">
        <f t="shared" si="2633"/>
        <v>1.3498918466040002</v>
      </c>
      <c r="M2184" s="13">
        <f t="shared" si="2634"/>
        <v>0.11003463388716571</v>
      </c>
      <c r="N2184" s="13">
        <f t="shared" si="2635"/>
        <v>9.4307192493920985E-2</v>
      </c>
      <c r="O2184" s="13">
        <f t="shared" si="2636"/>
        <v>0.14853485512834119</v>
      </c>
      <c r="P2184" s="13">
        <f t="shared" si="2637"/>
        <v>0.12730451022365788</v>
      </c>
      <c r="Q2184" s="13">
        <f t="shared" si="2638"/>
        <v>4.0413850811761687E-2</v>
      </c>
      <c r="R2184" s="13">
        <f t="shared" si="2639"/>
        <v>0.1002529949371271</v>
      </c>
      <c r="S2184" s="13">
        <f t="shared" si="2640"/>
        <v>3.6821221080046949E-2</v>
      </c>
      <c r="T2184" s="13">
        <f t="shared" si="2641"/>
        <v>5.4554327700667551E-2</v>
      </c>
      <c r="U2184" s="13">
        <f t="shared" si="2642"/>
        <v>8.5923660193415699E-2</v>
      </c>
      <c r="V2184" s="13">
        <f t="shared" si="2643"/>
        <v>4.7333657593250523E-3</v>
      </c>
      <c r="W2184" s="13">
        <f t="shared" si="2644"/>
        <v>1.1545809633700437E-2</v>
      </c>
      <c r="X2184" s="13">
        <f t="shared" si="2645"/>
        <v>1.5585594286974137E-2</v>
      </c>
      <c r="Y2184" s="13">
        <f t="shared" si="2646"/>
        <v>1.0519433326232138E-2</v>
      </c>
      <c r="Z2184" s="13">
        <f t="shared" si="2647"/>
        <v>4.5110233487753316E-2</v>
      </c>
      <c r="AA2184" s="13">
        <f t="shared" si="2648"/>
        <v>3.8662549441821507E-2</v>
      </c>
      <c r="AB2184" s="13">
        <f t="shared" si="2649"/>
        <v>1.6568222039319565E-2</v>
      </c>
      <c r="AC2184" s="13">
        <f t="shared" si="2650"/>
        <v>3.422665598623129E-4</v>
      </c>
      <c r="AD2184" s="13">
        <f t="shared" si="2651"/>
        <v>2.4738867508299961E-3</v>
      </c>
      <c r="AE2184" s="13">
        <f t="shared" si="2652"/>
        <v>3.3394795543670733E-3</v>
      </c>
      <c r="AF2184" s="13">
        <f t="shared" si="2653"/>
        <v>2.2539681111704364E-3</v>
      </c>
      <c r="AG2184" s="13">
        <f t="shared" si="2654"/>
        <v>1.0142043919247968E-3</v>
      </c>
      <c r="AH2184" s="13">
        <f t="shared" si="2655"/>
        <v>1.5223484095880237E-2</v>
      </c>
      <c r="AI2184" s="13">
        <f t="shared" si="2656"/>
        <v>1.3047565065109727E-2</v>
      </c>
      <c r="AJ2184" s="13">
        <f t="shared" si="2657"/>
        <v>5.5913269609005481E-3</v>
      </c>
      <c r="AK2184" s="13">
        <f t="shared" si="2658"/>
        <v>1.5973829613768608E-3</v>
      </c>
      <c r="AL2184" s="13">
        <f t="shared" si="2659"/>
        <v>1.583940446019522E-5</v>
      </c>
      <c r="AM2184" s="13">
        <f t="shared" si="2660"/>
        <v>4.2405796389149004E-4</v>
      </c>
      <c r="AN2184" s="13">
        <f t="shared" si="2661"/>
        <v>5.7243238794461588E-4</v>
      </c>
      <c r="AO2184" s="13">
        <f t="shared" si="2662"/>
        <v>3.8636090660924756E-4</v>
      </c>
      <c r="AP2184" s="13">
        <f t="shared" si="2663"/>
        <v>1.7384847922611758E-4</v>
      </c>
      <c r="AQ2184" s="13">
        <f t="shared" si="2664"/>
        <v>5.8669161162960273E-5</v>
      </c>
      <c r="AR2184" s="13">
        <f t="shared" si="2665"/>
        <v>4.1100114115868785E-3</v>
      </c>
      <c r="AS2184" s="13">
        <f t="shared" si="2666"/>
        <v>3.5225603398853608E-3</v>
      </c>
      <c r="AT2184" s="13">
        <f t="shared" si="2667"/>
        <v>1.5095373352433539E-3</v>
      </c>
      <c r="AU2184" s="13">
        <f t="shared" si="2668"/>
        <v>4.3125884709335516E-4</v>
      </c>
      <c r="AV2184" s="13">
        <f t="shared" si="2669"/>
        <v>9.2404567704667176E-5</v>
      </c>
      <c r="AW2184" s="13">
        <f t="shared" si="2670"/>
        <v>5.0903862311491828E-7</v>
      </c>
      <c r="AX2184" s="13">
        <f t="shared" si="2671"/>
        <v>6.0574437060583688E-5</v>
      </c>
      <c r="AY2184" s="13">
        <f t="shared" si="2672"/>
        <v>8.1768938700709089E-5</v>
      </c>
      <c r="AZ2184" s="13">
        <f t="shared" si="2673"/>
        <v>5.518961182877476E-5</v>
      </c>
      <c r="BA2184" s="13">
        <f t="shared" si="2674"/>
        <v>2.4833335674967573E-5</v>
      </c>
      <c r="BB2184" s="13">
        <f t="shared" si="2675"/>
        <v>8.3805793379047461E-6</v>
      </c>
      <c r="BC2184" s="13">
        <f t="shared" si="2676"/>
        <v>2.2625751436111121E-6</v>
      </c>
      <c r="BD2184" s="13">
        <f t="shared" si="2677"/>
        <v>9.2467848232508586E-4</v>
      </c>
      <c r="BE2184" s="13">
        <f t="shared" si="2678"/>
        <v>7.925125803303093E-4</v>
      </c>
      <c r="BF2184" s="13">
        <f t="shared" si="2679"/>
        <v>3.3961869016488821E-4</v>
      </c>
      <c r="BG2184" s="13">
        <f t="shared" si="2680"/>
        <v>9.7025466911193398E-5</v>
      </c>
      <c r="BH2184" s="13">
        <f t="shared" si="2681"/>
        <v>2.078936208891622E-5</v>
      </c>
      <c r="BI2184" s="13">
        <f t="shared" si="2682"/>
        <v>3.5635804893134207E-6</v>
      </c>
      <c r="BJ2184" s="14">
        <f t="shared" si="2683"/>
        <v>0.2378561254381302</v>
      </c>
      <c r="BK2184" s="14">
        <f t="shared" si="2684"/>
        <v>0.27933360585321876</v>
      </c>
      <c r="BL2184" s="14">
        <f t="shared" si="2685"/>
        <v>0.43724600148711573</v>
      </c>
      <c r="BM2184" s="14">
        <f t="shared" si="2686"/>
        <v>0.37861666888416617</v>
      </c>
      <c r="BN2184" s="14">
        <f t="shared" si="2687"/>
        <v>0.62084803748197448</v>
      </c>
    </row>
    <row r="2185" spans="1:66" x14ac:dyDescent="0.25">
      <c r="A2185" t="s">
        <v>175</v>
      </c>
      <c r="B2185" t="s">
        <v>176</v>
      </c>
      <c r="C2185" t="s">
        <v>283</v>
      </c>
      <c r="D2185" s="7" t="s">
        <v>573</v>
      </c>
      <c r="E2185" s="10">
        <f>VLOOKUP(A2185,home!$A$2:$E$405,3,FALSE)</f>
        <v>1.1583000000000001</v>
      </c>
      <c r="F2185" s="10">
        <f>VLOOKUP(B2185,home!$B$2:$E$405,3,FALSE)</f>
        <v>0.86329999999999996</v>
      </c>
      <c r="G2185" s="10">
        <f>VLOOKUP(C2185,away!$B$2:$E$405,4,FALSE)</f>
        <v>1.1679999999999999</v>
      </c>
      <c r="H2185" s="10">
        <f>VLOOKUP(A2185,away!$A$2:$E$405,3,FALSE)</f>
        <v>1.0458000000000001</v>
      </c>
      <c r="I2185" s="10">
        <f>VLOOKUP(C2185,away!$B$2:$E$405,3,FALSE)</f>
        <v>0.39369999999999999</v>
      </c>
      <c r="J2185" s="10">
        <f>VLOOKUP(B2185,home!$B$2:$E$405,4,FALSE)</f>
        <v>0.79679999999999995</v>
      </c>
      <c r="K2185" s="12">
        <f t="shared" si="2632"/>
        <v>1.16795373552</v>
      </c>
      <c r="L2185" s="12">
        <f t="shared" si="2633"/>
        <v>0.32806762732799999</v>
      </c>
      <c r="M2185" s="13">
        <f t="shared" si="2634"/>
        <v>0.22401968246319784</v>
      </c>
      <c r="N2185" s="13">
        <f t="shared" si="2635"/>
        <v>0.26164462496289614</v>
      </c>
      <c r="O2185" s="13">
        <f t="shared" si="2636"/>
        <v>7.3493605700473266E-2</v>
      </c>
      <c r="P2185" s="13">
        <f t="shared" si="2637"/>
        <v>8.5837131314701734E-2</v>
      </c>
      <c r="Q2185" s="13">
        <f t="shared" si="2638"/>
        <v>0.15279440855207202</v>
      </c>
      <c r="R2185" s="13">
        <f t="shared" si="2639"/>
        <v>1.2055436422966916E-2</v>
      </c>
      <c r="S2185" s="13">
        <f t="shared" si="2640"/>
        <v>8.2225064236797259E-3</v>
      </c>
      <c r="T2185" s="13">
        <f t="shared" si="2641"/>
        <v>5.012689908266333E-2</v>
      </c>
      <c r="U2185" s="13">
        <f t="shared" si="2642"/>
        <v>1.4080192003528077E-2</v>
      </c>
      <c r="V2185" s="13">
        <f t="shared" si="2643"/>
        <v>3.5006664288741892E-4</v>
      </c>
      <c r="W2185" s="13">
        <f t="shared" si="2644"/>
        <v>5.9485600078320509E-2</v>
      </c>
      <c r="X2185" s="13">
        <f t="shared" si="2645"/>
        <v>1.9515299677876897E-2</v>
      </c>
      <c r="Y2185" s="13">
        <f t="shared" si="2646"/>
        <v>3.2011690309579769E-3</v>
      </c>
      <c r="Z2185" s="13">
        <f t="shared" si="2647"/>
        <v>1.3183328078954363E-3</v>
      </c>
      <c r="AA2185" s="13">
        <f t="shared" si="2648"/>
        <v>1.5397517276400454E-3</v>
      </c>
      <c r="AB2185" s="13">
        <f t="shared" si="2649"/>
        <v>8.9917939103528234E-4</v>
      </c>
      <c r="AC2185" s="13">
        <f t="shared" si="2650"/>
        <v>8.3833918252251697E-6</v>
      </c>
      <c r="AD2185" s="13">
        <f t="shared" si="2651"/>
        <v>1.7369107205280818E-2</v>
      </c>
      <c r="AE2185" s="13">
        <f t="shared" si="2652"/>
        <v>5.6982417896421457E-3</v>
      </c>
      <c r="AF2185" s="13">
        <f t="shared" si="2653"/>
        <v>9.3470433193457733E-4</v>
      </c>
      <c r="AG2185" s="13">
        <f t="shared" si="2654"/>
        <v>1.0221541081032674E-4</v>
      </c>
      <c r="AH2185" s="13">
        <f t="shared" si="2655"/>
        <v>1.081255790787289E-4</v>
      </c>
      <c r="AI2185" s="13">
        <f t="shared" si="2656"/>
        <v>1.2628567399026457E-4</v>
      </c>
      <c r="AJ2185" s="13">
        <f t="shared" si="2657"/>
        <v>7.3747912339795221E-5</v>
      </c>
      <c r="AK2185" s="13">
        <f t="shared" si="2658"/>
        <v>2.871138323468844E-5</v>
      </c>
      <c r="AL2185" s="13">
        <f t="shared" si="2659"/>
        <v>1.2848983572372786E-7</v>
      </c>
      <c r="AM2185" s="13">
        <f t="shared" si="2660"/>
        <v>4.0572627286110125E-3</v>
      </c>
      <c r="AN2185" s="13">
        <f t="shared" si="2661"/>
        <v>1.3310565568217419E-3</v>
      </c>
      <c r="AO2185" s="13">
        <f t="shared" si="2662"/>
        <v>2.1833828321794294E-4</v>
      </c>
      <c r="AP2185" s="13">
        <f t="shared" si="2663"/>
        <v>2.3876574176726479E-5</v>
      </c>
      <c r="AQ2185" s="13">
        <f t="shared" si="2664"/>
        <v>1.9582827597199117E-6</v>
      </c>
      <c r="AR2185" s="13">
        <f t="shared" si="2665"/>
        <v>7.0945004363649246E-6</v>
      </c>
      <c r="AS2185" s="13">
        <f t="shared" si="2666"/>
        <v>8.2860482863006848E-6</v>
      </c>
      <c r="AT2185" s="13">
        <f t="shared" si="2667"/>
        <v>4.8388605243419895E-6</v>
      </c>
      <c r="AU2185" s="13">
        <f t="shared" si="2668"/>
        <v>1.8838550750218306E-6</v>
      </c>
      <c r="AV2185" s="13">
        <f t="shared" si="2669"/>
        <v>5.5006389301251452E-7</v>
      </c>
      <c r="AW2185" s="13">
        <f t="shared" si="2670"/>
        <v>1.3675880297102888E-9</v>
      </c>
      <c r="AX2185" s="13">
        <f t="shared" si="2671"/>
        <v>7.8978252664455072E-4</v>
      </c>
      <c r="AY2185" s="13">
        <f t="shared" si="2672"/>
        <v>2.5910207962139063E-4</v>
      </c>
      <c r="AZ2185" s="13">
        <f t="shared" si="2673"/>
        <v>4.2501502248570063E-5</v>
      </c>
      <c r="BA2185" s="13">
        <f t="shared" si="2674"/>
        <v>4.6477890001880139E-6</v>
      </c>
      <c r="BB2185" s="13">
        <f t="shared" si="2675"/>
        <v>3.811972774032146E-7</v>
      </c>
      <c r="BC2185" s="13">
        <f t="shared" si="2676"/>
        <v>2.5011697268313206E-8</v>
      </c>
      <c r="BD2185" s="13">
        <f t="shared" si="2677"/>
        <v>3.8791265420595027E-7</v>
      </c>
      <c r="BE2185" s="13">
        <f t="shared" si="2678"/>
        <v>4.530640335353177E-7</v>
      </c>
      <c r="BF2185" s="13">
        <f t="shared" si="2679"/>
        <v>2.6457891519866643E-7</v>
      </c>
      <c r="BG2185" s="13">
        <f t="shared" si="2680"/>
        <v>1.0300531078203724E-7</v>
      </c>
      <c r="BH2185" s="13">
        <f t="shared" si="2681"/>
        <v>3.0076359376569748E-8</v>
      </c>
      <c r="BI2185" s="13">
        <f t="shared" si="2682"/>
        <v>7.0255592569413172E-9</v>
      </c>
      <c r="BJ2185" s="14">
        <f t="shared" si="2683"/>
        <v>0.57760120265453141</v>
      </c>
      <c r="BK2185" s="14">
        <f t="shared" si="2684"/>
        <v>0.31869700080574903</v>
      </c>
      <c r="BL2185" s="14">
        <f t="shared" si="2685"/>
        <v>0.10242893478533448</v>
      </c>
      <c r="BM2185" s="14">
        <f t="shared" si="2686"/>
        <v>0.18994148092516894</v>
      </c>
      <c r="BN2185" s="14">
        <f t="shared" si="2687"/>
        <v>0.80984488941630794</v>
      </c>
    </row>
    <row r="2186" spans="1:66" x14ac:dyDescent="0.25">
      <c r="A2186" t="s">
        <v>24</v>
      </c>
      <c r="B2186" t="s">
        <v>299</v>
      </c>
      <c r="C2186" t="s">
        <v>298</v>
      </c>
      <c r="D2186" s="7" t="s">
        <v>573</v>
      </c>
      <c r="E2186" s="10">
        <f>VLOOKUP(A2186,home!$A$2:$E$405,3,FALSE)</f>
        <v>1.6263000000000001</v>
      </c>
      <c r="F2186" s="10">
        <f>VLOOKUP(B2186,home!$B$2:$E$405,3,FALSE)</f>
        <v>1.0505</v>
      </c>
      <c r="G2186" s="10">
        <f>VLOOKUP(C2186,away!$B$2:$E$405,4,FALSE)</f>
        <v>0.80810000000000004</v>
      </c>
      <c r="H2186" s="10">
        <f>VLOOKUP(A2186,away!$A$2:$E$405,3,FALSE)</f>
        <v>1.4262999999999999</v>
      </c>
      <c r="I2186" s="10">
        <f>VLOOKUP(C2186,away!$B$2:$E$405,3,FALSE)</f>
        <v>1.4354</v>
      </c>
      <c r="J2186" s="10">
        <f>VLOOKUP(B2186,home!$B$2:$E$405,4,FALSE)</f>
        <v>0.622</v>
      </c>
      <c r="K2186" s="12">
        <f t="shared" si="2632"/>
        <v>1.3805807880150001</v>
      </c>
      <c r="L2186" s="12">
        <f t="shared" si="2633"/>
        <v>1.2734274544399999</v>
      </c>
      <c r="M2186" s="13">
        <f t="shared" si="2634"/>
        <v>7.036859265268372E-2</v>
      </c>
      <c r="N2186" s="13">
        <f t="shared" si="2635"/>
        <v>9.7149527095948637E-2</v>
      </c>
      <c r="O2186" s="13">
        <f t="shared" si="2636"/>
        <v>8.9609297814232311E-2</v>
      </c>
      <c r="P2186" s="13">
        <f t="shared" si="2637"/>
        <v>0.12371287498984367</v>
      </c>
      <c r="Q2186" s="13">
        <f t="shared" si="2638"/>
        <v>6.7061385336704693E-2</v>
      </c>
      <c r="R2186" s="13">
        <f t="shared" si="2639"/>
        <v>5.7055470004866854E-2</v>
      </c>
      <c r="S2186" s="13">
        <f t="shared" si="2640"/>
        <v>5.4373957405232376E-2</v>
      </c>
      <c r="T2186" s="13">
        <f t="shared" si="2641"/>
        <v>8.5397809220539786E-2</v>
      </c>
      <c r="U2186" s="13">
        <f t="shared" si="2642"/>
        <v>7.8769685739885284E-2</v>
      </c>
      <c r="V2186" s="13">
        <f t="shared" si="2643"/>
        <v>1.0621466104563101E-2</v>
      </c>
      <c r="W2186" s="13">
        <f t="shared" si="2644"/>
        <v>3.0861220071175092E-2</v>
      </c>
      <c r="X2186" s="13">
        <f t="shared" si="2645"/>
        <v>3.9299524916149131E-2</v>
      </c>
      <c r="Y2186" s="13">
        <f t="shared" si="2646"/>
        <v>2.5022546987336573E-2</v>
      </c>
      <c r="Z2186" s="13">
        <f t="shared" si="2647"/>
        <v>2.4218667310058457E-2</v>
      </c>
      <c r="AA2186" s="13">
        <f t="shared" si="2648"/>
        <v>3.3435826799593629E-2</v>
      </c>
      <c r="AB2186" s="13">
        <f t="shared" si="2649"/>
        <v>2.3080430055458016E-2</v>
      </c>
      <c r="AC2186" s="13">
        <f t="shared" si="2650"/>
        <v>1.1670797109800558E-3</v>
      </c>
      <c r="AD2186" s="13">
        <f t="shared" si="2651"/>
        <v>1.0651601881241824E-2</v>
      </c>
      <c r="AE2186" s="13">
        <f t="shared" si="2652"/>
        <v>1.356404226933809E-2</v>
      </c>
      <c r="AF2186" s="13">
        <f t="shared" si="2653"/>
        <v>8.6364119094798839E-3</v>
      </c>
      <c r="AG2186" s="13">
        <f t="shared" si="2654"/>
        <v>3.6659480111280889E-3</v>
      </c>
      <c r="AH2186" s="13">
        <f t="shared" si="2655"/>
        <v>7.7101789656442467E-3</v>
      </c>
      <c r="AI2186" s="13">
        <f t="shared" si="2656"/>
        <v>1.0644524952125813E-2</v>
      </c>
      <c r="AJ2186" s="13">
        <f t="shared" si="2657"/>
        <v>7.3478133232255929E-3</v>
      </c>
      <c r="AK2186" s="13">
        <f t="shared" si="2658"/>
        <v>3.3814166359886332E-3</v>
      </c>
      <c r="AL2186" s="13">
        <f t="shared" si="2659"/>
        <v>8.2072288755458979E-5</v>
      </c>
      <c r="AM2186" s="13">
        <f t="shared" si="2660"/>
        <v>2.9410793837653759E-3</v>
      </c>
      <c r="AN2186" s="13">
        <f t="shared" si="2661"/>
        <v>3.7452512329743063E-3</v>
      </c>
      <c r="AO2186" s="13">
        <f t="shared" si="2662"/>
        <v>2.3846528719223712E-3</v>
      </c>
      <c r="AP2186" s="13">
        <f t="shared" si="2663"/>
        <v>1.0122274788050467E-3</v>
      </c>
      <c r="AQ2186" s="13">
        <f t="shared" si="2664"/>
        <v>3.2224956541223248E-4</v>
      </c>
      <c r="AR2186" s="13">
        <f t="shared" si="2665"/>
        <v>1.963670714699434E-3</v>
      </c>
      <c r="AS2186" s="13">
        <f t="shared" si="2666"/>
        <v>2.7110060627017233E-3</v>
      </c>
      <c r="AT2186" s="13">
        <f t="shared" si="2667"/>
        <v>1.871381443179094E-3</v>
      </c>
      <c r="AU2186" s="13">
        <f t="shared" si="2668"/>
        <v>8.6119775583361343E-4</v>
      </c>
      <c r="AV2186" s="13">
        <f t="shared" si="2669"/>
        <v>2.9723826909638029E-4</v>
      </c>
      <c r="AW2186" s="13">
        <f t="shared" si="2670"/>
        <v>4.0080218303925491E-6</v>
      </c>
      <c r="AX2186" s="13">
        <f t="shared" si="2671"/>
        <v>6.7673294887557836E-4</v>
      </c>
      <c r="AY2186" s="13">
        <f t="shared" si="2672"/>
        <v>8.617703164223023E-4</v>
      </c>
      <c r="AZ2186" s="13">
        <f t="shared" si="2673"/>
        <v>5.4870099017680291E-4</v>
      </c>
      <c r="BA2186" s="13">
        <f t="shared" si="2674"/>
        <v>2.3291030172318451E-4</v>
      </c>
      <c r="BB2186" s="13">
        <f t="shared" si="2675"/>
        <v>7.4148593159051806E-5</v>
      </c>
      <c r="BC2186" s="13">
        <f t="shared" si="2676"/>
        <v>1.8884570847367681E-5</v>
      </c>
      <c r="BD2186" s="13">
        <f t="shared" si="2677"/>
        <v>4.1676536659634663E-4</v>
      </c>
      <c r="BE2186" s="13">
        <f t="shared" si="2678"/>
        <v>5.7537825823294466E-4</v>
      </c>
      <c r="BF2186" s="13">
        <f t="shared" si="2679"/>
        <v>3.9717808457896849E-4</v>
      </c>
      <c r="BG2186" s="13">
        <f t="shared" si="2680"/>
        <v>1.8277881099677346E-4</v>
      </c>
      <c r="BH2186" s="13">
        <f t="shared" si="2681"/>
        <v>6.3085228729592636E-5</v>
      </c>
      <c r="BI2186" s="13">
        <f t="shared" si="2682"/>
        <v>1.7418850958321486E-5</v>
      </c>
      <c r="BJ2186" s="14">
        <f t="shared" si="2683"/>
        <v>0.39412862595312542</v>
      </c>
      <c r="BK2186" s="14">
        <f t="shared" si="2684"/>
        <v>0.26118781346848069</v>
      </c>
      <c r="BL2186" s="14">
        <f t="shared" si="2685"/>
        <v>0.32039174313662355</v>
      </c>
      <c r="BM2186" s="14">
        <f t="shared" si="2686"/>
        <v>0.4941119396794163</v>
      </c>
      <c r="BN2186" s="14">
        <f t="shared" si="2687"/>
        <v>0.50495714789427992</v>
      </c>
    </row>
    <row r="2187" spans="1:66" x14ac:dyDescent="0.25">
      <c r="A2187" t="s">
        <v>24</v>
      </c>
      <c r="B2187" t="s">
        <v>290</v>
      </c>
      <c r="C2187" t="s">
        <v>193</v>
      </c>
      <c r="D2187" s="7" t="s">
        <v>573</v>
      </c>
      <c r="E2187" s="10">
        <f>VLOOKUP(A2187,home!$A$2:$E$405,3,FALSE)</f>
        <v>1.6263000000000001</v>
      </c>
      <c r="F2187" s="10">
        <f>VLOOKUP(B2187,home!$B$2:$E$405,3,FALSE)</f>
        <v>1.0032000000000001</v>
      </c>
      <c r="G2187" s="10">
        <f>VLOOKUP(C2187,away!$B$2:$E$405,4,FALSE)</f>
        <v>0.80810000000000004</v>
      </c>
      <c r="H2187" s="10">
        <f>VLOOKUP(A2187,away!$A$2:$E$405,3,FALSE)</f>
        <v>1.4262999999999999</v>
      </c>
      <c r="I2187" s="10">
        <f>VLOOKUP(C2187,away!$B$2:$E$405,3,FALSE)</f>
        <v>1.1961999999999999</v>
      </c>
      <c r="J2187" s="10">
        <f>VLOOKUP(B2187,home!$B$2:$E$405,4,FALSE)</f>
        <v>0.99629999999999996</v>
      </c>
      <c r="K2187" s="12">
        <f t="shared" si="2632"/>
        <v>1.3184185116960003</v>
      </c>
      <c r="L2187" s="12">
        <f t="shared" si="2633"/>
        <v>1.6998273417779999</v>
      </c>
      <c r="M2187" s="13">
        <f t="shared" si="2634"/>
        <v>4.8886897974995069E-2</v>
      </c>
      <c r="N2187" s="13">
        <f t="shared" si="2635"/>
        <v>6.4453391269627222E-2</v>
      </c>
      <c r="O2187" s="13">
        <f t="shared" si="2636"/>
        <v>8.3099285832608158E-2</v>
      </c>
      <c r="P2187" s="13">
        <f t="shared" si="2637"/>
        <v>0.10955963675042778</v>
      </c>
      <c r="Q2187" s="13">
        <f t="shared" si="2638"/>
        <v>4.2488272095730958E-2</v>
      </c>
      <c r="R2187" s="13">
        <f t="shared" si="2639"/>
        <v>7.0627219070246272E-2</v>
      </c>
      <c r="S2187" s="13">
        <f t="shared" si="2640"/>
        <v>6.1383082697460206E-2</v>
      </c>
      <c r="T2187" s="13">
        <f t="shared" si="2641"/>
        <v>7.222272661322672E-2</v>
      </c>
      <c r="U2187" s="13">
        <f t="shared" si="2642"/>
        <v>9.311623305182147E-2</v>
      </c>
      <c r="V2187" s="13">
        <f t="shared" si="2643"/>
        <v>1.5284959368856755E-2</v>
      </c>
      <c r="W2187" s="13">
        <f t="shared" si="2644"/>
        <v>1.8672441486996101E-2</v>
      </c>
      <c r="X2187" s="13">
        <f t="shared" si="2645"/>
        <v>3.1739926577345826E-2</v>
      </c>
      <c r="Y2187" s="13">
        <f t="shared" si="2646"/>
        <v>2.6976197511099326E-2</v>
      </c>
      <c r="Z2187" s="13">
        <f t="shared" si="2647"/>
        <v>4.0018026016449729E-2</v>
      </c>
      <c r="AA2187" s="13">
        <f t="shared" si="2648"/>
        <v>5.2760506301619478E-2</v>
      </c>
      <c r="AB2187" s="13">
        <f t="shared" si="2649"/>
        <v>3.4780214097254306E-2</v>
      </c>
      <c r="AC2187" s="13">
        <f t="shared" si="2650"/>
        <v>2.1409297091389587E-3</v>
      </c>
      <c r="AD2187" s="13">
        <f t="shared" si="2651"/>
        <v>6.1545231287540121E-3</v>
      </c>
      <c r="AE2187" s="13">
        <f t="shared" si="2652"/>
        <v>1.0461626689861151E-2</v>
      </c>
      <c r="AF2187" s="13">
        <f t="shared" si="2653"/>
        <v>8.89147954345023E-3</v>
      </c>
      <c r="AG2187" s="13">
        <f t="shared" si="2654"/>
        <v>5.0379933456054897E-3</v>
      </c>
      <c r="AH2187" s="13">
        <f t="shared" si="2655"/>
        <v>1.7005933696686154E-2</v>
      </c>
      <c r="AI2187" s="13">
        <f t="shared" si="2656"/>
        <v>2.2420937794385819E-2</v>
      </c>
      <c r="AJ2187" s="13">
        <f t="shared" si="2657"/>
        <v>1.4780089718851381E-2</v>
      </c>
      <c r="AK2187" s="13">
        <f t="shared" si="2658"/>
        <v>6.4954479632871303E-3</v>
      </c>
      <c r="AL2187" s="13">
        <f t="shared" si="2659"/>
        <v>1.9192011844272627E-4</v>
      </c>
      <c r="AM2187" s="13">
        <f t="shared" si="2660"/>
        <v>1.6228474447220953E-3</v>
      </c>
      <c r="AN2187" s="13">
        <f t="shared" si="2661"/>
        <v>2.758560458073179E-3</v>
      </c>
      <c r="AO2187" s="13">
        <f t="shared" si="2662"/>
        <v>2.3445382452902171E-3</v>
      </c>
      <c r="AP2187" s="13">
        <f t="shared" si="2663"/>
        <v>1.3284367377295087E-3</v>
      </c>
      <c r="AQ2187" s="13">
        <f t="shared" si="2664"/>
        <v>5.6452827215374736E-4</v>
      </c>
      <c r="AR2187" s="13">
        <f t="shared" si="2665"/>
        <v>5.7814302140181857E-3</v>
      </c>
      <c r="AS2187" s="13">
        <f t="shared" si="2666"/>
        <v>7.6223446182401454E-3</v>
      </c>
      <c r="AT2187" s="13">
        <f t="shared" si="2667"/>
        <v>5.0247201236070967E-3</v>
      </c>
      <c r="AU2187" s="13">
        <f t="shared" si="2668"/>
        <v>2.2082280090183364E-3</v>
      </c>
      <c r="AV2187" s="13">
        <f t="shared" si="2669"/>
        <v>7.2784217128384423E-4</v>
      </c>
      <c r="AW2187" s="13">
        <f t="shared" si="2670"/>
        <v>1.1947474302168861E-5</v>
      </c>
      <c r="AX2187" s="13">
        <f t="shared" si="2671"/>
        <v>3.5659868546336013E-4</v>
      </c>
      <c r="AY2187" s="13">
        <f t="shared" si="2672"/>
        <v>6.0615619559271255E-4</v>
      </c>
      <c r="AZ2187" s="13">
        <f t="shared" si="2673"/>
        <v>5.1518043732831306E-4</v>
      </c>
      <c r="BA2187" s="13">
        <f t="shared" si="2674"/>
        <v>2.919059311066046E-4</v>
      </c>
      <c r="BB2187" s="13">
        <f t="shared" si="2675"/>
        <v>1.2404742073054297E-4</v>
      </c>
      <c r="BC2187" s="13">
        <f t="shared" si="2676"/>
        <v>4.2171839486963187E-5</v>
      </c>
      <c r="BD2187" s="13">
        <f t="shared" si="2677"/>
        <v>1.6379055253949251E-3</v>
      </c>
      <c r="BE2187" s="13">
        <f t="shared" si="2678"/>
        <v>2.1594449650898326E-3</v>
      </c>
      <c r="BF2187" s="13">
        <f t="shared" si="2679"/>
        <v>1.4235261084815797E-3</v>
      </c>
      <c r="BG2187" s="13">
        <f t="shared" si="2680"/>
        <v>6.2560105776822764E-4</v>
      </c>
      <c r="BH2187" s="13">
        <f t="shared" si="2681"/>
        <v>2.0620100387455756E-4</v>
      </c>
      <c r="BI2187" s="13">
        <f t="shared" si="2682"/>
        <v>5.4371844127703079E-5</v>
      </c>
      <c r="BJ2187" s="14">
        <f t="shared" si="2683"/>
        <v>0.29765354992937426</v>
      </c>
      <c r="BK2187" s="14">
        <f t="shared" si="2684"/>
        <v>0.23805358281491423</v>
      </c>
      <c r="BL2187" s="14">
        <f t="shared" si="2685"/>
        <v>0.42255748316766462</v>
      </c>
      <c r="BM2187" s="14">
        <f t="shared" si="2686"/>
        <v>0.57857373021347702</v>
      </c>
      <c r="BN2187" s="14">
        <f t="shared" si="2687"/>
        <v>0.41911470299363546</v>
      </c>
    </row>
    <row r="2188" spans="1:66" x14ac:dyDescent="0.25">
      <c r="A2188" t="s">
        <v>24</v>
      </c>
      <c r="B2188" t="s">
        <v>180</v>
      </c>
      <c r="C2188" t="s">
        <v>327</v>
      </c>
      <c r="D2188" s="7" t="s">
        <v>573</v>
      </c>
      <c r="E2188" s="10">
        <f>VLOOKUP(A2188,home!$A$2:$E$405,3,FALSE)</f>
        <v>1.6263000000000001</v>
      </c>
      <c r="F2188" s="10">
        <f>VLOOKUP(B2188,home!$B$2:$E$405,3,FALSE)</f>
        <v>1.0680000000000001</v>
      </c>
      <c r="G2188" s="10">
        <f>VLOOKUP(C2188,away!$B$2:$E$405,4,FALSE)</f>
        <v>0.55020000000000002</v>
      </c>
      <c r="H2188" s="10">
        <f>VLOOKUP(A2188,away!$A$2:$E$405,3,FALSE)</f>
        <v>1.4262999999999999</v>
      </c>
      <c r="I2188" s="10">
        <f>VLOOKUP(C2188,away!$B$2:$E$405,3,FALSE)</f>
        <v>1.5867</v>
      </c>
      <c r="J2188" s="10">
        <f>VLOOKUP(B2188,home!$B$2:$E$405,4,FALSE)</f>
        <v>1.2177</v>
      </c>
      <c r="K2188" s="12">
        <f t="shared" si="2632"/>
        <v>0.95563599768000018</v>
      </c>
      <c r="L2188" s="12">
        <f t="shared" si="2633"/>
        <v>2.755789302717</v>
      </c>
      <c r="M2188" s="13">
        <f t="shared" si="2634"/>
        <v>2.4442660299022322E-2</v>
      </c>
      <c r="N2188" s="13">
        <f t="shared" si="2635"/>
        <v>2.335828606080953E-2</v>
      </c>
      <c r="O2188" s="13">
        <f t="shared" si="2636"/>
        <v>6.7358821781991221E-2</v>
      </c>
      <c r="P2188" s="13">
        <f t="shared" si="2637"/>
        <v>6.4370514856182517E-2</v>
      </c>
      <c r="Q2188" s="13">
        <f t="shared" si="2638"/>
        <v>1.1161009501908277E-2</v>
      </c>
      <c r="R2188" s="13">
        <f t="shared" si="2639"/>
        <v>9.2813360255216151E-2</v>
      </c>
      <c r="S2188" s="13">
        <f t="shared" si="2640"/>
        <v>4.2380443987675834E-2</v>
      </c>
      <c r="T2188" s="13">
        <f t="shared" si="2641"/>
        <v>3.0757390592881621E-2</v>
      </c>
      <c r="U2188" s="13">
        <f t="shared" si="2642"/>
        <v>8.8695788125526767E-2</v>
      </c>
      <c r="V2188" s="13">
        <f t="shared" si="2643"/>
        <v>1.2401136946389574E-2</v>
      </c>
      <c r="W2188" s="13">
        <f t="shared" si="2644"/>
        <v>3.5552874834906931E-3</v>
      </c>
      <c r="X2188" s="13">
        <f t="shared" si="2645"/>
        <v>9.7976232150872936E-3</v>
      </c>
      <c r="Y2188" s="13">
        <f t="shared" si="2646"/>
        <v>1.3500092624094654E-2</v>
      </c>
      <c r="Z2188" s="13">
        <f t="shared" si="2647"/>
        <v>8.525802178018127E-2</v>
      </c>
      <c r="AA2188" s="13">
        <f t="shared" si="2648"/>
        <v>8.147563470412672E-2</v>
      </c>
      <c r="AB2188" s="13">
        <f t="shared" si="2649"/>
        <v>3.8930524728544684E-2</v>
      </c>
      <c r="AC2188" s="13">
        <f t="shared" si="2650"/>
        <v>2.0411740177711285E-3</v>
      </c>
      <c r="AD2188" s="13">
        <f t="shared" si="2651"/>
        <v>8.4939017533121124E-4</v>
      </c>
      <c r="AE2188" s="13">
        <f t="shared" si="2652"/>
        <v>2.3407403590106689E-3</v>
      </c>
      <c r="AF2188" s="13">
        <f t="shared" si="2653"/>
        <v>3.2252936208997762E-3</v>
      </c>
      <c r="AG2188" s="13">
        <f t="shared" si="2654"/>
        <v>2.9627432195323275E-3</v>
      </c>
      <c r="AH2188" s="13">
        <f t="shared" si="2655"/>
        <v>5.8738286098159141E-2</v>
      </c>
      <c r="AI2188" s="13">
        <f t="shared" si="2656"/>
        <v>5.6132420637427599E-2</v>
      </c>
      <c r="AJ2188" s="13">
        <f t="shared" si="2657"/>
        <v>2.6821080899020775E-2</v>
      </c>
      <c r="AK2188" s="13">
        <f t="shared" si="2658"/>
        <v>8.543730134597239E-3</v>
      </c>
      <c r="AL2188" s="13">
        <f t="shared" si="2659"/>
        <v>2.1501983962072356E-4</v>
      </c>
      <c r="AM2188" s="13">
        <f t="shared" si="2660"/>
        <v>1.6234156552444654E-4</v>
      </c>
      <c r="AN2188" s="13">
        <f t="shared" si="2661"/>
        <v>4.4737914965860064E-4</v>
      </c>
      <c r="AO2188" s="13">
        <f t="shared" si="2662"/>
        <v>6.1644133744389977E-4</v>
      </c>
      <c r="AP2188" s="13">
        <f t="shared" si="2663"/>
        <v>5.6626081449348651E-4</v>
      </c>
      <c r="AQ2188" s="13">
        <f t="shared" si="2664"/>
        <v>3.9012387378224147E-4</v>
      </c>
      <c r="AR2188" s="13">
        <f t="shared" si="2665"/>
        <v>3.2374068097847521E-2</v>
      </c>
      <c r="AS2188" s="13">
        <f t="shared" si="2666"/>
        <v>3.0937824865646783E-2</v>
      </c>
      <c r="AT2188" s="13">
        <f t="shared" si="2667"/>
        <v>1.4782649565765736E-2</v>
      </c>
      <c r="AU2188" s="13">
        <f t="shared" si="2668"/>
        <v>4.7089440220447875E-3</v>
      </c>
      <c r="AV2188" s="13">
        <f t="shared" si="2669"/>
        <v>1.1250091046315107E-3</v>
      </c>
      <c r="AW2188" s="13">
        <f t="shared" si="2670"/>
        <v>1.5729486447232154E-5</v>
      </c>
      <c r="AX2188" s="13">
        <f t="shared" si="2671"/>
        <v>2.585657398914792E-5</v>
      </c>
      <c r="AY2188" s="13">
        <f t="shared" si="2672"/>
        <v>7.1255270004204468E-5</v>
      </c>
      <c r="AZ2188" s="13">
        <f t="shared" si="2673"/>
        <v>9.8182255419899101E-5</v>
      </c>
      <c r="BA2188" s="13">
        <f t="shared" si="2674"/>
        <v>9.0189869734262054E-5</v>
      </c>
      <c r="BB2188" s="13">
        <f t="shared" si="2675"/>
        <v>6.2136069556779772E-5</v>
      </c>
      <c r="BC2188" s="13">
        <f t="shared" si="2676"/>
        <v>3.4246783159490618E-5</v>
      </c>
      <c r="BD2188" s="13">
        <f t="shared" si="2677"/>
        <v>1.4869351758246644E-2</v>
      </c>
      <c r="BE2188" s="13">
        <f t="shared" si="2678"/>
        <v>1.4209687802346898E-2</v>
      </c>
      <c r="BF2188" s="13">
        <f t="shared" si="2679"/>
        <v>6.7896445898585518E-3</v>
      </c>
      <c r="BG2188" s="13">
        <f t="shared" si="2680"/>
        <v>2.1628095938406979E-3</v>
      </c>
      <c r="BH2188" s="13">
        <f t="shared" si="2681"/>
        <v>5.1671467600045769E-4</v>
      </c>
      <c r="BI2188" s="13">
        <f t="shared" si="2682"/>
        <v>9.875822898311912E-5</v>
      </c>
      <c r="BJ2188" s="14">
        <f t="shared" si="2683"/>
        <v>0.10407227041581253</v>
      </c>
      <c r="BK2188" s="14">
        <f t="shared" si="2684"/>
        <v>0.14592220521666632</v>
      </c>
      <c r="BL2188" s="14">
        <f t="shared" si="2685"/>
        <v>0.64208510966982291</v>
      </c>
      <c r="BM2188" s="14">
        <f t="shared" si="2686"/>
        <v>0.69377742854379587</v>
      </c>
      <c r="BN2188" s="14">
        <f t="shared" si="2687"/>
        <v>0.28350465275513004</v>
      </c>
    </row>
    <row r="2189" spans="1:66" x14ac:dyDescent="0.25">
      <c r="A2189" t="s">
        <v>27</v>
      </c>
      <c r="B2189" t="s">
        <v>289</v>
      </c>
      <c r="C2189" t="s">
        <v>189</v>
      </c>
      <c r="D2189" s="7" t="s">
        <v>573</v>
      </c>
      <c r="E2189" s="10">
        <f>VLOOKUP(A2189,home!$A$2:$E$405,3,FALSE)</f>
        <v>1.3026</v>
      </c>
      <c r="F2189" s="10">
        <f>VLOOKUP(B2189,home!$B$2:$E$405,3,FALSE)</f>
        <v>0.6149</v>
      </c>
      <c r="G2189" s="10">
        <f>VLOOKUP(C2189,away!$B$2:$E$405,4,FALSE)</f>
        <v>1.0909</v>
      </c>
      <c r="H2189" s="10">
        <f>VLOOKUP(A2189,away!$A$2:$E$405,3,FALSE)</f>
        <v>1.1000000000000001</v>
      </c>
      <c r="I2189" s="10">
        <f>VLOOKUP(C2189,away!$B$2:$E$405,3,FALSE)</f>
        <v>0.66990000000000005</v>
      </c>
      <c r="J2189" s="10">
        <f>VLOOKUP(B2189,home!$B$2:$E$405,4,FALSE)</f>
        <v>1.4391</v>
      </c>
      <c r="K2189" s="12">
        <f t="shared" si="2632"/>
        <v>0.87377679846599998</v>
      </c>
      <c r="L2189" s="12">
        <f t="shared" si="2633"/>
        <v>1.0604583990000003</v>
      </c>
      <c r="M2189" s="13">
        <f t="shared" si="2634"/>
        <v>0.14453476711961163</v>
      </c>
      <c r="N2189" s="13">
        <f t="shared" si="2635"/>
        <v>0.12629112608080312</v>
      </c>
      <c r="O2189" s="13">
        <f t="shared" si="2636"/>
        <v>0.1532731077395012</v>
      </c>
      <c r="P2189" s="13">
        <f t="shared" si="2637"/>
        <v>0.13392648537155563</v>
      </c>
      <c r="Q2189" s="13">
        <f t="shared" si="2638"/>
        <v>5.517512791077505E-2</v>
      </c>
      <c r="R2189" s="13">
        <f t="shared" si="2639"/>
        <v>8.1269877221592984E-2</v>
      </c>
      <c r="S2189" s="13">
        <f t="shared" si="2640"/>
        <v>3.1024202414105119E-2</v>
      </c>
      <c r="T2189" s="13">
        <f t="shared" si="2641"/>
        <v>5.8510927808880731E-2</v>
      </c>
      <c r="U2189" s="13">
        <f t="shared" si="2642"/>
        <v>7.1011733130408414E-2</v>
      </c>
      <c r="V2189" s="13">
        <f t="shared" si="2643"/>
        <v>3.1941275934117487E-3</v>
      </c>
      <c r="W2189" s="13">
        <f t="shared" si="2644"/>
        <v>1.607024887360969E-2</v>
      </c>
      <c r="X2189" s="13">
        <f t="shared" si="2645"/>
        <v>1.7041830392039686E-2</v>
      </c>
      <c r="Y2189" s="13">
        <f t="shared" si="2646"/>
        <v>9.0360760867859748E-3</v>
      </c>
      <c r="Z2189" s="13">
        <f t="shared" si="2647"/>
        <v>2.8727774628445706E-2</v>
      </c>
      <c r="AA2189" s="13">
        <f t="shared" si="2648"/>
        <v>2.5101662941896072E-2</v>
      </c>
      <c r="AB2189" s="13">
        <f t="shared" si="2649"/>
        <v>1.096662534077129E-2</v>
      </c>
      <c r="AC2189" s="13">
        <f t="shared" si="2650"/>
        <v>1.8498070176254167E-4</v>
      </c>
      <c r="AD2189" s="13">
        <f t="shared" si="2651"/>
        <v>3.5104526528336281E-3</v>
      </c>
      <c r="AE2189" s="13">
        <f t="shared" si="2652"/>
        <v>3.7226889999892525E-3</v>
      </c>
      <c r="AF2189" s="13">
        <f t="shared" si="2653"/>
        <v>1.9738784084517569E-3</v>
      </c>
      <c r="AG2189" s="13">
        <f t="shared" si="2654"/>
        <v>6.9773864561580652E-4</v>
      </c>
      <c r="AH2189" s="13">
        <f t="shared" si="2655"/>
        <v>7.6161524723285896E-3</v>
      </c>
      <c r="AI2189" s="13">
        <f t="shared" si="2656"/>
        <v>6.6548173239001857E-3</v>
      </c>
      <c r="AJ2189" s="13">
        <f t="shared" si="2657"/>
        <v>2.9074124878267884E-3</v>
      </c>
      <c r="AK2189" s="13">
        <f t="shared" si="2658"/>
        <v>8.468098584777866E-4</v>
      </c>
      <c r="AL2189" s="13">
        <f t="shared" si="2659"/>
        <v>6.8561539184877957E-6</v>
      </c>
      <c r="AM2189" s="13">
        <f t="shared" si="2660"/>
        <v>6.1347041603188903E-4</v>
      </c>
      <c r="AN2189" s="13">
        <f t="shared" si="2661"/>
        <v>6.5055985521904108E-4</v>
      </c>
      <c r="AO2189" s="13">
        <f t="shared" si="2662"/>
        <v>3.4494583125962806E-4</v>
      </c>
      <c r="AP2189" s="13">
        <f t="shared" si="2663"/>
        <v>1.2193356798643653E-4</v>
      </c>
      <c r="AQ2189" s="13">
        <f t="shared" si="2664"/>
        <v>3.2326369072813539E-5</v>
      </c>
      <c r="AR2189" s="13">
        <f t="shared" si="2665"/>
        <v>1.6153225714690945E-3</v>
      </c>
      <c r="AS2189" s="13">
        <f t="shared" si="2666"/>
        <v>1.4114313849881318E-3</v>
      </c>
      <c r="AT2189" s="13">
        <f t="shared" si="2667"/>
        <v>6.1663799841468097E-4</v>
      </c>
      <c r="AU2189" s="13">
        <f t="shared" si="2668"/>
        <v>1.7960132535575413E-4</v>
      </c>
      <c r="AV2189" s="13">
        <f t="shared" si="2669"/>
        <v>3.9232867767400302E-5</v>
      </c>
      <c r="AW2189" s="13">
        <f t="shared" si="2670"/>
        <v>1.7647053519225501E-7</v>
      </c>
      <c r="AX2189" s="13">
        <f t="shared" si="2671"/>
        <v>8.9339369345658149E-5</v>
      </c>
      <c r="AY2189" s="13">
        <f t="shared" si="2672"/>
        <v>9.4740684583966329E-5</v>
      </c>
      <c r="AZ2189" s="13">
        <f t="shared" si="2673"/>
        <v>5.0234277347038463E-5</v>
      </c>
      <c r="BA2189" s="13">
        <f t="shared" si="2674"/>
        <v>1.7757120443454136E-5</v>
      </c>
      <c r="BB2189" s="13">
        <f t="shared" si="2675"/>
        <v>4.7076718790788867E-6</v>
      </c>
      <c r="BC2189" s="13">
        <f t="shared" si="2676"/>
        <v>9.9845803678106399E-7</v>
      </c>
      <c r="BD2189" s="13">
        <f t="shared" si="2677"/>
        <v>2.854970646681131E-4</v>
      </c>
      <c r="BE2189" s="13">
        <f t="shared" si="2678"/>
        <v>2.4946071113714441E-4</v>
      </c>
      <c r="BF2189" s="13">
        <f t="shared" si="2679"/>
        <v>1.0898649076023282E-4</v>
      </c>
      <c r="BG2189" s="13">
        <f t="shared" si="2680"/>
        <v>3.174328899084018E-5</v>
      </c>
      <c r="BH2189" s="13">
        <f t="shared" si="2681"/>
        <v>6.9341373567993372E-6</v>
      </c>
      <c r="BI2189" s="13">
        <f t="shared" si="2682"/>
        <v>1.2117776679495237E-6</v>
      </c>
      <c r="BJ2189" s="14">
        <f t="shared" si="2683"/>
        <v>0.29405110948099045</v>
      </c>
      <c r="BK2189" s="14">
        <f t="shared" si="2684"/>
        <v>0.31296616003894917</v>
      </c>
      <c r="BL2189" s="14">
        <f t="shared" si="2685"/>
        <v>0.36419425813527945</v>
      </c>
      <c r="BM2189" s="14">
        <f t="shared" si="2686"/>
        <v>0.30537424662577628</v>
      </c>
      <c r="BN2189" s="14">
        <f t="shared" si="2687"/>
        <v>0.69447049144383954</v>
      </c>
    </row>
    <row r="2190" spans="1:66" x14ac:dyDescent="0.25">
      <c r="A2190" t="s">
        <v>27</v>
      </c>
      <c r="B2190" t="s">
        <v>195</v>
      </c>
      <c r="C2190" t="s">
        <v>522</v>
      </c>
      <c r="D2190" s="7" t="s">
        <v>573</v>
      </c>
      <c r="E2190" s="10">
        <f>VLOOKUP(A2190,home!$A$2:$E$405,3,FALSE)</f>
        <v>1.3026</v>
      </c>
      <c r="F2190" s="10">
        <f>VLOOKUP(B2190,home!$B$2:$E$405,3,FALSE)</f>
        <v>1.4545999999999999</v>
      </c>
      <c r="G2190" s="10" t="e">
        <f>VLOOKUP(C2190,away!$B$2:$E$405,4,FALSE)</f>
        <v>#N/A</v>
      </c>
      <c r="H2190" s="10">
        <f>VLOOKUP(A2190,away!$A$2:$E$405,3,FALSE)</f>
        <v>1.1000000000000001</v>
      </c>
      <c r="I2190" s="10" t="e">
        <f>VLOOKUP(C2190,away!$B$2:$E$405,3,FALSE)</f>
        <v>#N/A</v>
      </c>
      <c r="J2190" s="10">
        <f>VLOOKUP(B2190,home!$B$2:$E$405,4,FALSE)</f>
        <v>1.3396999999999999</v>
      </c>
      <c r="K2190" s="12" t="e">
        <f t="shared" si="2632"/>
        <v>#N/A</v>
      </c>
      <c r="L2190" s="12" t="e">
        <f t="shared" si="2633"/>
        <v>#N/A</v>
      </c>
      <c r="M2190" s="13" t="e">
        <f t="shared" si="2634"/>
        <v>#N/A</v>
      </c>
      <c r="N2190" s="13" t="e">
        <f t="shared" si="2635"/>
        <v>#N/A</v>
      </c>
      <c r="O2190" s="13" t="e">
        <f t="shared" si="2636"/>
        <v>#N/A</v>
      </c>
      <c r="P2190" s="13" t="e">
        <f t="shared" si="2637"/>
        <v>#N/A</v>
      </c>
      <c r="Q2190" s="13" t="e">
        <f t="shared" si="2638"/>
        <v>#N/A</v>
      </c>
      <c r="R2190" s="13" t="e">
        <f t="shared" si="2639"/>
        <v>#N/A</v>
      </c>
      <c r="S2190" s="13" t="e">
        <f t="shared" si="2640"/>
        <v>#N/A</v>
      </c>
      <c r="T2190" s="13" t="e">
        <f t="shared" si="2641"/>
        <v>#N/A</v>
      </c>
      <c r="U2190" s="13" t="e">
        <f t="shared" si="2642"/>
        <v>#N/A</v>
      </c>
      <c r="V2190" s="13" t="e">
        <f t="shared" si="2643"/>
        <v>#N/A</v>
      </c>
      <c r="W2190" s="13" t="e">
        <f t="shared" si="2644"/>
        <v>#N/A</v>
      </c>
      <c r="X2190" s="13" t="e">
        <f t="shared" si="2645"/>
        <v>#N/A</v>
      </c>
      <c r="Y2190" s="13" t="e">
        <f t="shared" si="2646"/>
        <v>#N/A</v>
      </c>
      <c r="Z2190" s="13" t="e">
        <f t="shared" si="2647"/>
        <v>#N/A</v>
      </c>
      <c r="AA2190" s="13" t="e">
        <f t="shared" si="2648"/>
        <v>#N/A</v>
      </c>
      <c r="AB2190" s="13" t="e">
        <f t="shared" si="2649"/>
        <v>#N/A</v>
      </c>
      <c r="AC2190" s="13" t="e">
        <f t="shared" si="2650"/>
        <v>#N/A</v>
      </c>
      <c r="AD2190" s="13" t="e">
        <f t="shared" si="2651"/>
        <v>#N/A</v>
      </c>
      <c r="AE2190" s="13" t="e">
        <f t="shared" si="2652"/>
        <v>#N/A</v>
      </c>
      <c r="AF2190" s="13" t="e">
        <f t="shared" si="2653"/>
        <v>#N/A</v>
      </c>
      <c r="AG2190" s="13" t="e">
        <f t="shared" si="2654"/>
        <v>#N/A</v>
      </c>
      <c r="AH2190" s="13" t="e">
        <f t="shared" si="2655"/>
        <v>#N/A</v>
      </c>
      <c r="AI2190" s="13" t="e">
        <f t="shared" si="2656"/>
        <v>#N/A</v>
      </c>
      <c r="AJ2190" s="13" t="e">
        <f t="shared" si="2657"/>
        <v>#N/A</v>
      </c>
      <c r="AK2190" s="13" t="e">
        <f t="shared" si="2658"/>
        <v>#N/A</v>
      </c>
      <c r="AL2190" s="13" t="e">
        <f t="shared" si="2659"/>
        <v>#N/A</v>
      </c>
      <c r="AM2190" s="13" t="e">
        <f t="shared" si="2660"/>
        <v>#N/A</v>
      </c>
      <c r="AN2190" s="13" t="e">
        <f t="shared" si="2661"/>
        <v>#N/A</v>
      </c>
      <c r="AO2190" s="13" t="e">
        <f t="shared" si="2662"/>
        <v>#N/A</v>
      </c>
      <c r="AP2190" s="13" t="e">
        <f t="shared" si="2663"/>
        <v>#N/A</v>
      </c>
      <c r="AQ2190" s="13" t="e">
        <f t="shared" si="2664"/>
        <v>#N/A</v>
      </c>
      <c r="AR2190" s="13" t="e">
        <f t="shared" si="2665"/>
        <v>#N/A</v>
      </c>
      <c r="AS2190" s="13" t="e">
        <f t="shared" si="2666"/>
        <v>#N/A</v>
      </c>
      <c r="AT2190" s="13" t="e">
        <f t="shared" si="2667"/>
        <v>#N/A</v>
      </c>
      <c r="AU2190" s="13" t="e">
        <f t="shared" si="2668"/>
        <v>#N/A</v>
      </c>
      <c r="AV2190" s="13" t="e">
        <f t="shared" si="2669"/>
        <v>#N/A</v>
      </c>
      <c r="AW2190" s="13" t="e">
        <f t="shared" si="2670"/>
        <v>#N/A</v>
      </c>
      <c r="AX2190" s="13" t="e">
        <f t="shared" si="2671"/>
        <v>#N/A</v>
      </c>
      <c r="AY2190" s="13" t="e">
        <f t="shared" si="2672"/>
        <v>#N/A</v>
      </c>
      <c r="AZ2190" s="13" t="e">
        <f t="shared" si="2673"/>
        <v>#N/A</v>
      </c>
      <c r="BA2190" s="13" t="e">
        <f t="shared" si="2674"/>
        <v>#N/A</v>
      </c>
      <c r="BB2190" s="13" t="e">
        <f t="shared" si="2675"/>
        <v>#N/A</v>
      </c>
      <c r="BC2190" s="13" t="e">
        <f t="shared" si="2676"/>
        <v>#N/A</v>
      </c>
      <c r="BD2190" s="13" t="e">
        <f t="shared" si="2677"/>
        <v>#N/A</v>
      </c>
      <c r="BE2190" s="13" t="e">
        <f t="shared" si="2678"/>
        <v>#N/A</v>
      </c>
      <c r="BF2190" s="13" t="e">
        <f t="shared" si="2679"/>
        <v>#N/A</v>
      </c>
      <c r="BG2190" s="13" t="e">
        <f t="shared" si="2680"/>
        <v>#N/A</v>
      </c>
      <c r="BH2190" s="13" t="e">
        <f t="shared" si="2681"/>
        <v>#N/A</v>
      </c>
      <c r="BI2190" s="13" t="e">
        <f t="shared" si="2682"/>
        <v>#N/A</v>
      </c>
      <c r="BJ2190" s="14" t="e">
        <f t="shared" si="2683"/>
        <v>#N/A</v>
      </c>
      <c r="BK2190" s="14" t="e">
        <f t="shared" si="2684"/>
        <v>#N/A</v>
      </c>
      <c r="BL2190" s="14" t="e">
        <f t="shared" si="2685"/>
        <v>#N/A</v>
      </c>
      <c r="BM2190" s="14" t="e">
        <f t="shared" si="2686"/>
        <v>#N/A</v>
      </c>
      <c r="BN2190" s="14" t="e">
        <f t="shared" si="2687"/>
        <v>#N/A</v>
      </c>
    </row>
    <row r="2191" spans="1:66" x14ac:dyDescent="0.25">
      <c r="A2191" t="s">
        <v>27</v>
      </c>
      <c r="B2191" t="s">
        <v>188</v>
      </c>
      <c r="C2191" t="s">
        <v>186</v>
      </c>
      <c r="D2191" s="7" t="s">
        <v>573</v>
      </c>
      <c r="E2191" s="10">
        <f>VLOOKUP(A2191,home!$A$2:$E$405,3,FALSE)</f>
        <v>1.3026</v>
      </c>
      <c r="F2191" s="10">
        <f>VLOOKUP(B2191,home!$B$2:$E$405,3,FALSE)</f>
        <v>1.0909</v>
      </c>
      <c r="G2191" s="10">
        <f>VLOOKUP(C2191,away!$B$2:$E$405,4,FALSE)</f>
        <v>0.84850000000000003</v>
      </c>
      <c r="H2191" s="10">
        <f>VLOOKUP(A2191,away!$A$2:$E$405,3,FALSE)</f>
        <v>1.1000000000000001</v>
      </c>
      <c r="I2191" s="10">
        <f>VLOOKUP(C2191,away!$B$2:$E$405,3,FALSE)</f>
        <v>1.1005</v>
      </c>
      <c r="J2191" s="10">
        <f>VLOOKUP(B2191,home!$B$2:$E$405,4,FALSE)</f>
        <v>0.76559999999999995</v>
      </c>
      <c r="K2191" s="12">
        <f t="shared" si="2632"/>
        <v>1.20572387949</v>
      </c>
      <c r="L2191" s="12">
        <f t="shared" si="2633"/>
        <v>0.92679708000000016</v>
      </c>
      <c r="M2191" s="13">
        <f t="shared" si="2634"/>
        <v>0.11853808715115374</v>
      </c>
      <c r="N2191" s="13">
        <f t="shared" si="2635"/>
        <v>0.14292420230721281</v>
      </c>
      <c r="O2191" s="13">
        <f t="shared" si="2636"/>
        <v>0.10986075304047482</v>
      </c>
      <c r="P2191" s="13">
        <f t="shared" si="2637"/>
        <v>0.13246173335965411</v>
      </c>
      <c r="Q2191" s="13">
        <f t="shared" si="2638"/>
        <v>8.6163561839433148E-2</v>
      </c>
      <c r="R2191" s="13">
        <f t="shared" si="2639"/>
        <v>5.0909312562256587E-2</v>
      </c>
      <c r="S2191" s="13">
        <f t="shared" si="2640"/>
        <v>3.7005217534576453E-2</v>
      </c>
      <c r="T2191" s="13">
        <f t="shared" si="2641"/>
        <v>7.9856137515186082E-2</v>
      </c>
      <c r="U2191" s="13">
        <f t="shared" si="2642"/>
        <v>6.1382573844733009E-2</v>
      </c>
      <c r="V2191" s="13">
        <f t="shared" si="2643"/>
        <v>4.5946556792057051E-3</v>
      </c>
      <c r="W2191" s="13">
        <f t="shared" si="2644"/>
        <v>3.4629821350572604E-2</v>
      </c>
      <c r="X2191" s="13">
        <f t="shared" si="2645"/>
        <v>3.2094817308632353E-2</v>
      </c>
      <c r="Y2191" s="13">
        <f t="shared" si="2646"/>
        <v>1.4872691482386961E-2</v>
      </c>
      <c r="Z2191" s="13">
        <f t="shared" si="2647"/>
        <v>1.5727534075835586E-2</v>
      </c>
      <c r="AA2191" s="13">
        <f t="shared" si="2648"/>
        <v>1.8963063400727655E-2</v>
      </c>
      <c r="AB2191" s="13">
        <f t="shared" si="2649"/>
        <v>1.1432109185270092E-2</v>
      </c>
      <c r="AC2191" s="13">
        <f t="shared" si="2650"/>
        <v>3.2089688960176274E-4</v>
      </c>
      <c r="AD2191" s="13">
        <f t="shared" si="2651"/>
        <v>1.0438500636214511E-2</v>
      </c>
      <c r="AE2191" s="13">
        <f t="shared" si="2652"/>
        <v>9.6743719092217528E-3</v>
      </c>
      <c r="AF2191" s="13">
        <f t="shared" si="2653"/>
        <v>4.4830898181503721E-3</v>
      </c>
      <c r="AG2191" s="13">
        <f t="shared" si="2654"/>
        <v>1.3849715176131663E-3</v>
      </c>
      <c r="AH2191" s="13">
        <f t="shared" si="2655"/>
        <v>3.6440581642712294E-3</v>
      </c>
      <c r="AI2191" s="13">
        <f t="shared" si="2656"/>
        <v>4.3937279469123142E-3</v>
      </c>
      <c r="AJ2191" s="13">
        <f t="shared" si="2657"/>
        <v>2.6488113527873749E-3</v>
      </c>
      <c r="AK2191" s="13">
        <f t="shared" si="2658"/>
        <v>1.0645783667733158E-3</v>
      </c>
      <c r="AL2191" s="13">
        <f t="shared" si="2659"/>
        <v>1.4343595125562928E-5</v>
      </c>
      <c r="AM2191" s="13">
        <f t="shared" si="2660"/>
        <v>2.5171898966310779E-3</v>
      </c>
      <c r="AN2191" s="13">
        <f t="shared" si="2661"/>
        <v>2.3329242460031854E-3</v>
      </c>
      <c r="AO2191" s="13">
        <f t="shared" si="2662"/>
        <v>1.0810736895284767E-3</v>
      </c>
      <c r="AP2191" s="13">
        <f t="shared" si="2663"/>
        <v>3.3397864623993984E-4</v>
      </c>
      <c r="AQ2191" s="13">
        <f t="shared" si="2664"/>
        <v>7.7382608529382292E-5</v>
      </c>
      <c r="AR2191" s="13">
        <f t="shared" si="2665"/>
        <v>6.7546049319934748E-4</v>
      </c>
      <c r="AS2191" s="13">
        <f t="shared" si="2666"/>
        <v>8.1441884630254597E-4</v>
      </c>
      <c r="AT2191" s="13">
        <f t="shared" si="2667"/>
        <v>4.9098212544683808E-4</v>
      </c>
      <c r="AU2191" s="13">
        <f t="shared" si="2668"/>
        <v>1.9732962435133574E-4</v>
      </c>
      <c r="AV2191" s="13">
        <f t="shared" si="2669"/>
        <v>5.9481260052799243E-5</v>
      </c>
      <c r="AW2191" s="13">
        <f t="shared" si="2670"/>
        <v>4.4523370753270434E-7</v>
      </c>
      <c r="AX2191" s="13">
        <f t="shared" si="2671"/>
        <v>5.0583932792984203E-4</v>
      </c>
      <c r="AY2191" s="13">
        <f t="shared" si="2672"/>
        <v>4.6881041207454013E-4</v>
      </c>
      <c r="AZ2191" s="13">
        <f t="shared" si="2673"/>
        <v>2.1724606049214025E-4</v>
      </c>
      <c r="BA2191" s="13">
        <f t="shared" si="2674"/>
        <v>6.7114338168539688E-5</v>
      </c>
      <c r="BB2191" s="13">
        <f t="shared" si="2675"/>
        <v>1.555034316018378E-5</v>
      </c>
      <c r="BC2191" s="13">
        <f t="shared" si="2676"/>
        <v>2.8824025267712614E-6</v>
      </c>
      <c r="BD2191" s="13">
        <f t="shared" si="2677"/>
        <v>1.0433580212541914E-4</v>
      </c>
      <c r="BE2191" s="13">
        <f t="shared" si="2678"/>
        <v>1.2580016810836135E-4</v>
      </c>
      <c r="BF2191" s="13">
        <f t="shared" si="2679"/>
        <v>7.5840133366053843E-5</v>
      </c>
      <c r="BG2191" s="13">
        <f t="shared" si="2680"/>
        <v>3.0480753274385796E-5</v>
      </c>
      <c r="BH2191" s="13">
        <f t="shared" si="2681"/>
        <v>9.1878430219424932E-6</v>
      </c>
      <c r="BI2191" s="13">
        <f t="shared" si="2682"/>
        <v>2.2156003465123251E-6</v>
      </c>
      <c r="BJ2191" s="14">
        <f t="shared" si="2683"/>
        <v>0.42414215765590785</v>
      </c>
      <c r="BK2191" s="14">
        <f t="shared" si="2684"/>
        <v>0.29340374462139185</v>
      </c>
      <c r="BL2191" s="14">
        <f t="shared" si="2685"/>
        <v>0.26688452051380196</v>
      </c>
      <c r="BM2191" s="14">
        <f t="shared" si="2686"/>
        <v>0.35883194142838509</v>
      </c>
      <c r="BN2191" s="14">
        <f t="shared" si="2687"/>
        <v>0.64085765026018526</v>
      </c>
    </row>
    <row r="2192" spans="1:66" x14ac:dyDescent="0.25">
      <c r="A2192" t="s">
        <v>27</v>
      </c>
      <c r="B2192" t="s">
        <v>523</v>
      </c>
      <c r="C2192" t="s">
        <v>30</v>
      </c>
      <c r="D2192" s="7" t="s">
        <v>573</v>
      </c>
      <c r="E2192" s="10">
        <f>VLOOKUP(A2192,home!$A$2:$E$405,3,FALSE)</f>
        <v>1.3026</v>
      </c>
      <c r="F2192" s="10" t="e">
        <f>VLOOKUP(B2192,home!$B$2:$E$405,3,FALSE)</f>
        <v>#N/A</v>
      </c>
      <c r="G2192" s="10">
        <f>VLOOKUP(C2192,away!$B$2:$E$405,4,FALSE)</f>
        <v>1.1717</v>
      </c>
      <c r="H2192" s="10">
        <f>VLOOKUP(A2192,away!$A$2:$E$405,3,FALSE)</f>
        <v>1.1000000000000001</v>
      </c>
      <c r="I2192" s="10">
        <f>VLOOKUP(C2192,away!$B$2:$E$405,3,FALSE)</f>
        <v>1.244</v>
      </c>
      <c r="J2192" s="10" t="e">
        <f>VLOOKUP(B2192,home!$B$2:$E$405,4,FALSE)</f>
        <v>#N/A</v>
      </c>
      <c r="K2192" s="12" t="e">
        <f t="shared" si="2632"/>
        <v>#N/A</v>
      </c>
      <c r="L2192" s="12" t="e">
        <f t="shared" si="2633"/>
        <v>#N/A</v>
      </c>
      <c r="M2192" s="13" t="e">
        <f t="shared" si="2634"/>
        <v>#N/A</v>
      </c>
      <c r="N2192" s="13" t="e">
        <f t="shared" si="2635"/>
        <v>#N/A</v>
      </c>
      <c r="O2192" s="13" t="e">
        <f t="shared" si="2636"/>
        <v>#N/A</v>
      </c>
      <c r="P2192" s="13" t="e">
        <f t="shared" si="2637"/>
        <v>#N/A</v>
      </c>
      <c r="Q2192" s="13" t="e">
        <f t="shared" si="2638"/>
        <v>#N/A</v>
      </c>
      <c r="R2192" s="13" t="e">
        <f t="shared" si="2639"/>
        <v>#N/A</v>
      </c>
      <c r="S2192" s="13" t="e">
        <f t="shared" si="2640"/>
        <v>#N/A</v>
      </c>
      <c r="T2192" s="13" t="e">
        <f t="shared" si="2641"/>
        <v>#N/A</v>
      </c>
      <c r="U2192" s="13" t="e">
        <f t="shared" si="2642"/>
        <v>#N/A</v>
      </c>
      <c r="V2192" s="13" t="e">
        <f t="shared" si="2643"/>
        <v>#N/A</v>
      </c>
      <c r="W2192" s="13" t="e">
        <f t="shared" si="2644"/>
        <v>#N/A</v>
      </c>
      <c r="X2192" s="13" t="e">
        <f t="shared" si="2645"/>
        <v>#N/A</v>
      </c>
      <c r="Y2192" s="13" t="e">
        <f t="shared" si="2646"/>
        <v>#N/A</v>
      </c>
      <c r="Z2192" s="13" t="e">
        <f t="shared" si="2647"/>
        <v>#N/A</v>
      </c>
      <c r="AA2192" s="13" t="e">
        <f t="shared" si="2648"/>
        <v>#N/A</v>
      </c>
      <c r="AB2192" s="13" t="e">
        <f t="shared" si="2649"/>
        <v>#N/A</v>
      </c>
      <c r="AC2192" s="13" t="e">
        <f t="shared" si="2650"/>
        <v>#N/A</v>
      </c>
      <c r="AD2192" s="13" t="e">
        <f t="shared" si="2651"/>
        <v>#N/A</v>
      </c>
      <c r="AE2192" s="13" t="e">
        <f t="shared" si="2652"/>
        <v>#N/A</v>
      </c>
      <c r="AF2192" s="13" t="e">
        <f t="shared" si="2653"/>
        <v>#N/A</v>
      </c>
      <c r="AG2192" s="13" t="e">
        <f t="shared" si="2654"/>
        <v>#N/A</v>
      </c>
      <c r="AH2192" s="13" t="e">
        <f t="shared" si="2655"/>
        <v>#N/A</v>
      </c>
      <c r="AI2192" s="13" t="e">
        <f t="shared" si="2656"/>
        <v>#N/A</v>
      </c>
      <c r="AJ2192" s="13" t="e">
        <f t="shared" si="2657"/>
        <v>#N/A</v>
      </c>
      <c r="AK2192" s="13" t="e">
        <f t="shared" si="2658"/>
        <v>#N/A</v>
      </c>
      <c r="AL2192" s="13" t="e">
        <f t="shared" si="2659"/>
        <v>#N/A</v>
      </c>
      <c r="AM2192" s="13" t="e">
        <f t="shared" si="2660"/>
        <v>#N/A</v>
      </c>
      <c r="AN2192" s="13" t="e">
        <f t="shared" si="2661"/>
        <v>#N/A</v>
      </c>
      <c r="AO2192" s="13" t="e">
        <f t="shared" si="2662"/>
        <v>#N/A</v>
      </c>
      <c r="AP2192" s="13" t="e">
        <f t="shared" si="2663"/>
        <v>#N/A</v>
      </c>
      <c r="AQ2192" s="13" t="e">
        <f t="shared" si="2664"/>
        <v>#N/A</v>
      </c>
      <c r="AR2192" s="13" t="e">
        <f t="shared" si="2665"/>
        <v>#N/A</v>
      </c>
      <c r="AS2192" s="13" t="e">
        <f t="shared" si="2666"/>
        <v>#N/A</v>
      </c>
      <c r="AT2192" s="13" t="e">
        <f t="shared" si="2667"/>
        <v>#N/A</v>
      </c>
      <c r="AU2192" s="13" t="e">
        <f t="shared" si="2668"/>
        <v>#N/A</v>
      </c>
      <c r="AV2192" s="13" t="e">
        <f t="shared" si="2669"/>
        <v>#N/A</v>
      </c>
      <c r="AW2192" s="13" t="e">
        <f t="shared" si="2670"/>
        <v>#N/A</v>
      </c>
      <c r="AX2192" s="13" t="e">
        <f t="shared" si="2671"/>
        <v>#N/A</v>
      </c>
      <c r="AY2192" s="13" t="e">
        <f t="shared" si="2672"/>
        <v>#N/A</v>
      </c>
      <c r="AZ2192" s="13" t="e">
        <f t="shared" si="2673"/>
        <v>#N/A</v>
      </c>
      <c r="BA2192" s="13" t="e">
        <f t="shared" si="2674"/>
        <v>#N/A</v>
      </c>
      <c r="BB2192" s="13" t="e">
        <f t="shared" si="2675"/>
        <v>#N/A</v>
      </c>
      <c r="BC2192" s="13" t="e">
        <f t="shared" si="2676"/>
        <v>#N/A</v>
      </c>
      <c r="BD2192" s="13" t="e">
        <f t="shared" si="2677"/>
        <v>#N/A</v>
      </c>
      <c r="BE2192" s="13" t="e">
        <f t="shared" si="2678"/>
        <v>#N/A</v>
      </c>
      <c r="BF2192" s="13" t="e">
        <f t="shared" si="2679"/>
        <v>#N/A</v>
      </c>
      <c r="BG2192" s="13" t="e">
        <f t="shared" si="2680"/>
        <v>#N/A</v>
      </c>
      <c r="BH2192" s="13" t="e">
        <f t="shared" si="2681"/>
        <v>#N/A</v>
      </c>
      <c r="BI2192" s="13" t="e">
        <f t="shared" si="2682"/>
        <v>#N/A</v>
      </c>
      <c r="BJ2192" s="14" t="e">
        <f t="shared" si="2683"/>
        <v>#N/A</v>
      </c>
      <c r="BK2192" s="14" t="e">
        <f t="shared" si="2684"/>
        <v>#N/A</v>
      </c>
      <c r="BL2192" s="14" t="e">
        <f t="shared" si="2685"/>
        <v>#N/A</v>
      </c>
      <c r="BM2192" s="14" t="e">
        <f t="shared" si="2686"/>
        <v>#N/A</v>
      </c>
      <c r="BN2192" s="14" t="e">
        <f t="shared" si="2687"/>
        <v>#N/A</v>
      </c>
    </row>
    <row r="2193" spans="1:66" x14ac:dyDescent="0.25">
      <c r="A2193" t="s">
        <v>27</v>
      </c>
      <c r="B2193" t="s">
        <v>31</v>
      </c>
      <c r="C2193" t="s">
        <v>187</v>
      </c>
      <c r="D2193" s="7" t="s">
        <v>573</v>
      </c>
      <c r="E2193" s="10">
        <f>VLOOKUP(A2193,home!$A$2:$E$405,3,FALSE)</f>
        <v>1.3026</v>
      </c>
      <c r="F2193" s="10">
        <f>VLOOKUP(B2193,home!$B$2:$E$405,3,FALSE)</f>
        <v>0.64649999999999996</v>
      </c>
      <c r="G2193" s="10">
        <f>VLOOKUP(C2193,away!$B$2:$E$405,4,FALSE)</f>
        <v>1.1717</v>
      </c>
      <c r="H2193" s="10">
        <f>VLOOKUP(A2193,away!$A$2:$E$405,3,FALSE)</f>
        <v>1.1000000000000001</v>
      </c>
      <c r="I2193" s="10">
        <f>VLOOKUP(C2193,away!$B$2:$E$405,3,FALSE)</f>
        <v>0.90910000000000002</v>
      </c>
      <c r="J2193" s="10">
        <f>VLOOKUP(B2193,home!$B$2:$E$405,4,FALSE)</f>
        <v>1.0047999999999999</v>
      </c>
      <c r="K2193" s="12">
        <f t="shared" si="2632"/>
        <v>0.98672477552999982</v>
      </c>
      <c r="L2193" s="12">
        <f t="shared" si="2633"/>
        <v>1.004810048</v>
      </c>
      <c r="M2193" s="13">
        <f t="shared" si="2634"/>
        <v>0.13648578301332989</v>
      </c>
      <c r="N2193" s="13">
        <f t="shared" si="2635"/>
        <v>0.13467390360686421</v>
      </c>
      <c r="O2193" s="13">
        <f t="shared" si="2636"/>
        <v>0.1371422861809416</v>
      </c>
      <c r="P2193" s="13">
        <f t="shared" si="2637"/>
        <v>0.1353216915475606</v>
      </c>
      <c r="Q2193" s="13">
        <f t="shared" si="2638"/>
        <v>6.644303865311596E-2</v>
      </c>
      <c r="R2193" s="13">
        <f t="shared" si="2639"/>
        <v>6.8900973580150821E-2</v>
      </c>
      <c r="S2193" s="13">
        <f t="shared" si="2640"/>
        <v>3.3541882163479052E-2</v>
      </c>
      <c r="T2193" s="13">
        <f t="shared" si="2641"/>
        <v>6.6762632858303292E-2</v>
      </c>
      <c r="U2193" s="13">
        <f t="shared" si="2642"/>
        <v>6.7986297689672764E-2</v>
      </c>
      <c r="V2193" s="13">
        <f t="shared" si="2643"/>
        <v>3.6950891569804993E-3</v>
      </c>
      <c r="W2193" s="13">
        <f t="shared" si="2644"/>
        <v>2.1853664133508983E-2</v>
      </c>
      <c r="X2193" s="13">
        <f t="shared" si="2645"/>
        <v>2.1958781306967039E-2</v>
      </c>
      <c r="Y2193" s="13">
        <f t="shared" si="2646"/>
        <v>1.1032202049537525E-2</v>
      </c>
      <c r="Z2193" s="13">
        <f t="shared" si="2647"/>
        <v>2.3077463523439361E-2</v>
      </c>
      <c r="AA2193" s="13">
        <f t="shared" si="2648"/>
        <v>2.2771105014967461E-2</v>
      </c>
      <c r="AB2193" s="13">
        <f t="shared" si="2649"/>
        <v>1.1234406742231908E-2</v>
      </c>
      <c r="AC2193" s="13">
        <f t="shared" si="2650"/>
        <v>2.2897335170287279E-4</v>
      </c>
      <c r="AD2193" s="13">
        <f t="shared" si="2651"/>
        <v>5.3908879591611641E-3</v>
      </c>
      <c r="AE2193" s="13">
        <f t="shared" si="2652"/>
        <v>5.416818389007351E-3</v>
      </c>
      <c r="AF2193" s="13">
        <f t="shared" si="2653"/>
        <v>2.7214367727328792E-3</v>
      </c>
      <c r="AG2193" s="13">
        <f t="shared" si="2654"/>
        <v>9.1150900474622969E-4</v>
      </c>
      <c r="AH2193" s="13">
        <f t="shared" si="2655"/>
        <v>5.797116807676337E-3</v>
      </c>
      <c r="AI2193" s="13">
        <f t="shared" si="2656"/>
        <v>5.7201587807756225E-3</v>
      </c>
      <c r="AJ2193" s="13">
        <f t="shared" si="2657"/>
        <v>2.8221111944783917E-3</v>
      </c>
      <c r="AK2193" s="13">
        <f t="shared" si="2658"/>
        <v>9.2821567829746358E-4</v>
      </c>
      <c r="AL2193" s="13">
        <f t="shared" si="2659"/>
        <v>9.0808172360988324E-6</v>
      </c>
      <c r="AM2193" s="13">
        <f t="shared" si="2660"/>
        <v>1.0638645422821362E-3</v>
      </c>
      <c r="AN2193" s="13">
        <f t="shared" si="2661"/>
        <v>1.0689817817960113E-3</v>
      </c>
      <c r="AO2193" s="13">
        <f t="shared" si="2662"/>
        <v>5.3706181773878763E-4</v>
      </c>
      <c r="AP2193" s="13">
        <f t="shared" si="2663"/>
        <v>1.7988170362035949E-4</v>
      </c>
      <c r="AQ2193" s="13">
        <f t="shared" si="2664"/>
        <v>4.5186735812273793E-5</v>
      </c>
      <c r="AR2193" s="13">
        <f t="shared" si="2665"/>
        <v>1.1650002435565738E-3</v>
      </c>
      <c r="AS2193" s="13">
        <f t="shared" si="2666"/>
        <v>1.1495346038157554E-3</v>
      </c>
      <c r="AT2193" s="13">
        <f t="shared" si="2667"/>
        <v>5.6713713695703426E-4</v>
      </c>
      <c r="AU2193" s="13">
        <f t="shared" si="2668"/>
        <v>1.8653608805288546E-4</v>
      </c>
      <c r="AV2193" s="13">
        <f t="shared" si="2669"/>
        <v>4.6014944903056919E-5</v>
      </c>
      <c r="AW2193" s="13">
        <f t="shared" si="2670"/>
        <v>2.5009351847110267E-7</v>
      </c>
      <c r="AX2193" s="13">
        <f t="shared" si="2671"/>
        <v>1.7495691694627771E-4</v>
      </c>
      <c r="AY2193" s="13">
        <f t="shared" si="2672"/>
        <v>1.7579846811472132E-4</v>
      </c>
      <c r="AZ2193" s="13">
        <f t="shared" si="2673"/>
        <v>8.8322033592339792E-5</v>
      </c>
      <c r="BA2193" s="13">
        <f t="shared" si="2674"/>
        <v>2.9582288937792182E-5</v>
      </c>
      <c r="BB2193" s="13">
        <f t="shared" si="2675"/>
        <v>7.4311452918832071E-6</v>
      </c>
      <c r="BC2193" s="13">
        <f t="shared" si="2676"/>
        <v>1.4933778914864285E-6</v>
      </c>
      <c r="BD2193" s="13">
        <f t="shared" si="2677"/>
        <v>1.9510065844134867E-4</v>
      </c>
      <c r="BE2193" s="13">
        <f t="shared" si="2678"/>
        <v>1.9251065340629493E-4</v>
      </c>
      <c r="BF2193" s="13">
        <f t="shared" si="2679"/>
        <v>9.4977515634729964E-5</v>
      </c>
      <c r="BG2193" s="13">
        <f t="shared" si="2680"/>
        <v>3.1238889265025327E-5</v>
      </c>
      <c r="BH2193" s="13">
        <f t="shared" si="2681"/>
        <v>7.7060464994596583E-6</v>
      </c>
      <c r="BI2193" s="13">
        <f t="shared" si="2682"/>
        <v>1.5207494004806151E-6</v>
      </c>
      <c r="BJ2193" s="14">
        <f t="shared" si="2683"/>
        <v>0.34053743554596871</v>
      </c>
      <c r="BK2193" s="14">
        <f t="shared" si="2684"/>
        <v>0.30945829851840373</v>
      </c>
      <c r="BL2193" s="14">
        <f t="shared" si="2685"/>
        <v>0.32693994919912522</v>
      </c>
      <c r="BM2193" s="14">
        <f t="shared" si="2686"/>
        <v>0.32086992183037771</v>
      </c>
      <c r="BN2193" s="14">
        <f t="shared" si="2687"/>
        <v>0.678967676581963</v>
      </c>
    </row>
    <row r="2194" spans="1:66" x14ac:dyDescent="0.25">
      <c r="A2194" t="s">
        <v>27</v>
      </c>
      <c r="B2194" t="s">
        <v>191</v>
      </c>
      <c r="C2194" t="s">
        <v>297</v>
      </c>
      <c r="D2194" s="7" t="s">
        <v>573</v>
      </c>
      <c r="E2194" s="10">
        <f>VLOOKUP(A2194,home!$A$2:$E$405,3,FALSE)</f>
        <v>1.3026</v>
      </c>
      <c r="F2194" s="10">
        <f>VLOOKUP(B2194,home!$B$2:$E$405,3,FALSE)</f>
        <v>1.4545999999999999</v>
      </c>
      <c r="G2194" s="10">
        <f>VLOOKUP(C2194,away!$B$2:$E$405,4,FALSE)</f>
        <v>0.88890000000000002</v>
      </c>
      <c r="H2194" s="10">
        <f>VLOOKUP(A2194,away!$A$2:$E$405,3,FALSE)</f>
        <v>1.1000000000000001</v>
      </c>
      <c r="I2194" s="10">
        <f>VLOOKUP(C2194,away!$B$2:$E$405,3,FALSE)</f>
        <v>0.90910000000000002</v>
      </c>
      <c r="J2194" s="10">
        <f>VLOOKUP(B2194,home!$B$2:$E$405,4,FALSE)</f>
        <v>1.2919</v>
      </c>
      <c r="K2194" s="12">
        <f t="shared" si="2632"/>
        <v>1.6842539062439998</v>
      </c>
      <c r="L2194" s="12">
        <f t="shared" si="2633"/>
        <v>1.291912919</v>
      </c>
      <c r="M2194" s="13">
        <f t="shared" si="2634"/>
        <v>5.0987905306064694E-2</v>
      </c>
      <c r="N2194" s="13">
        <f t="shared" si="2635"/>
        <v>8.5876578682938631E-2</v>
      </c>
      <c r="O2194" s="13">
        <f t="shared" si="2636"/>
        <v>6.5871933577653655E-2</v>
      </c>
      <c r="P2194" s="13">
        <f t="shared" si="2637"/>
        <v>0.11094506144000844</v>
      </c>
      <c r="Q2194" s="13">
        <f t="shared" si="2638"/>
        <v>7.2318981550804809E-2</v>
      </c>
      <c r="R2194" s="13">
        <f t="shared" si="2639"/>
        <v>4.2550400994240317E-2</v>
      </c>
      <c r="S2194" s="13">
        <f t="shared" si="2640"/>
        <v>6.0351599972784088E-2</v>
      </c>
      <c r="T2194" s="13">
        <f t="shared" si="2641"/>
        <v>9.3429826554407402E-2</v>
      </c>
      <c r="U2194" s="13">
        <f t="shared" si="2642"/>
        <v>7.1665679086797829E-2</v>
      </c>
      <c r="V2194" s="13">
        <f t="shared" si="2643"/>
        <v>1.4591068055564775E-2</v>
      </c>
      <c r="W2194" s="13">
        <f t="shared" si="2644"/>
        <v>4.0601175724176916E-2</v>
      </c>
      <c r="X2194" s="13">
        <f t="shared" si="2645"/>
        <v>5.2453183444653349E-2</v>
      </c>
      <c r="Y2194" s="13">
        <f t="shared" si="2646"/>
        <v>3.3882472667412289E-2</v>
      </c>
      <c r="Z2194" s="13">
        <f t="shared" si="2647"/>
        <v>1.8323804251029835E-2</v>
      </c>
      <c r="AA2194" s="13">
        <f t="shared" si="2648"/>
        <v>3.0861938887047406E-2</v>
      </c>
      <c r="AB2194" s="13">
        <f t="shared" si="2649"/>
        <v>2.5989670562386602E-2</v>
      </c>
      <c r="AC2194" s="13">
        <f t="shared" si="2650"/>
        <v>1.9843026157168779E-3</v>
      </c>
      <c r="AD2194" s="13">
        <f t="shared" si="2651"/>
        <v>1.7095672202886013E-2</v>
      </c>
      <c r="AE2194" s="13">
        <f t="shared" si="2652"/>
        <v>2.2086119777897633E-2</v>
      </c>
      <c r="AF2194" s="13">
        <f t="shared" si="2653"/>
        <v>1.4266671735823681E-2</v>
      </c>
      <c r="AG2194" s="13">
        <f t="shared" si="2654"/>
        <v>6.1437658422142556E-3</v>
      </c>
      <c r="AH2194" s="13">
        <f t="shared" si="2655"/>
        <v>5.9181898592831411E-3</v>
      </c>
      <c r="AI2194" s="13">
        <f t="shared" si="2656"/>
        <v>9.9677343883912573E-3</v>
      </c>
      <c r="AJ2194" s="13">
        <f t="shared" si="2657"/>
        <v>8.3940977900253122E-3</v>
      </c>
      <c r="AK2194" s="13">
        <f t="shared" si="2658"/>
        <v>4.7125973307480858E-3</v>
      </c>
      <c r="AL2194" s="13">
        <f t="shared" si="2659"/>
        <v>1.7270650699988111E-4</v>
      </c>
      <c r="AM2194" s="13">
        <f t="shared" si="2660"/>
        <v>5.7586905375155437E-3</v>
      </c>
      <c r="AN2194" s="13">
        <f t="shared" si="2661"/>
        <v>7.4397267019393875E-3</v>
      </c>
      <c r="AO2194" s="13">
        <f t="shared" si="2662"/>
        <v>4.8057395200323781E-3</v>
      </c>
      <c r="AP2194" s="13">
        <f t="shared" si="2663"/>
        <v>2.0695323237595628E-3</v>
      </c>
      <c r="AQ2194" s="13">
        <f t="shared" si="2664"/>
        <v>6.684138863382674E-4</v>
      </c>
      <c r="AR2194" s="13">
        <f t="shared" si="2665"/>
        <v>1.5291571872605367E-3</v>
      </c>
      <c r="AS2194" s="13">
        <f t="shared" si="2666"/>
        <v>2.5754889659046465E-3</v>
      </c>
      <c r="AT2194" s="13">
        <f t="shared" si="2667"/>
        <v>2.1688886756566104E-3</v>
      </c>
      <c r="AU2194" s="13">
        <f t="shared" si="2668"/>
        <v>1.2176530747276739E-3</v>
      </c>
      <c r="AV2194" s="13">
        <f t="shared" si="2669"/>
        <v>5.1270923689002558E-4</v>
      </c>
      <c r="AW2194" s="13">
        <f t="shared" si="2670"/>
        <v>1.0438714128583724E-5</v>
      </c>
      <c r="AX2194" s="13">
        <f t="shared" si="2671"/>
        <v>1.6165161721101524E-3</v>
      </c>
      <c r="AY2194" s="13">
        <f t="shared" si="2672"/>
        <v>2.0883981265215341E-3</v>
      </c>
      <c r="AZ2194" s="13">
        <f t="shared" si="2673"/>
        <v>1.3490142598342832E-3</v>
      </c>
      <c r="BA2194" s="13">
        <f t="shared" si="2674"/>
        <v>5.8093631673171095E-4</v>
      </c>
      <c r="BB2194" s="13">
        <f t="shared" si="2675"/>
        <v>1.8762978317549332E-4</v>
      </c>
      <c r="BC2194" s="13">
        <f t="shared" si="2676"/>
        <v>4.8480268174717747E-5</v>
      </c>
      <c r="BD2194" s="13">
        <f t="shared" si="2677"/>
        <v>3.2925632090059792E-4</v>
      </c>
      <c r="BE2194" s="13">
        <f t="shared" si="2678"/>
        <v>5.5455124463235997E-4</v>
      </c>
      <c r="BF2194" s="13">
        <f t="shared" si="2679"/>
        <v>4.6700254999226218E-4</v>
      </c>
      <c r="BG2194" s="13">
        <f t="shared" si="2680"/>
        <v>2.6218362301679211E-4</v>
      </c>
      <c r="BH2194" s="13">
        <f t="shared" si="2681"/>
        <v>1.1039594780480913E-4</v>
      </c>
      <c r="BI2194" s="13">
        <f t="shared" si="2682"/>
        <v>3.7186961264751682E-5</v>
      </c>
      <c r="BJ2194" s="14">
        <f t="shared" si="2683"/>
        <v>0.46476752607934801</v>
      </c>
      <c r="BK2194" s="14">
        <f t="shared" si="2684"/>
        <v>0.2411210420236603</v>
      </c>
      <c r="BL2194" s="14">
        <f t="shared" si="2685"/>
        <v>0.27569671626462466</v>
      </c>
      <c r="BM2194" s="14">
        <f t="shared" si="2686"/>
        <v>0.5692802676545593</v>
      </c>
      <c r="BN2194" s="14">
        <f t="shared" si="2687"/>
        <v>0.42855086155171052</v>
      </c>
    </row>
    <row r="2195" spans="1:66" x14ac:dyDescent="0.25">
      <c r="A2195" t="s">
        <v>196</v>
      </c>
      <c r="B2195" t="s">
        <v>201</v>
      </c>
      <c r="C2195" t="s">
        <v>305</v>
      </c>
      <c r="D2195" s="7" t="s">
        <v>573</v>
      </c>
      <c r="E2195" s="10">
        <f>VLOOKUP(A2195,home!$A$2:$E$405,3,FALSE)</f>
        <v>1.6077999999999999</v>
      </c>
      <c r="F2195" s="10">
        <f>VLOOKUP(B2195,home!$B$2:$E$405,3,FALSE)</f>
        <v>0.98780000000000001</v>
      </c>
      <c r="G2195" s="10">
        <f>VLOOKUP(C2195,away!$B$2:$E$405,4,FALSE)</f>
        <v>1.1342000000000001</v>
      </c>
      <c r="H2195" s="10">
        <f>VLOOKUP(A2195,away!$A$2:$E$405,3,FALSE)</f>
        <v>1.3987000000000001</v>
      </c>
      <c r="I2195" s="10">
        <f>VLOOKUP(C2195,away!$B$2:$E$405,3,FALSE)</f>
        <v>0.88319999999999999</v>
      </c>
      <c r="J2195" s="10">
        <f>VLOOKUP(B2195,home!$B$2:$E$405,4,FALSE)</f>
        <v>1.0513999999999999</v>
      </c>
      <c r="K2195" s="12">
        <f t="shared" si="2632"/>
        <v>1.801319245528</v>
      </c>
      <c r="L2195" s="12">
        <f t="shared" si="2633"/>
        <v>1.2988278965759998</v>
      </c>
      <c r="M2195" s="13">
        <f t="shared" si="2634"/>
        <v>4.5042574246785788E-2</v>
      </c>
      <c r="N2195" s="13">
        <f t="shared" si="2635"/>
        <v>8.1136055858859094E-2</v>
      </c>
      <c r="O2195" s="13">
        <f t="shared" si="2636"/>
        <v>5.8502551965321087E-2</v>
      </c>
      <c r="P2195" s="13">
        <f t="shared" si="2637"/>
        <v>0.10538177276763477</v>
      </c>
      <c r="Q2195" s="13">
        <f t="shared" si="2638"/>
        <v>7.3075969462398874E-2</v>
      </c>
      <c r="R2195" s="13">
        <f t="shared" si="2639"/>
        <v>3.7992373256723069E-2</v>
      </c>
      <c r="S2195" s="13">
        <f t="shared" si="2640"/>
        <v>6.1637896020351725E-2</v>
      </c>
      <c r="T2195" s="13">
        <f t="shared" si="2641"/>
        <v>9.4913107707099528E-2</v>
      </c>
      <c r="U2195" s="13">
        <f t="shared" si="2642"/>
        <v>6.8436393130618556E-2</v>
      </c>
      <c r="V2195" s="13">
        <f t="shared" si="2643"/>
        <v>1.6023138752395208E-2</v>
      </c>
      <c r="W2195" s="13">
        <f t="shared" si="2644"/>
        <v>4.3877716726078507E-2</v>
      </c>
      <c r="X2195" s="13">
        <f t="shared" si="2645"/>
        <v>5.6989602521890115E-2</v>
      </c>
      <c r="Y2195" s="13">
        <f t="shared" si="2646"/>
        <v>3.7009842785104434E-2</v>
      </c>
      <c r="Z2195" s="13">
        <f t="shared" si="2647"/>
        <v>1.6448518080986629E-2</v>
      </c>
      <c r="AA2195" s="13">
        <f t="shared" si="2648"/>
        <v>2.9629032179696493E-2</v>
      </c>
      <c r="AB2195" s="13">
        <f t="shared" si="2649"/>
        <v>2.6685672945827868E-2</v>
      </c>
      <c r="AC2195" s="13">
        <f t="shared" si="2650"/>
        <v>2.3429871561316353E-3</v>
      </c>
      <c r="AD2195" s="13">
        <f t="shared" si="2651"/>
        <v>1.9759443897127756E-2</v>
      </c>
      <c r="AE2195" s="13">
        <f t="shared" si="2652"/>
        <v>2.566411695441792E-2</v>
      </c>
      <c r="AF2195" s="13">
        <f t="shared" si="2653"/>
        <v>1.6666635520693546E-2</v>
      </c>
      <c r="AG2195" s="13">
        <f t="shared" si="2654"/>
        <v>7.2156970521137466E-3</v>
      </c>
      <c r="AH2195" s="13">
        <f t="shared" si="2655"/>
        <v>5.3409485352300416E-3</v>
      </c>
      <c r="AI2195" s="13">
        <f t="shared" si="2656"/>
        <v>9.6207533858844538E-3</v>
      </c>
      <c r="AJ2195" s="13">
        <f t="shared" si="2657"/>
        <v>8.6650241152361699E-3</v>
      </c>
      <c r="AK2195" s="13">
        <f t="shared" si="2658"/>
        <v>5.202824900579715E-3</v>
      </c>
      <c r="AL2195" s="13">
        <f t="shared" si="2659"/>
        <v>2.1926645553795807E-4</v>
      </c>
      <c r="AM2195" s="13">
        <f t="shared" si="2660"/>
        <v>7.1186133145654026E-3</v>
      </c>
      <c r="AN2195" s="13">
        <f t="shared" si="2661"/>
        <v>9.2458535578948883E-3</v>
      </c>
      <c r="AO2195" s="13">
        <f t="shared" si="2662"/>
        <v>6.0043862643251733E-3</v>
      </c>
      <c r="AP2195" s="13">
        <f t="shared" si="2663"/>
        <v>2.5995547939744296E-3</v>
      </c>
      <c r="AQ2195" s="13">
        <f t="shared" si="2664"/>
        <v>8.4409357127296629E-4</v>
      </c>
      <c r="AR2195" s="13">
        <f t="shared" si="2665"/>
        <v>1.3873945903467E-3</v>
      </c>
      <c r="AS2195" s="13">
        <f t="shared" si="2666"/>
        <v>2.4991405767329461E-3</v>
      </c>
      <c r="AT2195" s="13">
        <f t="shared" si="2667"/>
        <v>2.250875009074501E-3</v>
      </c>
      <c r="AU2195" s="13">
        <f t="shared" si="2668"/>
        <v>1.351514824374637E-3</v>
      </c>
      <c r="AV2195" s="13">
        <f t="shared" si="2669"/>
        <v>6.0862741594060697E-4</v>
      </c>
      <c r="AW2195" s="13">
        <f t="shared" si="2670"/>
        <v>1.4249905770917922E-5</v>
      </c>
      <c r="AX2195" s="13">
        <f t="shared" si="2671"/>
        <v>2.1371491941664213E-3</v>
      </c>
      <c r="AY2195" s="13">
        <f t="shared" si="2672"/>
        <v>2.7757889925282661E-3</v>
      </c>
      <c r="AZ2195" s="13">
        <f t="shared" si="2673"/>
        <v>1.8026360892521515E-3</v>
      </c>
      <c r="BA2195" s="13">
        <f t="shared" si="2674"/>
        <v>7.8043801336511918E-4</v>
      </c>
      <c r="BB2195" s="13">
        <f t="shared" si="2675"/>
        <v>2.5341366582674245E-4</v>
      </c>
      <c r="BC2195" s="13">
        <f t="shared" si="2676"/>
        <v>6.5828147709872241E-5</v>
      </c>
      <c r="BD2195" s="13">
        <f t="shared" si="2677"/>
        <v>3.0033113291682076E-4</v>
      </c>
      <c r="BE2195" s="13">
        <f t="shared" si="2678"/>
        <v>5.409922497542969E-4</v>
      </c>
      <c r="BF2195" s="13">
        <f t="shared" si="2679"/>
        <v>4.872498755819529E-4</v>
      </c>
      <c r="BG2195" s="13">
        <f t="shared" si="2680"/>
        <v>2.9256419275563175E-4</v>
      </c>
      <c r="BH2195" s="13">
        <f t="shared" si="2681"/>
        <v>1.3175037774077071E-4</v>
      </c>
      <c r="BI2195" s="13">
        <f t="shared" si="2682"/>
        <v>4.7464898206006824E-5</v>
      </c>
      <c r="BJ2195" s="14">
        <f t="shared" si="2683"/>
        <v>0.48993594409066499</v>
      </c>
      <c r="BK2195" s="14">
        <f t="shared" si="2684"/>
        <v>0.23342342439136532</v>
      </c>
      <c r="BL2195" s="14">
        <f t="shared" si="2685"/>
        <v>0.25997347955854228</v>
      </c>
      <c r="BM2195" s="14">
        <f t="shared" si="2686"/>
        <v>0.59588852947707927</v>
      </c>
      <c r="BN2195" s="14">
        <f t="shared" si="2687"/>
        <v>0.4011312975577227</v>
      </c>
    </row>
    <row r="2196" spans="1:66" x14ac:dyDescent="0.25">
      <c r="A2196" t="s">
        <v>196</v>
      </c>
      <c r="B2196" t="s">
        <v>203</v>
      </c>
      <c r="C2196" t="s">
        <v>202</v>
      </c>
      <c r="D2196" s="7" t="s">
        <v>573</v>
      </c>
      <c r="E2196" s="10">
        <f>VLOOKUP(A2196,home!$A$2:$E$405,3,FALSE)</f>
        <v>1.6077999999999999</v>
      </c>
      <c r="F2196" s="10">
        <f>VLOOKUP(B2196,home!$B$2:$E$405,3,FALSE)</f>
        <v>0.69510000000000005</v>
      </c>
      <c r="G2196" s="10">
        <f>VLOOKUP(C2196,away!$B$2:$E$405,4,FALSE)</f>
        <v>1.3536999999999999</v>
      </c>
      <c r="H2196" s="10">
        <f>VLOOKUP(A2196,away!$A$2:$E$405,3,FALSE)</f>
        <v>1.3987000000000001</v>
      </c>
      <c r="I2196" s="10">
        <f>VLOOKUP(C2196,away!$B$2:$E$405,3,FALSE)</f>
        <v>0.54669999999999996</v>
      </c>
      <c r="J2196" s="10">
        <f>VLOOKUP(B2196,home!$B$2:$E$405,4,FALSE)</f>
        <v>0.75700000000000001</v>
      </c>
      <c r="K2196" s="12">
        <f t="shared" si="2632"/>
        <v>1.512870455586</v>
      </c>
      <c r="L2196" s="12">
        <f t="shared" si="2633"/>
        <v>0.57885465253000001</v>
      </c>
      <c r="M2196" s="13">
        <f t="shared" si="2634"/>
        <v>0.12347394607615883</v>
      </c>
      <c r="N2196" s="13">
        <f t="shared" si="2635"/>
        <v>0.18680008505323961</v>
      </c>
      <c r="O2196" s="13">
        <f t="shared" si="2636"/>
        <v>7.1473468152422864E-2</v>
      </c>
      <c r="P2196" s="13">
        <f t="shared" si="2637"/>
        <v>0.10813009832606746</v>
      </c>
      <c r="Q2196" s="13">
        <f t="shared" si="2638"/>
        <v>0.1413021648889991</v>
      </c>
      <c r="R2196" s="13">
        <f t="shared" si="2639"/>
        <v>2.0686374786242381E-2</v>
      </c>
      <c r="S2196" s="13">
        <f t="shared" si="2640"/>
        <v>2.3673249571195588E-2</v>
      </c>
      <c r="T2196" s="13">
        <f t="shared" si="2641"/>
        <v>8.1793415558558333E-2</v>
      </c>
      <c r="U2196" s="13">
        <f t="shared" si="2642"/>
        <v>3.1295805247285251E-2</v>
      </c>
      <c r="V2196" s="13">
        <f t="shared" si="2643"/>
        <v>2.3034916228418414E-3</v>
      </c>
      <c r="W2196" s="13">
        <f t="shared" si="2644"/>
        <v>7.1257290190302719E-2</v>
      </c>
      <c r="X2196" s="13">
        <f t="shared" si="2645"/>
        <v>4.1247613953337058E-2</v>
      </c>
      <c r="Y2196" s="13">
        <f t="shared" si="2646"/>
        <v>1.193818662132525E-2</v>
      </c>
      <c r="Z2196" s="13">
        <f t="shared" si="2647"/>
        <v>3.9914680963318962E-3</v>
      </c>
      <c r="AA2196" s="13">
        <f t="shared" si="2648"/>
        <v>6.0385741573546203E-3</v>
      </c>
      <c r="AB2196" s="13">
        <f t="shared" si="2649"/>
        <v>4.5677902182634659E-3</v>
      </c>
      <c r="AC2196" s="13">
        <f t="shared" si="2650"/>
        <v>1.2607759753499438E-4</v>
      </c>
      <c r="AD2196" s="13">
        <f t="shared" si="2651"/>
        <v>2.6950762268506762E-2</v>
      </c>
      <c r="AE2196" s="13">
        <f t="shared" si="2652"/>
        <v>1.5600574128355114E-2</v>
      </c>
      <c r="AF2196" s="13">
        <f t="shared" si="2653"/>
        <v>4.515232458168753E-3</v>
      </c>
      <c r="AG2196" s="13">
        <f t="shared" si="2654"/>
        <v>8.7122110522181741E-4</v>
      </c>
      <c r="AH2196" s="13">
        <f t="shared" si="2655"/>
        <v>5.7761996949669487E-4</v>
      </c>
      <c r="AI2196" s="13">
        <f t="shared" si="2656"/>
        <v>8.7386418640803627E-4</v>
      </c>
      <c r="AJ2196" s="13">
        <f t="shared" si="2657"/>
        <v>6.610216549057076E-4</v>
      </c>
      <c r="AK2196" s="13">
        <f t="shared" si="2658"/>
        <v>3.3334671073646988E-4</v>
      </c>
      <c r="AL2196" s="13">
        <f t="shared" si="2659"/>
        <v>4.4164079796282189E-6</v>
      </c>
      <c r="AM2196" s="13">
        <f t="shared" si="2660"/>
        <v>8.1546023983091603E-3</v>
      </c>
      <c r="AN2196" s="13">
        <f t="shared" si="2661"/>
        <v>4.7203295377935533E-3</v>
      </c>
      <c r="AO2196" s="13">
        <f t="shared" si="2662"/>
        <v>1.3661923572132913E-3</v>
      </c>
      <c r="AP2196" s="13">
        <f t="shared" si="2663"/>
        <v>2.6360893407461391E-4</v>
      </c>
      <c r="AQ2196" s="13">
        <f t="shared" si="2664"/>
        <v>3.8147814484391064E-5</v>
      </c>
      <c r="AR2196" s="13">
        <f t="shared" si="2665"/>
        <v>6.6871601347479723E-5</v>
      </c>
      <c r="AS2196" s="13">
        <f t="shared" si="2666"/>
        <v>1.0116806999632703E-4</v>
      </c>
      <c r="AT2196" s="13">
        <f t="shared" si="2667"/>
        <v>7.6527092073049808E-5</v>
      </c>
      <c r="AU2196" s="13">
        <f t="shared" si="2668"/>
        <v>3.8591858883075552E-5</v>
      </c>
      <c r="AV2196" s="13">
        <f t="shared" si="2669"/>
        <v>1.4596120782587276E-5</v>
      </c>
      <c r="AW2196" s="13">
        <f t="shared" si="2670"/>
        <v>1.0743306230023916E-7</v>
      </c>
      <c r="AX2196" s="13">
        <f t="shared" si="2671"/>
        <v>2.0561428409087788E-3</v>
      </c>
      <c r="AY2196" s="13">
        <f t="shared" si="2672"/>
        <v>1.1902078497262982E-3</v>
      </c>
      <c r="AZ2196" s="13">
        <f t="shared" si="2673"/>
        <v>3.4447867564589736E-4</v>
      </c>
      <c r="BA2196" s="13">
        <f t="shared" si="2674"/>
        <v>6.6467694698333512E-5</v>
      </c>
      <c r="BB2196" s="13">
        <f t="shared" si="2675"/>
        <v>9.6187835797684892E-6</v>
      </c>
      <c r="BC2196" s="13">
        <f t="shared" si="2676"/>
        <v>1.113575525365632E-6</v>
      </c>
      <c r="BD2196" s="13">
        <f t="shared" si="2677"/>
        <v>6.451489593686675E-6</v>
      </c>
      <c r="BE2196" s="13">
        <f t="shared" si="2678"/>
        <v>9.7602680008090972E-6</v>
      </c>
      <c r="BF2196" s="13">
        <f t="shared" si="2679"/>
        <v>7.3830105485127599E-6</v>
      </c>
      <c r="BG2196" s="13">
        <f t="shared" si="2680"/>
        <v>3.7231795107082476E-6</v>
      </c>
      <c r="BH2196" s="13">
        <f t="shared" si="2681"/>
        <v>1.4081720706484112E-6</v>
      </c>
      <c r="BI2196" s="13">
        <f t="shared" si="2682"/>
        <v>4.2607638441306861E-7</v>
      </c>
      <c r="BJ2196" s="14">
        <f t="shared" si="2683"/>
        <v>0.6004874566879741</v>
      </c>
      <c r="BK2196" s="14">
        <f t="shared" si="2684"/>
        <v>0.25890148745150454</v>
      </c>
      <c r="BL2196" s="14">
        <f t="shared" si="2685"/>
        <v>0.13683477202230679</v>
      </c>
      <c r="BM2196" s="14">
        <f t="shared" si="2686"/>
        <v>0.34715894655832302</v>
      </c>
      <c r="BN2196" s="14">
        <f t="shared" si="2687"/>
        <v>0.65186613728313014</v>
      </c>
    </row>
    <row r="2197" spans="1:66" x14ac:dyDescent="0.25">
      <c r="A2197" t="s">
        <v>196</v>
      </c>
      <c r="B2197" t="s">
        <v>300</v>
      </c>
      <c r="C2197" t="s">
        <v>199</v>
      </c>
      <c r="D2197" s="7" t="s">
        <v>573</v>
      </c>
      <c r="E2197" s="10">
        <f>VLOOKUP(A2197,home!$A$2:$E$405,3,FALSE)</f>
        <v>1.6077999999999999</v>
      </c>
      <c r="F2197" s="10">
        <f>VLOOKUP(B2197,home!$B$2:$E$405,3,FALSE)</f>
        <v>0.76829999999999998</v>
      </c>
      <c r="G2197" s="10">
        <f>VLOOKUP(C2197,away!$B$2:$E$405,4,FALSE)</f>
        <v>0.76829999999999998</v>
      </c>
      <c r="H2197" s="10">
        <f>VLOOKUP(A2197,away!$A$2:$E$405,3,FALSE)</f>
        <v>1.3987000000000001</v>
      </c>
      <c r="I2197" s="10">
        <f>VLOOKUP(C2197,away!$B$2:$E$405,3,FALSE)</f>
        <v>0.79910000000000003</v>
      </c>
      <c r="J2197" s="10">
        <f>VLOOKUP(B2197,home!$B$2:$E$405,4,FALSE)</f>
        <v>1.0513999999999999</v>
      </c>
      <c r="K2197" s="12">
        <f t="shared" si="2632"/>
        <v>0.9490600461419999</v>
      </c>
      <c r="L2197" s="12">
        <f t="shared" si="2633"/>
        <v>1.1751510101380001</v>
      </c>
      <c r="M2197" s="13">
        <f t="shared" si="2634"/>
        <v>0.11952723133623359</v>
      </c>
      <c r="N2197" s="13">
        <f t="shared" si="2635"/>
        <v>0.11343851968719135</v>
      </c>
      <c r="O2197" s="13">
        <f t="shared" si="2636"/>
        <v>0.14046254664377333</v>
      </c>
      <c r="P2197" s="13">
        <f t="shared" si="2637"/>
        <v>0.13330739099896233</v>
      </c>
      <c r="Q2197" s="13">
        <f t="shared" si="2638"/>
        <v>5.3829983364302988E-2</v>
      </c>
      <c r="R2197" s="13">
        <f t="shared" si="2639"/>
        <v>8.2532351787493102E-2</v>
      </c>
      <c r="S2197" s="13">
        <f t="shared" si="2640"/>
        <v>3.7169062430970796E-2</v>
      </c>
      <c r="T2197" s="13">
        <f t="shared" si="2641"/>
        <v>6.3258359326272398E-2</v>
      </c>
      <c r="U2197" s="13">
        <f t="shared" si="2642"/>
        <v>7.8328157595645959E-2</v>
      </c>
      <c r="V2197" s="13">
        <f t="shared" si="2643"/>
        <v>4.6060268564909286E-3</v>
      </c>
      <c r="W2197" s="13">
        <f t="shared" si="2644"/>
        <v>1.7029295498516162E-2</v>
      </c>
      <c r="X2197" s="13">
        <f t="shared" si="2645"/>
        <v>2.0011993807019766E-2</v>
      </c>
      <c r="Y2197" s="13">
        <f t="shared" si="2646"/>
        <v>1.1758557368597341E-2</v>
      </c>
      <c r="Z2197" s="13">
        <f t="shared" si="2647"/>
        <v>3.2329325524045757E-2</v>
      </c>
      <c r="AA2197" s="13">
        <f t="shared" si="2648"/>
        <v>3.06824711735906E-2</v>
      </c>
      <c r="AB2197" s="13">
        <f t="shared" si="2649"/>
        <v>1.4559753753879238E-2</v>
      </c>
      <c r="AC2197" s="13">
        <f t="shared" si="2650"/>
        <v>3.2106565604635547E-4</v>
      </c>
      <c r="AD2197" s="13">
        <f t="shared" si="2651"/>
        <v>4.0404559928968742E-3</v>
      </c>
      <c r="AE2197" s="13">
        <f t="shared" si="2652"/>
        <v>4.7481459414708983E-3</v>
      </c>
      <c r="AF2197" s="13">
        <f t="shared" si="2653"/>
        <v>2.789894249701086E-3</v>
      </c>
      <c r="AG2197" s="13">
        <f t="shared" si="2654"/>
        <v>1.0928490152381429E-3</v>
      </c>
      <c r="AH2197" s="13">
        <f t="shared" si="2655"/>
        <v>9.4979598866656492E-3</v>
      </c>
      <c r="AI2197" s="13">
        <f t="shared" si="2656"/>
        <v>9.0141342482937641E-3</v>
      </c>
      <c r="AJ2197" s="13">
        <f t="shared" si="2657"/>
        <v>4.2774773328079305E-3</v>
      </c>
      <c r="AK2197" s="13">
        <f t="shared" si="2658"/>
        <v>1.3531942782820179E-3</v>
      </c>
      <c r="AL2197" s="13">
        <f t="shared" si="2659"/>
        <v>1.4323238133580127E-5</v>
      </c>
      <c r="AM2197" s="13">
        <f t="shared" si="2660"/>
        <v>7.6692707021068594E-4</v>
      </c>
      <c r="AN2197" s="13">
        <f t="shared" si="2661"/>
        <v>9.0125512126026453E-4</v>
      </c>
      <c r="AO2197" s="13">
        <f t="shared" si="2662"/>
        <v>5.2955543307052282E-4</v>
      </c>
      <c r="AP2197" s="13">
        <f t="shared" si="2663"/>
        <v>2.0743586736563031E-4</v>
      </c>
      <c r="AQ2197" s="13">
        <f t="shared" si="2664"/>
        <v>6.0942117268393157E-5</v>
      </c>
      <c r="AR2197" s="13">
        <f t="shared" si="2665"/>
        <v>2.232307431013067E-3</v>
      </c>
      <c r="AS2197" s="13">
        <f t="shared" si="2666"/>
        <v>2.1185937934803905E-3</v>
      </c>
      <c r="AT2197" s="13">
        <f t="shared" si="2667"/>
        <v>1.005336361698327E-3</v>
      </c>
      <c r="AU2197" s="13">
        <f t="shared" si="2668"/>
        <v>3.180415246072149E-4</v>
      </c>
      <c r="AV2197" s="13">
        <f t="shared" si="2669"/>
        <v>7.5460126004698835E-5</v>
      </c>
      <c r="AW2197" s="13">
        <f t="shared" si="2670"/>
        <v>4.4373744722313329E-7</v>
      </c>
      <c r="AX2197" s="13">
        <f t="shared" si="2671"/>
        <v>1.2130997344028366E-4</v>
      </c>
      <c r="AY2197" s="13">
        <f t="shared" si="2672"/>
        <v>1.425575378281633E-4</v>
      </c>
      <c r="AZ2197" s="13">
        <f t="shared" si="2673"/>
        <v>8.3763317290776149E-5</v>
      </c>
      <c r="BA2197" s="13">
        <f t="shared" si="2674"/>
        <v>3.2811515642255126E-5</v>
      </c>
      <c r="BB2197" s="13">
        <f t="shared" si="2675"/>
        <v>9.6396214377887238E-6</v>
      </c>
      <c r="BC2197" s="13">
        <f t="shared" si="2676"/>
        <v>2.2656021739930666E-6</v>
      </c>
      <c r="BD2197" s="13">
        <f t="shared" si="2677"/>
        <v>4.37216388748928E-4</v>
      </c>
      <c r="BE2197" s="13">
        <f t="shared" si="2678"/>
        <v>4.1494460608009615E-4</v>
      </c>
      <c r="BF2197" s="13">
        <f t="shared" si="2679"/>
        <v>1.9690367349637503E-4</v>
      </c>
      <c r="BG2197" s="13">
        <f t="shared" si="2680"/>
        <v>6.2291136484666319E-5</v>
      </c>
      <c r="BH2197" s="13">
        <f t="shared" si="2681"/>
        <v>1.4779507216593757E-5</v>
      </c>
      <c r="BI2197" s="13">
        <f t="shared" si="2682"/>
        <v>2.8053279601873E-6</v>
      </c>
      <c r="BJ2197" s="14">
        <f t="shared" si="2683"/>
        <v>0.2948565174281958</v>
      </c>
      <c r="BK2197" s="14">
        <f t="shared" si="2684"/>
        <v>0.29508765805466575</v>
      </c>
      <c r="BL2197" s="14">
        <f t="shared" si="2685"/>
        <v>0.37758672657722209</v>
      </c>
      <c r="BM2197" s="14">
        <f t="shared" si="2686"/>
        <v>0.35662008996579181</v>
      </c>
      <c r="BN2197" s="14">
        <f t="shared" si="2687"/>
        <v>0.64309802381795667</v>
      </c>
    </row>
    <row r="2198" spans="1:66" x14ac:dyDescent="0.25">
      <c r="A2198" t="s">
        <v>32</v>
      </c>
      <c r="B2198" t="s">
        <v>310</v>
      </c>
      <c r="C2198" t="s">
        <v>311</v>
      </c>
      <c r="D2198" s="7" t="s">
        <v>573</v>
      </c>
      <c r="E2198" s="10">
        <f>VLOOKUP(A2198,home!$A$2:$E$405,3,FALSE)</f>
        <v>1.268</v>
      </c>
      <c r="F2198" s="10">
        <f>VLOOKUP(B2198,home!$B$2:$E$405,3,FALSE)</f>
        <v>1.2061999999999999</v>
      </c>
      <c r="G2198" s="10">
        <f>VLOOKUP(C2198,away!$B$2:$E$405,4,FALSE)</f>
        <v>1.1133999999999999</v>
      </c>
      <c r="H2198" s="10">
        <f>VLOOKUP(A2198,away!$A$2:$E$405,3,FALSE)</f>
        <v>1.1471</v>
      </c>
      <c r="I2198" s="10">
        <f>VLOOKUP(C2198,away!$B$2:$E$405,3,FALSE)</f>
        <v>1.0769</v>
      </c>
      <c r="J2198" s="10">
        <f>VLOOKUP(B2198,home!$B$2:$E$405,4,FALSE)</f>
        <v>0.82050000000000001</v>
      </c>
      <c r="K2198" s="12">
        <f t="shared" si="2632"/>
        <v>1.7029025454399997</v>
      </c>
      <c r="L2198" s="12">
        <f t="shared" si="2633"/>
        <v>1.013573487795</v>
      </c>
      <c r="M2198" s="13">
        <f t="shared" si="2634"/>
        <v>6.6107304380151249E-2</v>
      </c>
      <c r="N2198" s="13">
        <f t="shared" si="2635"/>
        <v>0.11257429690113639</v>
      </c>
      <c r="O2198" s="13">
        <f t="shared" si="2636"/>
        <v>6.7004611069315573E-2</v>
      </c>
      <c r="P2198" s="13">
        <f t="shared" si="2637"/>
        <v>0.11410232274615467</v>
      </c>
      <c r="Q2198" s="13">
        <f t="shared" si="2638"/>
        <v>9.5851528372031744E-2</v>
      </c>
      <c r="R2198" s="13">
        <f t="shared" si="2639"/>
        <v>3.3957048669936825E-2</v>
      </c>
      <c r="S2198" s="13">
        <f t="shared" si="2640"/>
        <v>4.9235633558735427E-2</v>
      </c>
      <c r="T2198" s="13">
        <f t="shared" si="2641"/>
        <v>9.715256792252161E-2</v>
      </c>
      <c r="U2198" s="13">
        <f t="shared" si="2642"/>
        <v>5.7825544615665372E-2</v>
      </c>
      <c r="V2198" s="13">
        <f t="shared" si="2643"/>
        <v>9.4423926937271547E-3</v>
      </c>
      <c r="W2198" s="13">
        <f t="shared" si="2644"/>
        <v>5.440860388301573E-2</v>
      </c>
      <c r="X2198" s="13">
        <f t="shared" si="2645"/>
        <v>5.5147118403764829E-2</v>
      </c>
      <c r="Y2198" s="13">
        <f t="shared" si="2646"/>
        <v>2.7947828571173877E-2</v>
      </c>
      <c r="Z2198" s="13">
        <f t="shared" si="2647"/>
        <v>1.1472654751870814E-2</v>
      </c>
      <c r="AA2198" s="13">
        <f t="shared" si="2648"/>
        <v>1.9536812979915115E-2</v>
      </c>
      <c r="AB2198" s="13">
        <f t="shared" si="2649"/>
        <v>1.6634644276641342E-2</v>
      </c>
      <c r="AC2198" s="13">
        <f t="shared" si="2650"/>
        <v>1.0186080690493618E-3</v>
      </c>
      <c r="AD2198" s="13">
        <f t="shared" si="2651"/>
        <v>2.3163137511556041E-2</v>
      </c>
      <c r="AE2198" s="13">
        <f t="shared" si="2652"/>
        <v>2.3477542075863053E-2</v>
      </c>
      <c r="AF2198" s="13">
        <f t="shared" si="2653"/>
        <v>1.1898107103343188E-2</v>
      </c>
      <c r="AG2198" s="13">
        <f t="shared" si="2654"/>
        <v>4.0198686382980076E-3</v>
      </c>
      <c r="AH2198" s="13">
        <f t="shared" si="2655"/>
        <v>2.9070946727803942E-3</v>
      </c>
      <c r="AI2198" s="13">
        <f t="shared" si="2656"/>
        <v>4.9504989181127961E-3</v>
      </c>
      <c r="AJ2198" s="13">
        <f t="shared" si="2657"/>
        <v>4.2151086044261233E-3</v>
      </c>
      <c r="AK2198" s="13">
        <f t="shared" si="2658"/>
        <v>2.3926397239277634E-3</v>
      </c>
      <c r="AL2198" s="13">
        <f t="shared" si="2659"/>
        <v>7.0325388539911157E-5</v>
      </c>
      <c r="AM2198" s="13">
        <f t="shared" si="2660"/>
        <v>7.8889131657610984E-3</v>
      </c>
      <c r="AN2198" s="13">
        <f t="shared" si="2661"/>
        <v>7.9959932323323719E-3</v>
      </c>
      <c r="AO2198" s="13">
        <f t="shared" si="2662"/>
        <v>4.0522633744401685E-3</v>
      </c>
      <c r="AP2198" s="13">
        <f t="shared" si="2663"/>
        <v>1.3690889072984196E-3</v>
      </c>
      <c r="AQ2198" s="13">
        <f t="shared" si="2664"/>
        <v>3.4691805471797601E-4</v>
      </c>
      <c r="AR2198" s="13">
        <f t="shared" si="2665"/>
        <v>5.893108173680579E-4</v>
      </c>
      <c r="AS2198" s="13">
        <f t="shared" si="2666"/>
        <v>1.0035388909513925E-3</v>
      </c>
      <c r="AT2198" s="13">
        <f t="shared" si="2667"/>
        <v>8.5446446592458058E-4</v>
      </c>
      <c r="AU2198" s="13">
        <f t="shared" si="2668"/>
        <v>4.8502323800366605E-4</v>
      </c>
      <c r="AV2198" s="13">
        <f t="shared" si="2669"/>
        <v>2.0648682664849846E-4</v>
      </c>
      <c r="AW2198" s="13">
        <f t="shared" si="2670"/>
        <v>3.3717446437477892E-6</v>
      </c>
      <c r="AX2198" s="13">
        <f t="shared" si="2671"/>
        <v>2.239008385121618E-3</v>
      </c>
      <c r="AY2198" s="13">
        <f t="shared" si="2672"/>
        <v>2.269399538109969E-3</v>
      </c>
      <c r="AZ2198" s="13">
        <f t="shared" si="2673"/>
        <v>1.1501016025212416E-3</v>
      </c>
      <c r="BA2198" s="13">
        <f t="shared" si="2674"/>
        <v>3.8857083086202461E-4</v>
      </c>
      <c r="BB2198" s="13">
        <f t="shared" si="2675"/>
        <v>9.846127307305579E-5</v>
      </c>
      <c r="BC2198" s="13">
        <f t="shared" si="2676"/>
        <v>1.9959547192278623E-5</v>
      </c>
      <c r="BD2198" s="13">
        <f t="shared" si="2677"/>
        <v>9.9551636759177419E-5</v>
      </c>
      <c r="BE2198" s="13">
        <f t="shared" si="2678"/>
        <v>1.6952673563992143E-4</v>
      </c>
      <c r="BF2198" s="13">
        <f t="shared" si="2679"/>
        <v>1.4434375482067811E-4</v>
      </c>
      <c r="BG2198" s="13">
        <f t="shared" si="2680"/>
        <v>8.1934449167499993E-5</v>
      </c>
      <c r="BH2198" s="13">
        <f t="shared" si="2681"/>
        <v>3.4881595511640007E-5</v>
      </c>
      <c r="BI2198" s="13">
        <f t="shared" si="2682"/>
        <v>1.187999155715604E-5</v>
      </c>
      <c r="BJ2198" s="14">
        <f t="shared" si="2683"/>
        <v>0.53345927729413467</v>
      </c>
      <c r="BK2198" s="14">
        <f t="shared" si="2684"/>
        <v>0.24224598637446773</v>
      </c>
      <c r="BL2198" s="14">
        <f t="shared" si="2685"/>
        <v>0.21310494593307355</v>
      </c>
      <c r="BM2198" s="14">
        <f t="shared" si="2686"/>
        <v>0.5084197244213543</v>
      </c>
      <c r="BN2198" s="14">
        <f t="shared" si="2687"/>
        <v>0.48959711213872648</v>
      </c>
    </row>
    <row r="2199" spans="1:66" x14ac:dyDescent="0.25">
      <c r="A2199" t="s">
        <v>32</v>
      </c>
      <c r="B2199" t="s">
        <v>211</v>
      </c>
      <c r="C2199" t="s">
        <v>35</v>
      </c>
      <c r="D2199" s="7" t="s">
        <v>573</v>
      </c>
      <c r="E2199" s="10">
        <f>VLOOKUP(A2199,home!$A$2:$E$405,3,FALSE)</f>
        <v>1.268</v>
      </c>
      <c r="F2199" s="10">
        <f>VLOOKUP(B2199,home!$B$2:$E$405,3,FALSE)</f>
        <v>0.83499999999999996</v>
      </c>
      <c r="G2199" s="10">
        <f>VLOOKUP(C2199,away!$B$2:$E$405,4,FALSE)</f>
        <v>0.64949999999999997</v>
      </c>
      <c r="H2199" s="10">
        <f>VLOOKUP(A2199,away!$A$2:$E$405,3,FALSE)</f>
        <v>1.1471</v>
      </c>
      <c r="I2199" s="10">
        <f>VLOOKUP(C2199,away!$B$2:$E$405,3,FALSE)</f>
        <v>1.7435</v>
      </c>
      <c r="J2199" s="10">
        <f>VLOOKUP(B2199,home!$B$2:$E$405,4,FALSE)</f>
        <v>1.0769</v>
      </c>
      <c r="K2199" s="12">
        <f t="shared" si="2632"/>
        <v>0.68767761000000005</v>
      </c>
      <c r="L2199" s="12">
        <f t="shared" si="2633"/>
        <v>2.1537664545649999</v>
      </c>
      <c r="M2199" s="13">
        <f t="shared" si="2634"/>
        <v>5.8341356419459256E-2</v>
      </c>
      <c r="N2199" s="13">
        <f t="shared" si="2635"/>
        <v>4.0120044546691894E-2</v>
      </c>
      <c r="O2199" s="13">
        <f t="shared" si="2636"/>
        <v>0.12565365637005174</v>
      </c>
      <c r="P2199" s="13">
        <f t="shared" si="2637"/>
        <v>8.6409206100318464E-2</v>
      </c>
      <c r="Q2199" s="13">
        <f t="shared" si="2638"/>
        <v>1.3794828173481308E-2</v>
      </c>
      <c r="R2199" s="13">
        <f t="shared" si="2639"/>
        <v>0.13531431499162763</v>
      </c>
      <c r="S2199" s="13">
        <f t="shared" si="2640"/>
        <v>3.1995103290043292E-2</v>
      </c>
      <c r="T2199" s="13">
        <f t="shared" si="2641"/>
        <v>2.9710838166532208E-2</v>
      </c>
      <c r="U2199" s="13">
        <f t="shared" si="2642"/>
        <v>9.3052624732229652E-2</v>
      </c>
      <c r="V2199" s="13">
        <f t="shared" si="2643"/>
        <v>5.265316719208879E-3</v>
      </c>
      <c r="W2199" s="13">
        <f t="shared" si="2644"/>
        <v>3.1621314895667642E-3</v>
      </c>
      <c r="X2199" s="13">
        <f t="shared" si="2645"/>
        <v>6.8104927271525513E-3</v>
      </c>
      <c r="Y2199" s="13">
        <f t="shared" si="2646"/>
        <v>7.3341053874000361E-3</v>
      </c>
      <c r="Z2199" s="13">
        <f t="shared" si="2647"/>
        <v>9.7145144150469792E-2</v>
      </c>
      <c r="AA2199" s="13">
        <f t="shared" si="2648"/>
        <v>6.6804540552500555E-2</v>
      </c>
      <c r="AB2199" s="13">
        <f t="shared" si="2649"/>
        <v>2.2969993392145827E-2</v>
      </c>
      <c r="AC2199" s="13">
        <f t="shared" si="2650"/>
        <v>4.874027892650059E-4</v>
      </c>
      <c r="AD2199" s="13">
        <f t="shared" si="2651"/>
        <v>5.4363175631275303E-4</v>
      </c>
      <c r="AE2199" s="13">
        <f t="shared" si="2652"/>
        <v>1.1708558403826621E-3</v>
      </c>
      <c r="AF2199" s="13">
        <f t="shared" si="2653"/>
        <v>1.2608750160738452E-3</v>
      </c>
      <c r="AG2199" s="13">
        <f t="shared" si="2654"/>
        <v>9.0521010433965068E-4</v>
      </c>
      <c r="AH2199" s="13">
        <f t="shared" si="2655"/>
        <v>5.2306988173790807E-2</v>
      </c>
      <c r="AI2199" s="13">
        <f t="shared" si="2656"/>
        <v>3.5970344613650722E-2</v>
      </c>
      <c r="AJ2199" s="13">
        <f t="shared" si="2657"/>
        <v>1.2368000307395852E-2</v>
      </c>
      <c r="AK2199" s="13">
        <f t="shared" si="2658"/>
        <v>2.8350656306230819E-3</v>
      </c>
      <c r="AL2199" s="13">
        <f t="shared" si="2659"/>
        <v>2.8875631734487774E-5</v>
      </c>
      <c r="AM2199" s="13">
        <f t="shared" si="2660"/>
        <v>7.4768677380251323E-5</v>
      </c>
      <c r="AN2199" s="13">
        <f t="shared" si="2661"/>
        <v>1.6103426919377819E-4</v>
      </c>
      <c r="AO2199" s="13">
        <f t="shared" si="2662"/>
        <v>1.7341510351247477E-4</v>
      </c>
      <c r="AP2199" s="13">
        <f t="shared" si="2663"/>
        <v>1.244985442200284E-4</v>
      </c>
      <c r="AQ2199" s="13">
        <f t="shared" si="2664"/>
        <v>6.7035197045818624E-5</v>
      </c>
      <c r="AR2199" s="13">
        <f t="shared" si="2665"/>
        <v>2.2531407293607749E-2</v>
      </c>
      <c r="AS2199" s="13">
        <f t="shared" si="2666"/>
        <v>1.5494344317604745E-2</v>
      </c>
      <c r="AT2199" s="13">
        <f t="shared" si="2667"/>
        <v>5.3275568344237564E-3</v>
      </c>
      <c r="AU2199" s="13">
        <f t="shared" si="2668"/>
        <v>1.2212138503452316E-3</v>
      </c>
      <c r="AV2199" s="13">
        <f t="shared" si="2669"/>
        <v>2.0995035547607661E-4</v>
      </c>
      <c r="AW2199" s="13">
        <f t="shared" si="2670"/>
        <v>1.1879891836185347E-6</v>
      </c>
      <c r="AX2199" s="13">
        <f t="shared" si="2671"/>
        <v>8.5694575606187077E-6</v>
      </c>
      <c r="AY2199" s="13">
        <f t="shared" si="2672"/>
        <v>1.8456610227878988E-5</v>
      </c>
      <c r="AZ2199" s="13">
        <f t="shared" si="2673"/>
        <v>1.9875613986893529E-5</v>
      </c>
      <c r="BA2199" s="13">
        <f t="shared" si="2674"/>
        <v>1.4269143556284729E-5</v>
      </c>
      <c r="BB2199" s="13">
        <f t="shared" si="2675"/>
        <v>7.6831006817245956E-6</v>
      </c>
      <c r="BC2199" s="13">
        <f t="shared" si="2676"/>
        <v>3.3095209030687816E-6</v>
      </c>
      <c r="BD2199" s="13">
        <f t="shared" si="2677"/>
        <v>8.0878982005189257E-3</v>
      </c>
      <c r="BE2199" s="13">
        <f t="shared" si="2678"/>
        <v>5.561866504456156E-3</v>
      </c>
      <c r="BF2199" s="13">
        <f t="shared" si="2679"/>
        <v>1.9123855324617318E-3</v>
      </c>
      <c r="BG2199" s="13">
        <f t="shared" si="2680"/>
        <v>4.3836823745395376E-4</v>
      </c>
      <c r="BH2199" s="13">
        <f t="shared" si="2681"/>
        <v>7.5364005458061851E-5</v>
      </c>
      <c r="BI2199" s="13">
        <f t="shared" si="2682"/>
        <v>1.0365227830685392E-5</v>
      </c>
      <c r="BJ2199" s="14">
        <f t="shared" si="2683"/>
        <v>0.10548592844620248</v>
      </c>
      <c r="BK2199" s="14">
        <f t="shared" si="2684"/>
        <v>0.18254571756025725</v>
      </c>
      <c r="BL2199" s="14">
        <f t="shared" si="2685"/>
        <v>0.60814624912365289</v>
      </c>
      <c r="BM2199" s="14">
        <f t="shared" si="2686"/>
        <v>0.53367236405790819</v>
      </c>
      <c r="BN2199" s="14">
        <f t="shared" si="2687"/>
        <v>0.45963340660163032</v>
      </c>
    </row>
    <row r="2200" spans="1:66" x14ac:dyDescent="0.25">
      <c r="A2200" t="s">
        <v>32</v>
      </c>
      <c r="B2200" t="s">
        <v>33</v>
      </c>
      <c r="C2200" t="s">
        <v>309</v>
      </c>
      <c r="D2200" s="7" t="s">
        <v>573</v>
      </c>
      <c r="E2200" s="10">
        <f>VLOOKUP(A2200,home!$A$2:$E$405,3,FALSE)</f>
        <v>1.268</v>
      </c>
      <c r="F2200" s="10">
        <f>VLOOKUP(B2200,home!$B$2:$E$405,3,FALSE)</f>
        <v>1.5772999999999999</v>
      </c>
      <c r="G2200" s="10">
        <f>VLOOKUP(C2200,away!$B$2:$E$405,4,FALSE)</f>
        <v>0.92779999999999996</v>
      </c>
      <c r="H2200" s="10">
        <f>VLOOKUP(A2200,away!$A$2:$E$405,3,FALSE)</f>
        <v>1.1471</v>
      </c>
      <c r="I2200" s="10">
        <f>VLOOKUP(C2200,away!$B$2:$E$405,3,FALSE)</f>
        <v>0.66659999999999997</v>
      </c>
      <c r="J2200" s="10">
        <f>VLOOKUP(B2200,home!$B$2:$E$405,4,FALSE)</f>
        <v>0.51280000000000003</v>
      </c>
      <c r="K2200" s="12">
        <f t="shared" si="2632"/>
        <v>1.8556152159199997</v>
      </c>
      <c r="L2200" s="12">
        <f t="shared" si="2633"/>
        <v>0.39211603780800003</v>
      </c>
      <c r="M2200" s="13">
        <f t="shared" si="2634"/>
        <v>0.10563862012086687</v>
      </c>
      <c r="N2200" s="13">
        <f t="shared" si="2635"/>
        <v>0.19602463088507319</v>
      </c>
      <c r="O2200" s="13">
        <f t="shared" si="2636"/>
        <v>4.1422597161298799E-2</v>
      </c>
      <c r="P2200" s="13">
        <f t="shared" si="2637"/>
        <v>7.6864401575430619E-2</v>
      </c>
      <c r="Q2200" s="13">
        <f t="shared" si="2638"/>
        <v>0.18187314388272172</v>
      </c>
      <c r="R2200" s="13">
        <f t="shared" si="2639"/>
        <v>8.121232337302697E-3</v>
      </c>
      <c r="S2200" s="13">
        <f t="shared" si="2640"/>
        <v>1.3981951446330054E-2</v>
      </c>
      <c r="T2200" s="13">
        <f t="shared" si="2641"/>
        <v>7.1315376562977151E-2</v>
      </c>
      <c r="U2200" s="13">
        <f t="shared" si="2642"/>
        <v>1.5069882297120425E-2</v>
      </c>
      <c r="V2200" s="13">
        <f t="shared" si="2643"/>
        <v>1.1303887090085962E-3</v>
      </c>
      <c r="W2200" s="13">
        <f t="shared" si="2644"/>
        <v>0.11249552438532857</v>
      </c>
      <c r="X2200" s="13">
        <f t="shared" si="2645"/>
        <v>4.4111299293108301E-2</v>
      </c>
      <c r="Y2200" s="13">
        <f t="shared" si="2646"/>
        <v>8.6483739506882287E-3</v>
      </c>
      <c r="Z2200" s="13">
        <f t="shared" si="2647"/>
        <v>1.0614884820737789E-3</v>
      </c>
      <c r="AA2200" s="13">
        <f t="shared" si="2648"/>
        <v>1.9697141788599278E-3</v>
      </c>
      <c r="AB2200" s="13">
        <f t="shared" si="2649"/>
        <v>1.8275158006529253E-3</v>
      </c>
      <c r="AC2200" s="13">
        <f t="shared" si="2650"/>
        <v>5.1405591277932757E-5</v>
      </c>
      <c r="AD2200" s="13">
        <f t="shared" si="2651"/>
        <v>5.2187101693078802E-2</v>
      </c>
      <c r="AE2200" s="13">
        <f t="shared" si="2652"/>
        <v>2.0463399540573236E-2</v>
      </c>
      <c r="AF2200" s="13">
        <f t="shared" si="2653"/>
        <v>4.0120135739658124E-3</v>
      </c>
      <c r="AG2200" s="13">
        <f t="shared" si="2654"/>
        <v>5.2439162208512921E-4</v>
      </c>
      <c r="AH2200" s="13">
        <f t="shared" si="2655"/>
        <v>1.0405666444239961E-4</v>
      </c>
      <c r="AI2200" s="13">
        <f t="shared" si="2656"/>
        <v>1.9308912985719831E-4</v>
      </c>
      <c r="AJ2200" s="13">
        <f t="shared" si="2657"/>
        <v>1.79149563695885E-4</v>
      </c>
      <c r="AK2200" s="13">
        <f t="shared" si="2658"/>
        <v>1.1081088543983776E-4</v>
      </c>
      <c r="AL2200" s="13">
        <f t="shared" si="2659"/>
        <v>1.4961422277907937E-6</v>
      </c>
      <c r="AM2200" s="13">
        <f t="shared" si="2660"/>
        <v>1.9367835995288279E-2</v>
      </c>
      <c r="AN2200" s="13">
        <f t="shared" si="2661"/>
        <v>7.5944391113876037E-3</v>
      </c>
      <c r="AO2200" s="13">
        <f t="shared" si="2662"/>
        <v>1.4889506868657077E-3</v>
      </c>
      <c r="AP2200" s="13">
        <f t="shared" si="2663"/>
        <v>1.9461381460842716E-4</v>
      </c>
      <c r="AQ2200" s="13">
        <f t="shared" si="2664"/>
        <v>1.9077799471739285E-5</v>
      </c>
      <c r="AR2200" s="13">
        <f t="shared" si="2665"/>
        <v>8.1604573937340718E-6</v>
      </c>
      <c r="AS2200" s="13">
        <f t="shared" si="2666"/>
        <v>1.5142668908679808E-5</v>
      </c>
      <c r="AT2200" s="13">
        <f t="shared" si="2667"/>
        <v>1.4049483418292478E-5</v>
      </c>
      <c r="AU2200" s="13">
        <f t="shared" si="2668"/>
        <v>8.6901450689330809E-6</v>
      </c>
      <c r="AV2200" s="13">
        <f t="shared" si="2669"/>
        <v>4.0313913546160977E-6</v>
      </c>
      <c r="AW2200" s="13">
        <f t="shared" si="2670"/>
        <v>3.0239381960691629E-8</v>
      </c>
      <c r="AX2200" s="13">
        <f t="shared" si="2671"/>
        <v>5.9898751953833262E-3</v>
      </c>
      <c r="AY2200" s="13">
        <f t="shared" si="2672"/>
        <v>2.3487261285781305E-3</v>
      </c>
      <c r="AZ2200" s="13">
        <f t="shared" si="2673"/>
        <v>4.6048659171708985E-4</v>
      </c>
      <c r="BA2200" s="13">
        <f t="shared" si="2674"/>
        <v>6.0188059269271823E-5</v>
      </c>
      <c r="BB2200" s="13">
        <f t="shared" si="2675"/>
        <v>5.9001758310049847E-6</v>
      </c>
      <c r="BC2200" s="13">
        <f t="shared" si="2676"/>
        <v>4.6271071384483996E-7</v>
      </c>
      <c r="BD2200" s="13">
        <f t="shared" si="2677"/>
        <v>5.3330770332199993E-7</v>
      </c>
      <c r="BE2200" s="13">
        <f t="shared" si="2678"/>
        <v>9.8961388905165197E-7</v>
      </c>
      <c r="BF2200" s="13">
        <f t="shared" si="2679"/>
        <v>9.1817129520500623E-7</v>
      </c>
      <c r="BG2200" s="13">
        <f t="shared" si="2680"/>
        <v>5.6792420873446093E-7</v>
      </c>
      <c r="BH2200" s="13">
        <f t="shared" si="2681"/>
        <v>2.6346220080424809E-7</v>
      </c>
      <c r="BI2200" s="13">
        <f t="shared" si="2682"/>
        <v>9.7776893726426611E-8</v>
      </c>
      <c r="BJ2200" s="14">
        <f t="shared" si="2683"/>
        <v>0.72918581165871443</v>
      </c>
      <c r="BK2200" s="14">
        <f t="shared" si="2684"/>
        <v>0.20001698971372001</v>
      </c>
      <c r="BL2200" s="14">
        <f t="shared" si="2685"/>
        <v>6.9051492421005167E-2</v>
      </c>
      <c r="BM2200" s="14">
        <f t="shared" si="2686"/>
        <v>0.38702246042362343</v>
      </c>
      <c r="BN2200" s="14">
        <f t="shared" si="2687"/>
        <v>0.60994462596269383</v>
      </c>
    </row>
    <row r="2201" spans="1:66" x14ac:dyDescent="0.25">
      <c r="A2201" t="s">
        <v>213</v>
      </c>
      <c r="B2201" t="s">
        <v>221</v>
      </c>
      <c r="C2201" t="s">
        <v>218</v>
      </c>
      <c r="D2201" s="7" t="s">
        <v>573</v>
      </c>
      <c r="E2201" s="10">
        <f>VLOOKUP(A2201,home!$A$2:$E$405,3,FALSE)</f>
        <v>1.2675000000000001</v>
      </c>
      <c r="F2201" s="10">
        <f>VLOOKUP(B2201,home!$B$2:$E$405,3,FALSE)</f>
        <v>0.95509999999999995</v>
      </c>
      <c r="G2201" s="10">
        <f>VLOOKUP(C2201,away!$B$2:$E$405,4,FALSE)</f>
        <v>0.58130000000000004</v>
      </c>
      <c r="H2201" s="10">
        <f>VLOOKUP(A2201,away!$A$2:$E$405,3,FALSE)</f>
        <v>1.1535</v>
      </c>
      <c r="I2201" s="10">
        <f>VLOOKUP(C2201,away!$B$2:$E$405,3,FALSE)</f>
        <v>1.2319</v>
      </c>
      <c r="J2201" s="10">
        <f>VLOOKUP(B2201,home!$B$2:$E$405,4,FALSE)</f>
        <v>0.82130000000000003</v>
      </c>
      <c r="K2201" s="12">
        <f t="shared" si="2632"/>
        <v>0.70371553102500006</v>
      </c>
      <c r="L2201" s="12">
        <f t="shared" si="2633"/>
        <v>1.167064548645</v>
      </c>
      <c r="M2201" s="13">
        <f t="shared" si="2634"/>
        <v>0.15400347996168823</v>
      </c>
      <c r="N2201" s="13">
        <f t="shared" si="2635"/>
        <v>0.10837464068093738</v>
      </c>
      <c r="O2201" s="13">
        <f t="shared" si="2636"/>
        <v>0.17973200183124693</v>
      </c>
      <c r="P2201" s="13">
        <f t="shared" si="2637"/>
        <v>0.12648020111086222</v>
      </c>
      <c r="Q2201" s="13">
        <f t="shared" si="2638"/>
        <v>3.8132458908214713E-2</v>
      </c>
      <c r="R2201" s="13">
        <f t="shared" si="2639"/>
        <v>0.1048794237971233</v>
      </c>
      <c r="S2201" s="13">
        <f t="shared" si="2640"/>
        <v>2.5968960696576188E-2</v>
      </c>
      <c r="T2201" s="13">
        <f t="shared" si="2641"/>
        <v>4.4503040944439604E-2</v>
      </c>
      <c r="U2201" s="13">
        <f t="shared" si="2642"/>
        <v>7.3805279410988647E-2</v>
      </c>
      <c r="V2201" s="13">
        <f t="shared" si="2643"/>
        <v>2.369758406585027E-3</v>
      </c>
      <c r="W2201" s="13">
        <f t="shared" si="2644"/>
        <v>8.9448011899611046E-3</v>
      </c>
      <c r="X2201" s="13">
        <f t="shared" si="2645"/>
        <v>1.0439160363481213E-2</v>
      </c>
      <c r="Y2201" s="13">
        <f t="shared" si="2646"/>
        <v>6.0915869889194901E-3</v>
      </c>
      <c r="Z2201" s="13">
        <f t="shared" si="2647"/>
        <v>4.0800352465312467E-2</v>
      </c>
      <c r="AA2201" s="13">
        <f t="shared" si="2648"/>
        <v>2.8711841701134531E-2</v>
      </c>
      <c r="AB2201" s="13">
        <f t="shared" si="2649"/>
        <v>1.0102484464709812E-2</v>
      </c>
      <c r="AC2201" s="13">
        <f t="shared" si="2650"/>
        <v>1.2163991356055494E-4</v>
      </c>
      <c r="AD2201" s="13">
        <f t="shared" si="2651"/>
        <v>1.5736488798266325E-3</v>
      </c>
      <c r="AE2201" s="13">
        <f t="shared" si="2652"/>
        <v>1.8365498196605786E-3</v>
      </c>
      <c r="AF2201" s="13">
        <f t="shared" si="2653"/>
        <v>1.0716860931731149E-3</v>
      </c>
      <c r="AG2201" s="13">
        <f t="shared" si="2654"/>
        <v>4.1690894887273501E-4</v>
      </c>
      <c r="AH2201" s="13">
        <f t="shared" si="2655"/>
        <v>1.1904161233621698E-2</v>
      </c>
      <c r="AI2201" s="13">
        <f t="shared" si="2656"/>
        <v>8.3771431439253127E-3</v>
      </c>
      <c r="AJ2201" s="13">
        <f t="shared" si="2657"/>
        <v>2.9475628679999197E-3</v>
      </c>
      <c r="AK2201" s="13">
        <f t="shared" si="2658"/>
        <v>6.9141525629471204E-4</v>
      </c>
      <c r="AL2201" s="13">
        <f t="shared" si="2659"/>
        <v>3.9960241766158166E-6</v>
      </c>
      <c r="AM2201" s="13">
        <f t="shared" si="2660"/>
        <v>2.2148023142281911E-4</v>
      </c>
      <c r="AN2201" s="13">
        <f t="shared" si="2661"/>
        <v>2.5848172631926251E-4</v>
      </c>
      <c r="AO2201" s="13">
        <f t="shared" si="2662"/>
        <v>1.5083242962988529E-4</v>
      </c>
      <c r="AP2201" s="13">
        <f t="shared" si="2663"/>
        <v>5.8677060469010279E-5</v>
      </c>
      <c r="AQ2201" s="13">
        <f t="shared" si="2664"/>
        <v>1.7119979273020208E-5</v>
      </c>
      <c r="AR2201" s="13">
        <f t="shared" si="2665"/>
        <v>2.7785849114228024E-3</v>
      </c>
      <c r="AS2201" s="13">
        <f t="shared" si="2666"/>
        <v>1.9553333564399501E-3</v>
      </c>
      <c r="AT2201" s="13">
        <f t="shared" si="2667"/>
        <v>6.8799922562901765E-4</v>
      </c>
      <c r="AU2201" s="13">
        <f t="shared" si="2668"/>
        <v>1.6138524680277101E-4</v>
      </c>
      <c r="AV2201" s="13">
        <f t="shared" si="2669"/>
        <v>2.8392326163353171E-5</v>
      </c>
      <c r="AW2201" s="13">
        <f t="shared" si="2670"/>
        <v>9.11627923436771E-8</v>
      </c>
      <c r="AX2201" s="13">
        <f t="shared" si="2671"/>
        <v>2.5976513111208162E-5</v>
      </c>
      <c r="AY2201" s="13">
        <f t="shared" si="2672"/>
        <v>3.0316267549503073E-5</v>
      </c>
      <c r="AZ2201" s="13">
        <f t="shared" si="2673"/>
        <v>1.7690520552130936E-5</v>
      </c>
      <c r="BA2201" s="13">
        <f t="shared" si="2674"/>
        <v>6.8819931278225974E-6</v>
      </c>
      <c r="BB2201" s="13">
        <f t="shared" si="2675"/>
        <v>2.0079325508750676E-6</v>
      </c>
      <c r="BC2201" s="13">
        <f t="shared" si="2676"/>
        <v>4.6867737923932276E-7</v>
      </c>
      <c r="BD2201" s="13">
        <f t="shared" si="2677"/>
        <v>5.4046465758691097E-4</v>
      </c>
      <c r="BE2201" s="13">
        <f t="shared" si="2678"/>
        <v>3.8033337351401784E-4</v>
      </c>
      <c r="BF2201" s="13">
        <f t="shared" si="2679"/>
        <v>1.3382325095447336E-4</v>
      </c>
      <c r="BG2201" s="13">
        <f t="shared" si="2680"/>
        <v>3.1391166702973032E-5</v>
      </c>
      <c r="BH2201" s="13">
        <f t="shared" si="2681"/>
        <v>5.5226128864692408E-6</v>
      </c>
      <c r="BI2201" s="13">
        <f t="shared" si="2682"/>
        <v>7.7726969200944221E-7</v>
      </c>
      <c r="BJ2201" s="14">
        <f t="shared" si="2683"/>
        <v>0.22217441614887135</v>
      </c>
      <c r="BK2201" s="14">
        <f t="shared" si="2684"/>
        <v>0.30897835238099836</v>
      </c>
      <c r="BL2201" s="14">
        <f t="shared" si="2685"/>
        <v>0.42785532110483948</v>
      </c>
      <c r="BM2201" s="14">
        <f t="shared" si="2686"/>
        <v>0.28817601070519172</v>
      </c>
      <c r="BN2201" s="14">
        <f t="shared" si="2687"/>
        <v>0.71160220629007276</v>
      </c>
    </row>
    <row r="2202" spans="1:66" x14ac:dyDescent="0.25">
      <c r="A2202" t="s">
        <v>213</v>
      </c>
      <c r="B2202" t="s">
        <v>214</v>
      </c>
      <c r="C2202" t="s">
        <v>222</v>
      </c>
      <c r="D2202" s="7" t="s">
        <v>573</v>
      </c>
      <c r="E2202" s="10">
        <f>VLOOKUP(A2202,home!$A$2:$E$405,3,FALSE)</f>
        <v>1.2675000000000001</v>
      </c>
      <c r="F2202" s="10">
        <f>VLOOKUP(B2202,home!$B$2:$E$405,3,FALSE)</f>
        <v>1.7024999999999999</v>
      </c>
      <c r="G2202" s="10">
        <f>VLOOKUP(C2202,away!$B$2:$E$405,4,FALSE)</f>
        <v>1.2871999999999999</v>
      </c>
      <c r="H2202" s="10">
        <f>VLOOKUP(A2202,away!$A$2:$E$405,3,FALSE)</f>
        <v>1.1535</v>
      </c>
      <c r="I2202" s="10">
        <f>VLOOKUP(C2202,away!$B$2:$E$405,3,FALSE)</f>
        <v>1.2319</v>
      </c>
      <c r="J2202" s="10">
        <f>VLOOKUP(B2202,home!$B$2:$E$405,4,FALSE)</f>
        <v>0.50190000000000001</v>
      </c>
      <c r="K2202" s="12">
        <f t="shared" si="2632"/>
        <v>2.7776730149999995</v>
      </c>
      <c r="L2202" s="12">
        <f t="shared" si="2633"/>
        <v>0.71319821863499999</v>
      </c>
      <c r="M2202" s="13">
        <f t="shared" si="2634"/>
        <v>3.0474310357937812E-2</v>
      </c>
      <c r="N2202" s="13">
        <f t="shared" si="2635"/>
        <v>8.4647669531978831E-2</v>
      </c>
      <c r="O2202" s="13">
        <f t="shared" si="2636"/>
        <v>2.173422386141138E-2</v>
      </c>
      <c r="P2202" s="13">
        <f t="shared" si="2637"/>
        <v>6.0370567121811471E-2</v>
      </c>
      <c r="Q2202" s="13">
        <f t="shared" si="2638"/>
        <v>0.11756177372080764</v>
      </c>
      <c r="R2202" s="13">
        <f t="shared" si="2639"/>
        <v>7.7504048706864524E-3</v>
      </c>
      <c r="S2202" s="13">
        <f t="shared" si="2640"/>
        <v>2.9898997974041219E-2</v>
      </c>
      <c r="T2202" s="13">
        <f t="shared" si="2641"/>
        <v>8.3844847597250971E-2</v>
      </c>
      <c r="U2202" s="13">
        <f t="shared" si="2642"/>
        <v>2.1528090464630317E-2</v>
      </c>
      <c r="V2202" s="13">
        <f t="shared" si="2643"/>
        <v>6.5812061330995705E-3</v>
      </c>
      <c r="W2202" s="13">
        <f t="shared" si="2644"/>
        <v>0.10884938881994116</v>
      </c>
      <c r="X2202" s="13">
        <f t="shared" si="2645"/>
        <v>7.7631190205890516E-2</v>
      </c>
      <c r="Y2202" s="13">
        <f t="shared" si="2646"/>
        <v>2.7683213282677987E-2</v>
      </c>
      <c r="Z2202" s="13">
        <f t="shared" si="2647"/>
        <v>1.8425249824912018E-3</v>
      </c>
      <c r="AA2202" s="13">
        <f t="shared" si="2648"/>
        <v>5.117931923329158E-3</v>
      </c>
      <c r="AB2202" s="13">
        <f t="shared" si="2649"/>
        <v>7.1079706980192248E-3</v>
      </c>
      <c r="AC2202" s="13">
        <f t="shared" si="2650"/>
        <v>8.1484851899461233E-4</v>
      </c>
      <c r="AD2202" s="13">
        <f t="shared" si="2651"/>
        <v>7.5587002506098303E-2</v>
      </c>
      <c r="AE2202" s="13">
        <f t="shared" si="2652"/>
        <v>5.3908515539308588E-2</v>
      </c>
      <c r="AF2202" s="13">
        <f t="shared" si="2653"/>
        <v>1.9223728625946047E-2</v>
      </c>
      <c r="AG2202" s="13">
        <f t="shared" si="2654"/>
        <v>4.5701096705157932E-3</v>
      </c>
      <c r="AH2202" s="13">
        <f t="shared" si="2655"/>
        <v>3.2852138382580233E-4</v>
      </c>
      <c r="AI2202" s="13">
        <f t="shared" si="2656"/>
        <v>9.1252498270338845E-4</v>
      </c>
      <c r="AJ2202" s="13">
        <f t="shared" si="2657"/>
        <v>1.2673480099842718E-3</v>
      </c>
      <c r="AK2202" s="13">
        <f t="shared" si="2658"/>
        <v>1.1734261226490873E-3</v>
      </c>
      <c r="AL2202" s="13">
        <f t="shared" si="2659"/>
        <v>6.4569621602294144E-5</v>
      </c>
      <c r="AM2202" s="13">
        <f t="shared" si="2660"/>
        <v>4.1991195429185335E-2</v>
      </c>
      <c r="AN2202" s="13">
        <f t="shared" si="2661"/>
        <v>2.9948045778449138E-2</v>
      </c>
      <c r="AO2202" s="13">
        <f t="shared" si="2662"/>
        <v>1.0679446450394677E-2</v>
      </c>
      <c r="AP2202" s="13">
        <f t="shared" si="2663"/>
        <v>2.5388540614764525E-3</v>
      </c>
      <c r="AQ2202" s="13">
        <f t="shared" si="2664"/>
        <v>4.5267654850481009E-4</v>
      </c>
      <c r="AR2202" s="13">
        <f t="shared" si="2665"/>
        <v>4.686017314561347E-5</v>
      </c>
      <c r="AS2202" s="13">
        <f t="shared" si="2666"/>
        <v>1.3016223842479818E-4</v>
      </c>
      <c r="AT2202" s="13">
        <f t="shared" si="2667"/>
        <v>1.80774068622279E-4</v>
      </c>
      <c r="AU2202" s="13">
        <f t="shared" si="2668"/>
        <v>1.6737708407462085E-4</v>
      </c>
      <c r="AV2202" s="13">
        <f t="shared" si="2669"/>
        <v>1.1622970244086511E-4</v>
      </c>
      <c r="AW2202" s="13">
        <f t="shared" si="2670"/>
        <v>3.5531791907364331E-6</v>
      </c>
      <c r="AX2202" s="13">
        <f t="shared" si="2671"/>
        <v>1.9439635068539882E-2</v>
      </c>
      <c r="AY2202" s="13">
        <f t="shared" si="2672"/>
        <v>1.3864313101797121E-2</v>
      </c>
      <c r="AZ2202" s="13">
        <f t="shared" si="2673"/>
        <v>4.9440017033997984E-3</v>
      </c>
      <c r="BA2202" s="13">
        <f t="shared" si="2674"/>
        <v>1.1753510692643805E-3</v>
      </c>
      <c r="BB2202" s="13">
        <f t="shared" si="2675"/>
        <v>2.0956457221752464E-4</v>
      </c>
      <c r="BC2202" s="13">
        <f t="shared" si="2676"/>
        <v>2.9892215918908879E-5</v>
      </c>
      <c r="BD2202" s="13">
        <f t="shared" si="2677"/>
        <v>5.5700986687298647E-6</v>
      </c>
      <c r="BE2202" s="13">
        <f t="shared" si="2678"/>
        <v>1.5471912763018364E-5</v>
      </c>
      <c r="BF2202" s="13">
        <f t="shared" si="2679"/>
        <v>2.1487957286135103E-5</v>
      </c>
      <c r="BG2202" s="13">
        <f t="shared" si="2680"/>
        <v>1.9895506367056699E-5</v>
      </c>
      <c r="BH2202" s="13">
        <f t="shared" si="2681"/>
        <v>1.3815802788883517E-5</v>
      </c>
      <c r="BI2202" s="13">
        <f t="shared" si="2682"/>
        <v>7.6751565174486991E-6</v>
      </c>
      <c r="BJ2202" s="14">
        <f t="shared" si="2683"/>
        <v>0.77878041549956367</v>
      </c>
      <c r="BK2202" s="14">
        <f t="shared" si="2684"/>
        <v>0.14206881282928407</v>
      </c>
      <c r="BL2202" s="14">
        <f t="shared" si="2685"/>
        <v>6.7645762018338551E-2</v>
      </c>
      <c r="BM2202" s="14">
        <f t="shared" si="2686"/>
        <v>0.65393780594243733</v>
      </c>
      <c r="BN2202" s="14">
        <f t="shared" si="2687"/>
        <v>0.32253894946463357</v>
      </c>
    </row>
    <row r="2203" spans="1:66" x14ac:dyDescent="0.25">
      <c r="A2203" t="s">
        <v>213</v>
      </c>
      <c r="B2203" t="s">
        <v>217</v>
      </c>
      <c r="C2203" t="s">
        <v>314</v>
      </c>
      <c r="D2203" s="7" t="s">
        <v>573</v>
      </c>
      <c r="E2203" s="10">
        <f>VLOOKUP(A2203,home!$A$2:$E$405,3,FALSE)</f>
        <v>1.2675000000000001</v>
      </c>
      <c r="F2203" s="10">
        <f>VLOOKUP(B2203,home!$B$2:$E$405,3,FALSE)</f>
        <v>0.872</v>
      </c>
      <c r="G2203" s="10">
        <f>VLOOKUP(C2203,away!$B$2:$E$405,4,FALSE)</f>
        <v>0.99660000000000004</v>
      </c>
      <c r="H2203" s="10">
        <f>VLOOKUP(A2203,away!$A$2:$E$405,3,FALSE)</f>
        <v>1.1535</v>
      </c>
      <c r="I2203" s="10">
        <f>VLOOKUP(C2203,away!$B$2:$E$405,3,FALSE)</f>
        <v>0.8669</v>
      </c>
      <c r="J2203" s="10">
        <f>VLOOKUP(B2203,home!$B$2:$E$405,4,FALSE)</f>
        <v>1.0951</v>
      </c>
      <c r="K2203" s="12">
        <f t="shared" si="2632"/>
        <v>1.1015021160000003</v>
      </c>
      <c r="L2203" s="12">
        <f t="shared" si="2633"/>
        <v>1.095066216165</v>
      </c>
      <c r="M2203" s="13">
        <f t="shared" si="2634"/>
        <v>0.11118405117191023</v>
      </c>
      <c r="N2203" s="13">
        <f t="shared" si="2635"/>
        <v>0.12246946763131143</v>
      </c>
      <c r="O2203" s="13">
        <f t="shared" si="2636"/>
        <v>0.12175389821471946</v>
      </c>
      <c r="P2203" s="13">
        <f t="shared" si="2637"/>
        <v>0.13411217651476215</v>
      </c>
      <c r="Q2203" s="13">
        <f t="shared" si="2638"/>
        <v>6.7450188870641539E-2</v>
      </c>
      <c r="R2203" s="13">
        <f t="shared" si="2639"/>
        <v>6.6664290310665689E-2</v>
      </c>
      <c r="S2203" s="13">
        <f t="shared" si="2640"/>
        <v>4.044212209383579E-2</v>
      </c>
      <c r="T2203" s="13">
        <f t="shared" si="2641"/>
        <v>7.3862423106188013E-2</v>
      </c>
      <c r="U2203" s="13">
        <f t="shared" si="2642"/>
        <v>7.3430856838836586E-2</v>
      </c>
      <c r="V2203" s="13">
        <f t="shared" si="2643"/>
        <v>5.4202228544191558E-3</v>
      </c>
      <c r="W2203" s="13">
        <f t="shared" si="2644"/>
        <v>2.4765508588537124E-2</v>
      </c>
      <c r="X2203" s="13">
        <f t="shared" si="2645"/>
        <v>2.7119871781451154E-2</v>
      </c>
      <c r="Y2203" s="13">
        <f t="shared" si="2646"/>
        <v>1.4849027687296837E-2</v>
      </c>
      <c r="Z2203" s="13">
        <f t="shared" si="2647"/>
        <v>2.4333937381275251E-2</v>
      </c>
      <c r="AA2203" s="13">
        <f t="shared" si="2648"/>
        <v>2.6803883516086195E-2</v>
      </c>
      <c r="AB2203" s="13">
        <f t="shared" si="2649"/>
        <v>1.4762267204993235E-2</v>
      </c>
      <c r="AC2203" s="13">
        <f t="shared" si="2650"/>
        <v>4.0862306494237309E-4</v>
      </c>
      <c r="AD2203" s="13">
        <f t="shared" si="2651"/>
        <v>6.8198150285224543E-3</v>
      </c>
      <c r="AE2203" s="13">
        <f t="shared" si="2652"/>
        <v>7.4681490382292846E-3</v>
      </c>
      <c r="AF2203" s="13">
        <f t="shared" si="2653"/>
        <v>4.0890588545250128E-3</v>
      </c>
      <c r="AG2203" s="13">
        <f t="shared" si="2654"/>
        <v>1.4925967358335652E-3</v>
      </c>
      <c r="AH2203" s="13">
        <f t="shared" si="2655"/>
        <v>6.6618181831272849E-3</v>
      </c>
      <c r="AI2203" s="13">
        <f t="shared" si="2656"/>
        <v>7.3380068251219831E-3</v>
      </c>
      <c r="AJ2203" s="13">
        <f t="shared" si="2657"/>
        <v>4.0414150225471538E-3</v>
      </c>
      <c r="AK2203" s="13">
        <f t="shared" si="2658"/>
        <v>1.4838757329899603E-3</v>
      </c>
      <c r="AL2203" s="13">
        <f t="shared" si="2659"/>
        <v>1.971553582944088E-5</v>
      </c>
      <c r="AM2203" s="13">
        <f t="shared" si="2660"/>
        <v>1.5024081369292156E-3</v>
      </c>
      <c r="AN2203" s="13">
        <f t="shared" si="2661"/>
        <v>1.6452363936425832E-3</v>
      </c>
      <c r="AO2203" s="13">
        <f t="shared" si="2662"/>
        <v>9.0082139614156692E-4</v>
      </c>
      <c r="AP2203" s="13">
        <f t="shared" si="2663"/>
        <v>3.2881969257107275E-4</v>
      </c>
      <c r="AQ2203" s="13">
        <f t="shared" si="2664"/>
        <v>9.0019834136085812E-5</v>
      </c>
      <c r="AR2203" s="13">
        <f t="shared" si="2665"/>
        <v>1.4590264061152783E-3</v>
      </c>
      <c r="AS2203" s="13">
        <f t="shared" si="2666"/>
        <v>1.6071206736358551E-3</v>
      </c>
      <c r="AT2203" s="13">
        <f t="shared" si="2667"/>
        <v>8.8512341133861999E-4</v>
      </c>
      <c r="AU2203" s="13">
        <f t="shared" si="2668"/>
        <v>3.2498843683687642E-4</v>
      </c>
      <c r="AV2203" s="13">
        <f t="shared" si="2669"/>
        <v>8.9493862712837927E-5</v>
      </c>
      <c r="AW2203" s="13">
        <f t="shared" si="2670"/>
        <v>6.6058970423156409E-7</v>
      </c>
      <c r="AX2203" s="13">
        <f t="shared" si="2671"/>
        <v>2.7581762365385835E-4</v>
      </c>
      <c r="AY2203" s="13">
        <f t="shared" si="2672"/>
        <v>3.0203856148625265E-4</v>
      </c>
      <c r="AZ2203" s="13">
        <f t="shared" si="2673"/>
        <v>1.6537611233133519E-4</v>
      </c>
      <c r="BA2203" s="13">
        <f t="shared" si="2674"/>
        <v>6.0365931191584401E-5</v>
      </c>
      <c r="BB2203" s="13">
        <f t="shared" si="2675"/>
        <v>1.6526172963811273E-5</v>
      </c>
      <c r="BC2203" s="13">
        <f t="shared" si="2676"/>
        <v>3.6194507390338271E-6</v>
      </c>
      <c r="BD2203" s="13">
        <f t="shared" si="2677"/>
        <v>2.6628842097157931E-4</v>
      </c>
      <c r="BE2203" s="13">
        <f t="shared" si="2678"/>
        <v>2.9331725916649352E-4</v>
      </c>
      <c r="BF2203" s="13">
        <f t="shared" si="2679"/>
        <v>1.6154479081560651E-4</v>
      </c>
      <c r="BG2203" s="13">
        <f t="shared" si="2680"/>
        <v>5.9313976304056032E-5</v>
      </c>
      <c r="BH2203" s="13">
        <f t="shared" si="2681"/>
        <v>1.6333617601822895E-5</v>
      </c>
      <c r="BI2203" s="13">
        <f t="shared" si="2682"/>
        <v>3.5983028700685503E-6</v>
      </c>
      <c r="BJ2203" s="14">
        <f t="shared" si="2683"/>
        <v>0.35567715662832278</v>
      </c>
      <c r="BK2203" s="14">
        <f t="shared" si="2684"/>
        <v>0.29188894979718544</v>
      </c>
      <c r="BL2203" s="14">
        <f t="shared" si="2685"/>
        <v>0.32810646100745666</v>
      </c>
      <c r="BM2203" s="14">
        <f t="shared" si="2686"/>
        <v>0.3760710541284476</v>
      </c>
      <c r="BN2203" s="14">
        <f t="shared" si="2687"/>
        <v>0.6236340727140105</v>
      </c>
    </row>
    <row r="2204" spans="1:66" x14ac:dyDescent="0.25">
      <c r="A2204" t="s">
        <v>213</v>
      </c>
      <c r="B2204" t="s">
        <v>225</v>
      </c>
      <c r="C2204" t="s">
        <v>226</v>
      </c>
      <c r="D2204" s="7" t="s">
        <v>573</v>
      </c>
      <c r="E2204" s="10">
        <f>VLOOKUP(A2204,home!$A$2:$E$405,3,FALSE)</f>
        <v>1.2675000000000001</v>
      </c>
      <c r="F2204" s="10">
        <f>VLOOKUP(B2204,home!$B$2:$E$405,3,FALSE)</f>
        <v>2.0301</v>
      </c>
      <c r="G2204" s="10">
        <f>VLOOKUP(C2204,away!$B$2:$E$405,4,FALSE)</f>
        <v>1.0611999999999999</v>
      </c>
      <c r="H2204" s="10">
        <f>VLOOKUP(A2204,away!$A$2:$E$405,3,FALSE)</f>
        <v>1.1535</v>
      </c>
      <c r="I2204" s="10">
        <f>VLOOKUP(C2204,away!$B$2:$E$405,3,FALSE)</f>
        <v>1.3532999999999999</v>
      </c>
      <c r="J2204" s="10">
        <f>VLOOKUP(B2204,home!$B$2:$E$405,4,FALSE)</f>
        <v>0.9022</v>
      </c>
      <c r="K2204" s="12">
        <f t="shared" si="2632"/>
        <v>2.7306286370999997</v>
      </c>
      <c r="L2204" s="12">
        <f t="shared" si="2633"/>
        <v>1.4083626644099998</v>
      </c>
      <c r="M2204" s="13">
        <f t="shared" si="2634"/>
        <v>1.5938920964038056E-2</v>
      </c>
      <c r="N2204" s="13">
        <f t="shared" si="2635"/>
        <v>4.3523274028875847E-2</v>
      </c>
      <c r="O2204" s="13">
        <f t="shared" si="2636"/>
        <v>2.2447781196733036E-2</v>
      </c>
      <c r="P2204" s="13">
        <f t="shared" si="2637"/>
        <v>6.1296554175154123E-2</v>
      </c>
      <c r="Q2204" s="13">
        <f t="shared" si="2638"/>
        <v>5.942294922179954E-2</v>
      </c>
      <c r="R2204" s="13">
        <f t="shared" si="2639"/>
        <v>1.5807308468161821E-2</v>
      </c>
      <c r="S2204" s="13">
        <f t="shared" si="2640"/>
        <v>5.8932275939897118E-2</v>
      </c>
      <c r="T2204" s="13">
        <f t="shared" si="2641"/>
        <v>8.3689063093113719E-2</v>
      </c>
      <c r="U2204" s="13">
        <f t="shared" si="2642"/>
        <v>4.3163889178635992E-2</v>
      </c>
      <c r="V2204" s="13">
        <f t="shared" si="2643"/>
        <v>2.5181862498480815E-2</v>
      </c>
      <c r="W2204" s="13">
        <f t="shared" si="2644"/>
        <v>5.4087335615328323E-2</v>
      </c>
      <c r="X2204" s="13">
        <f t="shared" si="2645"/>
        <v>7.6174584098041662E-2</v>
      </c>
      <c r="Y2204" s="13">
        <f t="shared" si="2646"/>
        <v>5.3640720110320797E-2</v>
      </c>
      <c r="Z2204" s="13">
        <f t="shared" si="2647"/>
        <v>7.4208076904570446E-3</v>
      </c>
      <c r="AA2204" s="13">
        <f t="shared" si="2648"/>
        <v>2.0263469989973911E-2</v>
      </c>
      <c r="AB2204" s="13">
        <f t="shared" si="2649"/>
        <v>2.7666005720819609E-2</v>
      </c>
      <c r="AC2204" s="13">
        <f t="shared" si="2650"/>
        <v>6.0526423116723568E-3</v>
      </c>
      <c r="AD2204" s="13">
        <f t="shared" si="2651"/>
        <v>3.6923106883913565E-2</v>
      </c>
      <c r="AE2204" s="13">
        <f t="shared" si="2652"/>
        <v>5.2001125189323705E-2</v>
      </c>
      <c r="AF2204" s="13">
        <f t="shared" si="2653"/>
        <v>3.6618221611976955E-2</v>
      </c>
      <c r="AG2204" s="13">
        <f t="shared" si="2654"/>
        <v>1.7190578718466566E-2</v>
      </c>
      <c r="AH2204" s="13">
        <f t="shared" si="2655"/>
        <v>2.6127971227515767E-3</v>
      </c>
      <c r="AI2204" s="13">
        <f t="shared" si="2656"/>
        <v>7.1345786463179375E-3</v>
      </c>
      <c r="AJ2204" s="13">
        <f t="shared" si="2657"/>
        <v>9.7409423826389559E-3</v>
      </c>
      <c r="AK2204" s="13">
        <f t="shared" si="2658"/>
        <v>8.8662987407916796E-3</v>
      </c>
      <c r="AL2204" s="13">
        <f t="shared" si="2659"/>
        <v>9.3106959548223175E-4</v>
      </c>
      <c r="AM2204" s="13">
        <f t="shared" si="2660"/>
        <v>2.0164658605583707E-2</v>
      </c>
      <c r="AN2204" s="13">
        <f t="shared" si="2661"/>
        <v>2.8399152320677894E-2</v>
      </c>
      <c r="AO2204" s="13">
        <f t="shared" si="2662"/>
        <v>1.999815291466768E-2</v>
      </c>
      <c r="AP2204" s="13">
        <f t="shared" si="2663"/>
        <v>9.3882173073933234E-3</v>
      </c>
      <c r="AQ2204" s="13">
        <f t="shared" si="2664"/>
        <v>3.3055036852751361E-3</v>
      </c>
      <c r="AR2204" s="13">
        <f t="shared" si="2665"/>
        <v>7.3595318347223753E-4</v>
      </c>
      <c r="AS2204" s="13">
        <f t="shared" si="2666"/>
        <v>2.0096148383542014E-3</v>
      </c>
      <c r="AT2204" s="13">
        <f t="shared" si="2667"/>
        <v>2.7437559135755352E-3</v>
      </c>
      <c r="AU2204" s="13">
        <f t="shared" si="2668"/>
        <v>2.4973928236072763E-3</v>
      </c>
      <c r="AV2204" s="13">
        <f t="shared" si="2669"/>
        <v>1.7048630905575142E-3</v>
      </c>
      <c r="AW2204" s="13">
        <f t="shared" si="2670"/>
        <v>9.9461908419511545E-5</v>
      </c>
      <c r="AX2204" s="13">
        <f t="shared" si="2671"/>
        <v>9.1770323742919636E-3</v>
      </c>
      <c r="AY2204" s="13">
        <f t="shared" si="2672"/>
        <v>1.2924589766034654E-2</v>
      </c>
      <c r="AZ2204" s="13">
        <f t="shared" si="2673"/>
        <v>9.1012548396493947E-3</v>
      </c>
      <c r="BA2204" s="13">
        <f t="shared" si="2674"/>
        <v>4.2726225051476748E-3</v>
      </c>
      <c r="BB2204" s="13">
        <f t="shared" si="2675"/>
        <v>1.5043505038419779E-3</v>
      </c>
      <c r="BC2204" s="13">
        <f t="shared" si="2676"/>
        <v>4.2373421675948221E-4</v>
      </c>
      <c r="BD2204" s="13">
        <f t="shared" si="2677"/>
        <v>1.7274816439266378E-4</v>
      </c>
      <c r="BE2204" s="13">
        <f t="shared" si="2678"/>
        <v>4.7171108469706613E-4</v>
      </c>
      <c r="BF2204" s="13">
        <f t="shared" si="2679"/>
        <v>6.440338981556562E-4</v>
      </c>
      <c r="BG2204" s="13">
        <f t="shared" si="2680"/>
        <v>5.862058018556599E-4</v>
      </c>
      <c r="BH2204" s="13">
        <f t="shared" si="2681"/>
        <v>4.0017758744530826E-4</v>
      </c>
      <c r="BI2204" s="13">
        <f t="shared" si="2682"/>
        <v>2.1854727604074962E-4</v>
      </c>
      <c r="BJ2204" s="14">
        <f t="shared" si="2683"/>
        <v>0.63193022761048367</v>
      </c>
      <c r="BK2204" s="14">
        <f t="shared" si="2684"/>
        <v>0.18125791525075935</v>
      </c>
      <c r="BL2204" s="14">
        <f t="shared" si="2685"/>
        <v>0.16988807510897844</v>
      </c>
      <c r="BM2204" s="14">
        <f t="shared" si="2686"/>
        <v>0.75923510974830077</v>
      </c>
      <c r="BN2204" s="14">
        <f t="shared" si="2687"/>
        <v>0.21843678805476241</v>
      </c>
    </row>
    <row r="2205" spans="1:66" x14ac:dyDescent="0.25">
      <c r="A2205" t="s">
        <v>213</v>
      </c>
      <c r="B2205" t="s">
        <v>220</v>
      </c>
      <c r="C2205" t="s">
        <v>215</v>
      </c>
      <c r="D2205" s="7" t="s">
        <v>573</v>
      </c>
      <c r="E2205" s="10">
        <f>VLOOKUP(A2205,home!$A$2:$E$405,3,FALSE)</f>
        <v>1.2675000000000001</v>
      </c>
      <c r="F2205" s="10">
        <f>VLOOKUP(B2205,home!$B$2:$E$405,3,FALSE)</f>
        <v>0.78900000000000003</v>
      </c>
      <c r="G2205" s="10">
        <f>VLOOKUP(C2205,away!$B$2:$E$405,4,FALSE)</f>
        <v>1.2041999999999999</v>
      </c>
      <c r="H2205" s="10">
        <f>VLOOKUP(A2205,away!$A$2:$E$405,3,FALSE)</f>
        <v>1.1535</v>
      </c>
      <c r="I2205" s="10">
        <f>VLOOKUP(C2205,away!$B$2:$E$405,3,FALSE)</f>
        <v>1.0038</v>
      </c>
      <c r="J2205" s="10">
        <f>VLOOKUP(B2205,home!$B$2:$E$405,4,FALSE)</f>
        <v>1.597</v>
      </c>
      <c r="K2205" s="12">
        <f t="shared" si="2632"/>
        <v>1.2042692415</v>
      </c>
      <c r="L2205" s="12">
        <f t="shared" si="2633"/>
        <v>1.8491396300999998</v>
      </c>
      <c r="M2205" s="13">
        <f t="shared" si="2634"/>
        <v>4.7197758751331122E-2</v>
      </c>
      <c r="N2205" s="13">
        <f t="shared" si="2635"/>
        <v>5.6838809131965512E-2</v>
      </c>
      <c r="O2205" s="13">
        <f t="shared" si="2636"/>
        <v>8.7275246158985451E-2</v>
      </c>
      <c r="P2205" s="13">
        <f t="shared" si="2637"/>
        <v>0.1051028944936072</v>
      </c>
      <c r="Q2205" s="13">
        <f t="shared" si="2638"/>
        <v>3.4224614780557702E-2</v>
      </c>
      <c r="R2205" s="13">
        <f t="shared" si="2639"/>
        <v>8.0692058199656413E-2</v>
      </c>
      <c r="S2205" s="13">
        <f t="shared" si="2640"/>
        <v>5.8512409927848445E-2</v>
      </c>
      <c r="T2205" s="13">
        <f t="shared" si="2641"/>
        <v>6.3286091515635454E-2</v>
      </c>
      <c r="U2205" s="13">
        <f t="shared" si="2642"/>
        <v>9.7174963723174079E-2</v>
      </c>
      <c r="V2205" s="13">
        <f t="shared" si="2643"/>
        <v>1.4477673445881361E-2</v>
      </c>
      <c r="W2205" s="13">
        <f t="shared" si="2644"/>
        <v>1.3738550294137305E-2</v>
      </c>
      <c r="X2205" s="13">
        <f t="shared" si="2645"/>
        <v>2.5404497809011301E-2</v>
      </c>
      <c r="Y2205" s="13">
        <f t="shared" si="2646"/>
        <v>2.3488231840715711E-2</v>
      </c>
      <c r="Z2205" s="13">
        <f t="shared" si="2647"/>
        <v>4.9736960883773433E-2</v>
      </c>
      <c r="AA2205" s="13">
        <f t="shared" si="2648"/>
        <v>5.9896692158016997E-2</v>
      </c>
      <c r="AB2205" s="13">
        <f t="shared" si="2649"/>
        <v>3.6065872016747075E-2</v>
      </c>
      <c r="AC2205" s="13">
        <f t="shared" si="2650"/>
        <v>2.0149862845082298E-3</v>
      </c>
      <c r="AD2205" s="13">
        <f t="shared" si="2651"/>
        <v>4.1362283855075847E-3</v>
      </c>
      <c r="AE2205" s="13">
        <f t="shared" si="2652"/>
        <v>7.6484638267866134E-3</v>
      </c>
      <c r="AF2205" s="13">
        <f t="shared" si="2653"/>
        <v>7.0715387857487157E-3</v>
      </c>
      <c r="AG2205" s="13">
        <f t="shared" si="2654"/>
        <v>4.3587542048390601E-3</v>
      </c>
      <c r="AH2205" s="13">
        <f t="shared" si="2655"/>
        <v>2.2992646362729744E-2</v>
      </c>
      <c r="AI2205" s="13">
        <f t="shared" si="2656"/>
        <v>2.7689336795322279E-2</v>
      </c>
      <c r="AJ2205" s="13">
        <f t="shared" si="2657"/>
        <v>1.6672708310070405E-2</v>
      </c>
      <c r="AK2205" s="13">
        <f t="shared" si="2658"/>
        <v>6.6928099301064121E-3</v>
      </c>
      <c r="AL2205" s="13">
        <f t="shared" si="2659"/>
        <v>1.7948385386902413E-4</v>
      </c>
      <c r="AM2205" s="13">
        <f t="shared" si="2660"/>
        <v>9.9622652409719773E-4</v>
      </c>
      <c r="AN2205" s="13">
        <f t="shared" si="2661"/>
        <v>1.8421619462649008E-3</v>
      </c>
      <c r="AO2205" s="13">
        <f t="shared" si="2662"/>
        <v>1.7032073299502876E-3</v>
      </c>
      <c r="AP2205" s="13">
        <f t="shared" si="2663"/>
        <v>1.0498227240292944E-3</v>
      </c>
      <c r="AQ2205" s="13">
        <f t="shared" si="2664"/>
        <v>4.8531720089552588E-4</v>
      </c>
      <c r="AR2205" s="13">
        <f t="shared" si="2665"/>
        <v>8.5033227180396423E-3</v>
      </c>
      <c r="AS2205" s="13">
        <f t="shared" si="2666"/>
        <v>1.0240289999883316E-2</v>
      </c>
      <c r="AT2205" s="13">
        <f t="shared" si="2667"/>
        <v>6.1660331354497604E-3</v>
      </c>
      <c r="AU2205" s="13">
        <f t="shared" si="2668"/>
        <v>2.4751880156973168E-3</v>
      </c>
      <c r="AV2205" s="13">
        <f t="shared" si="2669"/>
        <v>7.4519819855842467E-4</v>
      </c>
      <c r="AW2205" s="13">
        <f t="shared" si="2670"/>
        <v>1.1102382504532937E-5</v>
      </c>
      <c r="AX2205" s="13">
        <f t="shared" si="2671"/>
        <v>1.9995416008945199E-4</v>
      </c>
      <c r="AY2205" s="13">
        <f t="shared" si="2672"/>
        <v>3.697431616247654E-4</v>
      </c>
      <c r="AZ2205" s="13">
        <f t="shared" si="2673"/>
        <v>3.4185336655941166E-4</v>
      </c>
      <c r="BA2205" s="13">
        <f t="shared" si="2674"/>
        <v>2.1071153592937001E-4</v>
      </c>
      <c r="BB2205" s="13">
        <f t="shared" si="2675"/>
        <v>9.7408762901559525E-5</v>
      </c>
      <c r="BC2205" s="13">
        <f t="shared" si="2676"/>
        <v>3.6024480760057692E-5</v>
      </c>
      <c r="BD2205" s="13">
        <f t="shared" si="2677"/>
        <v>2.6206385042427905E-3</v>
      </c>
      <c r="BE2205" s="13">
        <f t="shared" si="2678"/>
        <v>3.1559543437501593E-3</v>
      </c>
      <c r="BF2205" s="13">
        <f t="shared" si="2679"/>
        <v>1.9003093718783181E-3</v>
      </c>
      <c r="BG2205" s="13">
        <f t="shared" si="2680"/>
        <v>7.6282804196241456E-4</v>
      </c>
      <c r="BH2205" s="13">
        <f t="shared" si="2681"/>
        <v>2.2966258687225183E-4</v>
      </c>
      <c r="BI2205" s="13">
        <f t="shared" si="2682"/>
        <v>5.5315117858714922E-5</v>
      </c>
      <c r="BJ2205" s="14">
        <f t="shared" si="2683"/>
        <v>0.24752821176800682</v>
      </c>
      <c r="BK2205" s="14">
        <f t="shared" si="2684"/>
        <v>0.22785494991867014</v>
      </c>
      <c r="BL2205" s="14">
        <f t="shared" si="2685"/>
        <v>0.47200707368900197</v>
      </c>
      <c r="BM2205" s="14">
        <f t="shared" si="2686"/>
        <v>0.58543717396422879</v>
      </c>
      <c r="BN2205" s="14">
        <f t="shared" si="2687"/>
        <v>0.41133138151610343</v>
      </c>
    </row>
    <row r="2206" spans="1:66" x14ac:dyDescent="0.25">
      <c r="A2206" t="s">
        <v>37</v>
      </c>
      <c r="B2206" t="s">
        <v>229</v>
      </c>
      <c r="C2206" t="s">
        <v>227</v>
      </c>
      <c r="D2206" s="7" t="s">
        <v>573</v>
      </c>
      <c r="E2206" s="10">
        <f>VLOOKUP(A2206,home!$A$2:$E$405,3,FALSE)</f>
        <v>1.5481</v>
      </c>
      <c r="F2206" s="10">
        <f>VLOOKUP(B2206,home!$B$2:$E$405,3,FALSE)</f>
        <v>0.73819999999999997</v>
      </c>
      <c r="G2206" s="10">
        <f>VLOOKUP(C2206,away!$B$2:$E$405,4,FALSE)</f>
        <v>1.1535</v>
      </c>
      <c r="H2206" s="10">
        <f>VLOOKUP(A2206,away!$A$2:$E$405,3,FALSE)</f>
        <v>1.2666999999999999</v>
      </c>
      <c r="I2206" s="10">
        <f>VLOOKUP(C2206,away!$B$2:$E$405,3,FALSE)</f>
        <v>1.1277999999999999</v>
      </c>
      <c r="J2206" s="10">
        <f>VLOOKUP(B2206,home!$B$2:$E$405,4,FALSE)</f>
        <v>0.62029999999999996</v>
      </c>
      <c r="K2206" s="12">
        <f t="shared" si="2632"/>
        <v>1.3182283589699999</v>
      </c>
      <c r="L2206" s="12">
        <f t="shared" si="2633"/>
        <v>0.88615081647799987</v>
      </c>
      <c r="M2206" s="13">
        <f t="shared" si="2634"/>
        <v>0.1103189927884136</v>
      </c>
      <c r="N2206" s="13">
        <f t="shared" si="2635"/>
        <v>0.14542562482669372</v>
      </c>
      <c r="O2206" s="13">
        <f t="shared" si="2636"/>
        <v>9.7759265532483305E-2</v>
      </c>
      <c r="P2206" s="13">
        <f t="shared" si="2637"/>
        <v>0.12886903617699794</v>
      </c>
      <c r="Q2206" s="13">
        <f t="shared" si="2638"/>
        <v>9.5852091383739665E-2</v>
      </c>
      <c r="R2206" s="13">
        <f t="shared" si="2639"/>
        <v>4.3314726484949828E-2</v>
      </c>
      <c r="S2206" s="13">
        <f t="shared" si="2640"/>
        <v>3.7634563336342831E-2</v>
      </c>
      <c r="T2206" s="13">
        <f t="shared" si="2641"/>
        <v>8.4939409040824768E-2</v>
      </c>
      <c r="U2206" s="13">
        <f t="shared" si="2642"/>
        <v>5.7098700813489799E-2</v>
      </c>
      <c r="V2206" s="13">
        <f t="shared" si="2643"/>
        <v>4.8847536297646852E-3</v>
      </c>
      <c r="W2206" s="13">
        <f t="shared" si="2644"/>
        <v>4.211831504287656E-2</v>
      </c>
      <c r="X2206" s="13">
        <f t="shared" si="2645"/>
        <v>3.7323179263922687E-2</v>
      </c>
      <c r="Y2206" s="13">
        <f t="shared" si="2646"/>
        <v>1.653698288913992E-2</v>
      </c>
      <c r="Z2206" s="13">
        <f t="shared" si="2647"/>
        <v>1.2794460080053182E-2</v>
      </c>
      <c r="AA2206" s="13">
        <f t="shared" si="2648"/>
        <v>1.6866020115235678E-2</v>
      </c>
      <c r="AB2206" s="13">
        <f t="shared" si="2649"/>
        <v>1.1116633009431068E-2</v>
      </c>
      <c r="AC2206" s="13">
        <f t="shared" si="2650"/>
        <v>3.5663254594632933E-4</v>
      </c>
      <c r="AD2206" s="13">
        <f t="shared" si="2651"/>
        <v>1.3880389330388154E-2</v>
      </c>
      <c r="AE2206" s="13">
        <f t="shared" si="2652"/>
        <v>1.2300118338155981E-2</v>
      </c>
      <c r="AF2206" s="13">
        <f t="shared" si="2653"/>
        <v>5.4498799540664703E-3</v>
      </c>
      <c r="AG2206" s="13">
        <f t="shared" si="2654"/>
        <v>1.6098051903343626E-3</v>
      </c>
      <c r="AH2206" s="13">
        <f t="shared" si="2655"/>
        <v>2.8344553115835754E-3</v>
      </c>
      <c r="AI2206" s="13">
        <f t="shared" si="2656"/>
        <v>3.7364593739626162E-3</v>
      </c>
      <c r="AJ2206" s="13">
        <f t="shared" si="2657"/>
        <v>2.4627533544484062E-3</v>
      </c>
      <c r="AK2206" s="13">
        <f t="shared" si="2658"/>
        <v>1.0821571043274623E-3</v>
      </c>
      <c r="AL2206" s="13">
        <f t="shared" si="2659"/>
        <v>1.6664000025308171E-5</v>
      </c>
      <c r="AM2206" s="13">
        <f t="shared" si="2660"/>
        <v>3.6595045697724545E-3</v>
      </c>
      <c r="AN2206" s="13">
        <f t="shared" si="2661"/>
        <v>3.2428729624088323E-3</v>
      </c>
      <c r="AO2206" s="13">
        <f t="shared" si="2662"/>
        <v>1.4368372616865082E-3</v>
      </c>
      <c r="AP2206" s="13">
        <f t="shared" si="2663"/>
        <v>4.2441817086317108E-4</v>
      </c>
      <c r="AQ2206" s="13">
        <f t="shared" si="2664"/>
        <v>9.402462715962456E-5</v>
      </c>
      <c r="AR2206" s="13">
        <f t="shared" si="2665"/>
        <v>5.0235097772603787E-4</v>
      </c>
      <c r="AS2206" s="13">
        <f t="shared" si="2666"/>
        <v>6.6221330499476993E-4</v>
      </c>
      <c r="AT2206" s="13">
        <f t="shared" si="2667"/>
        <v>4.364741791656778E-4</v>
      </c>
      <c r="AU2206" s="13">
        <f t="shared" si="2668"/>
        <v>1.917908803114498E-4</v>
      </c>
      <c r="AV2206" s="13">
        <f t="shared" si="2669"/>
        <v>6.3206044354593529E-5</v>
      </c>
      <c r="AW2206" s="13">
        <f t="shared" si="2670"/>
        <v>5.4072325672114992E-7</v>
      </c>
      <c r="AX2206" s="13">
        <f t="shared" si="2671"/>
        <v>8.0401045060905904E-4</v>
      </c>
      <c r="AY2206" s="13">
        <f t="shared" si="2672"/>
        <v>7.1247451726406236E-4</v>
      </c>
      <c r="AZ2206" s="13">
        <f t="shared" si="2673"/>
        <v>3.1567993759665876E-4</v>
      </c>
      <c r="BA2206" s="13">
        <f t="shared" si="2674"/>
        <v>9.3246678149001101E-5</v>
      </c>
      <c r="BB2206" s="13">
        <f t="shared" si="2675"/>
        <v>2.0657654993899646E-5</v>
      </c>
      <c r="BC2206" s="13">
        <f t="shared" si="2676"/>
        <v>3.6611595678730015E-6</v>
      </c>
      <c r="BD2206" s="13">
        <f t="shared" si="2677"/>
        <v>7.4193121511741627E-5</v>
      </c>
      <c r="BE2206" s="13">
        <f t="shared" si="2678"/>
        <v>9.7803476817284954E-5</v>
      </c>
      <c r="BF2206" s="13">
        <f t="shared" si="2679"/>
        <v>6.4463658373204989E-5</v>
      </c>
      <c r="BG2206" s="13">
        <f t="shared" si="2680"/>
        <v>2.832594086350425E-5</v>
      </c>
      <c r="BH2206" s="13">
        <f t="shared" si="2681"/>
        <v>9.3350146351946162E-6</v>
      </c>
      <c r="BI2206" s="13">
        <f t="shared" si="2682"/>
        <v>2.4611362047027062E-6</v>
      </c>
      <c r="BJ2206" s="14">
        <f t="shared" si="2683"/>
        <v>0.46624318325021347</v>
      </c>
      <c r="BK2206" s="14">
        <f t="shared" si="2684"/>
        <v>0.28279311699475479</v>
      </c>
      <c r="BL2206" s="14">
        <f t="shared" si="2685"/>
        <v>0.23840378883486987</v>
      </c>
      <c r="BM2206" s="14">
        <f t="shared" si="2686"/>
        <v>0.37798287817260595</v>
      </c>
      <c r="BN2206" s="14">
        <f t="shared" si="2687"/>
        <v>0.62153973719327804</v>
      </c>
    </row>
    <row r="2207" spans="1:66" x14ac:dyDescent="0.25">
      <c r="A2207" t="s">
        <v>37</v>
      </c>
      <c r="B2207" t="s">
        <v>219</v>
      </c>
      <c r="C2207" t="s">
        <v>216</v>
      </c>
      <c r="D2207" s="7" t="s">
        <v>573</v>
      </c>
      <c r="E2207" s="10">
        <f>VLOOKUP(A2207,home!$A$2:$E$405,3,FALSE)</f>
        <v>1.5481</v>
      </c>
      <c r="F2207" s="10">
        <f>VLOOKUP(B2207,home!$B$2:$E$405,3,FALSE)</f>
        <v>1.2457</v>
      </c>
      <c r="G2207" s="10">
        <f>VLOOKUP(C2207,away!$B$2:$E$405,4,FALSE)</f>
        <v>1.5779000000000001</v>
      </c>
      <c r="H2207" s="10">
        <f>VLOOKUP(A2207,away!$A$2:$E$405,3,FALSE)</f>
        <v>1.2666999999999999</v>
      </c>
      <c r="I2207" s="10">
        <f>VLOOKUP(C2207,away!$B$2:$E$405,3,FALSE)</f>
        <v>0.95820000000000005</v>
      </c>
      <c r="J2207" s="10">
        <f>VLOOKUP(B2207,home!$B$2:$E$405,4,FALSE)</f>
        <v>1.2319</v>
      </c>
      <c r="K2207" s="12">
        <f t="shared" si="2632"/>
        <v>3.0429299254430004</v>
      </c>
      <c r="L2207" s="12">
        <f t="shared" si="2633"/>
        <v>1.4952210148860001</v>
      </c>
      <c r="M2207" s="13">
        <f t="shared" si="2634"/>
        <v>1.0693160576688728E-2</v>
      </c>
      <c r="N2207" s="13">
        <f t="shared" si="2635"/>
        <v>3.2538538316373468E-2</v>
      </c>
      <c r="O2207" s="13">
        <f t="shared" si="2636"/>
        <v>1.5988638409815487E-2</v>
      </c>
      <c r="P2207" s="13">
        <f t="shared" si="2637"/>
        <v>4.8652306284314939E-2</v>
      </c>
      <c r="Q2207" s="13">
        <f t="shared" si="2638"/>
        <v>4.9506245986533269E-2</v>
      </c>
      <c r="R2207" s="13">
        <f t="shared" si="2639"/>
        <v>1.19532740748848E-2</v>
      </c>
      <c r="S2207" s="13">
        <f t="shared" si="2640"/>
        <v>5.5340207645038872E-2</v>
      </c>
      <c r="T2207" s="13">
        <f t="shared" si="2641"/>
        <v>7.4022779367180241E-2</v>
      </c>
      <c r="U2207" s="13">
        <f t="shared" si="2642"/>
        <v>3.6372975389488957E-2</v>
      </c>
      <c r="V2207" s="13">
        <f t="shared" si="2643"/>
        <v>2.7976644124527349E-2</v>
      </c>
      <c r="W2207" s="13">
        <f t="shared" si="2644"/>
        <v>5.0214679136254839E-2</v>
      </c>
      <c r="X2207" s="13">
        <f t="shared" si="2645"/>
        <v>7.5082043500285814E-2</v>
      </c>
      <c r="Y2207" s="13">
        <f t="shared" si="2646"/>
        <v>5.613212464110609E-2</v>
      </c>
      <c r="Z2207" s="13">
        <f t="shared" si="2647"/>
        <v>5.9575955311532511E-3</v>
      </c>
      <c r="AA2207" s="13">
        <f t="shared" si="2648"/>
        <v>1.8128545725431718E-2</v>
      </c>
      <c r="AB2207" s="13">
        <f t="shared" si="2649"/>
        <v>2.7581947146338982E-2</v>
      </c>
      <c r="AC2207" s="13">
        <f t="shared" si="2650"/>
        <v>7.9556007376871147E-3</v>
      </c>
      <c r="AD2207" s="13">
        <f t="shared" si="2651"/>
        <v>3.819993746005703E-2</v>
      </c>
      <c r="AE2207" s="13">
        <f t="shared" si="2652"/>
        <v>5.7117349257608203E-2</v>
      </c>
      <c r="AF2207" s="13">
        <f t="shared" si="2653"/>
        <v>4.2701530462279542E-2</v>
      </c>
      <c r="AG2207" s="13">
        <f t="shared" si="2654"/>
        <v>2.1282741904998341E-2</v>
      </c>
      <c r="AH2207" s="13">
        <f t="shared" si="2655"/>
        <v>2.2269805090928186E-3</v>
      </c>
      <c r="AI2207" s="13">
        <f t="shared" si="2656"/>
        <v>6.7765456344968259E-3</v>
      </c>
      <c r="AJ2207" s="13">
        <f t="shared" si="2657"/>
        <v>1.031027675117026E-2</v>
      </c>
      <c r="AK2207" s="13">
        <f t="shared" si="2658"/>
        <v>1.0457816555245072E-2</v>
      </c>
      <c r="AL2207" s="13">
        <f t="shared" si="2659"/>
        <v>1.4478724825641119E-3</v>
      </c>
      <c r="AM2207" s="13">
        <f t="shared" si="2660"/>
        <v>2.324794656945172E-2</v>
      </c>
      <c r="AN2207" s="13">
        <f t="shared" si="2661"/>
        <v>3.4760818263591106E-2</v>
      </c>
      <c r="AO2207" s="13">
        <f t="shared" si="2662"/>
        <v>2.5987552981177258E-2</v>
      </c>
      <c r="AP2207" s="13">
        <f t="shared" si="2663"/>
        <v>1.2952378447639844E-2</v>
      </c>
      <c r="AQ2207" s="13">
        <f t="shared" si="2664"/>
        <v>4.8416671119169063E-3</v>
      </c>
      <c r="AR2207" s="13">
        <f t="shared" si="2665"/>
        <v>6.6596561138742053E-4</v>
      </c>
      <c r="AS2207" s="13">
        <f t="shared" si="2666"/>
        <v>2.0264866882067261E-3</v>
      </c>
      <c r="AT2207" s="13">
        <f t="shared" si="2667"/>
        <v>3.083228493528063E-3</v>
      </c>
      <c r="AU2207" s="13">
        <f t="shared" si="2668"/>
        <v>3.1273494166450273E-3</v>
      </c>
      <c r="AV2207" s="13">
        <f t="shared" si="2669"/>
        <v>2.3790762818064661E-3</v>
      </c>
      <c r="AW2207" s="13">
        <f t="shared" si="2670"/>
        <v>1.8298907298201756E-4</v>
      </c>
      <c r="AX2207" s="13">
        <f t="shared" si="2671"/>
        <v>1.1790312053547436E-2</v>
      </c>
      <c r="AY2207" s="13">
        <f t="shared" si="2672"/>
        <v>1.7629122354527838E-2</v>
      </c>
      <c r="AZ2207" s="13">
        <f t="shared" si="2673"/>
        <v>1.3179717109243295E-2</v>
      </c>
      <c r="BA2207" s="13">
        <f t="shared" si="2674"/>
        <v>6.5688633306643755E-3</v>
      </c>
      <c r="BB2207" s="13">
        <f t="shared" si="2675"/>
        <v>2.4554756239808574E-3</v>
      </c>
      <c r="BC2207" s="13">
        <f t="shared" si="2676"/>
        <v>7.3429575090329781E-4</v>
      </c>
      <c r="BD2207" s="13">
        <f t="shared" si="2677"/>
        <v>1.6596096288964556E-4</v>
      </c>
      <c r="BE2207" s="13">
        <f t="shared" si="2678"/>
        <v>5.0500758043223778E-4</v>
      </c>
      <c r="BF2207" s="13">
        <f t="shared" si="2679"/>
        <v>7.6835133953640975E-4</v>
      </c>
      <c r="BG2207" s="13">
        <f t="shared" si="2680"/>
        <v>7.7934642810985224E-4</v>
      </c>
      <c r="BH2207" s="13">
        <f t="shared" si="2681"/>
        <v>5.9287414209564532E-4</v>
      </c>
      <c r="BI2207" s="13">
        <f t="shared" si="2682"/>
        <v>3.6081489380083694E-4</v>
      </c>
      <c r="BJ2207" s="14">
        <f t="shared" si="2683"/>
        <v>0.65094611962932081</v>
      </c>
      <c r="BK2207" s="14">
        <f t="shared" si="2684"/>
        <v>0.16969491420534896</v>
      </c>
      <c r="BL2207" s="14">
        <f t="shared" si="2685"/>
        <v>0.15425146203440324</v>
      </c>
      <c r="BM2207" s="14">
        <f t="shared" si="2686"/>
        <v>0.79407179447006981</v>
      </c>
      <c r="BN2207" s="14">
        <f t="shared" si="2687"/>
        <v>0.1693321636486107</v>
      </c>
    </row>
    <row r="2208" spans="1:66" x14ac:dyDescent="0.25">
      <c r="A2208" t="s">
        <v>37</v>
      </c>
      <c r="B2208" t="s">
        <v>407</v>
      </c>
      <c r="C2208" t="s">
        <v>39</v>
      </c>
      <c r="D2208" s="7" t="s">
        <v>573</v>
      </c>
      <c r="E2208" s="10">
        <f>VLOOKUP(A2208,home!$A$2:$E$405,3,FALSE)</f>
        <v>1.5481</v>
      </c>
      <c r="F2208" s="10">
        <f>VLOOKUP(B2208,home!$B$2:$E$405,3,FALSE)</f>
        <v>1.4193</v>
      </c>
      <c r="G2208" s="10">
        <f>VLOOKUP(C2208,away!$B$2:$E$405,4,FALSE)</f>
        <v>1.0435000000000001</v>
      </c>
      <c r="H2208" s="10">
        <f>VLOOKUP(A2208,away!$A$2:$E$405,3,FALSE)</f>
        <v>1.2666999999999999</v>
      </c>
      <c r="I2208" s="10">
        <f>VLOOKUP(C2208,away!$B$2:$E$405,3,FALSE)</f>
        <v>0.85019999999999996</v>
      </c>
      <c r="J2208" s="10">
        <f>VLOOKUP(B2208,home!$B$2:$E$405,4,FALSE)</f>
        <v>0.56910000000000005</v>
      </c>
      <c r="K2208" s="12">
        <f t="shared" si="2632"/>
        <v>2.2927973273550002</v>
      </c>
      <c r="L2208" s="12">
        <f t="shared" si="2633"/>
        <v>0.61289130029400007</v>
      </c>
      <c r="M2208" s="13">
        <f t="shared" si="2634"/>
        <v>5.4711102048711865E-2</v>
      </c>
      <c r="N2208" s="13">
        <f t="shared" si="2635"/>
        <v>0.12544146855393323</v>
      </c>
      <c r="O2208" s="13">
        <f t="shared" si="2636"/>
        <v>3.3531958475152744E-2</v>
      </c>
      <c r="P2208" s="13">
        <f t="shared" si="2637"/>
        <v>7.6881984772809067E-2</v>
      </c>
      <c r="Q2208" s="13">
        <f t="shared" si="2638"/>
        <v>0.14380593191997226</v>
      </c>
      <c r="R2208" s="13">
        <f t="shared" si="2639"/>
        <v>1.027572281562039E-2</v>
      </c>
      <c r="S2208" s="13">
        <f t="shared" si="2640"/>
        <v>2.7009324256271366E-2</v>
      </c>
      <c r="T2208" s="13">
        <f t="shared" si="2641"/>
        <v>8.8137404604422237E-2</v>
      </c>
      <c r="U2208" s="13">
        <f t="shared" si="2642"/>
        <v>2.3560149808295228E-2</v>
      </c>
      <c r="V2208" s="13">
        <f t="shared" si="2643"/>
        <v>4.2171624698476998E-3</v>
      </c>
      <c r="W2208" s="13">
        <f t="shared" si="2644"/>
        <v>0.1099059521213025</v>
      </c>
      <c r="X2208" s="13">
        <f t="shared" si="2645"/>
        <v>6.7360401905675202E-2</v>
      </c>
      <c r="Y2208" s="13">
        <f t="shared" si="2646"/>
        <v>2.0642302156147856E-2</v>
      </c>
      <c r="Z2208" s="13">
        <f t="shared" si="2647"/>
        <v>2.0993003726421013E-3</v>
      </c>
      <c r="AA2208" s="13">
        <f t="shared" si="2648"/>
        <v>4.8132702837091661E-3</v>
      </c>
      <c r="AB2208" s="13">
        <f t="shared" si="2649"/>
        <v>5.5179266211628107E-3</v>
      </c>
      <c r="AC2208" s="13">
        <f t="shared" si="2650"/>
        <v>3.7038166004065899E-4</v>
      </c>
      <c r="AD2208" s="13">
        <f t="shared" si="2651"/>
        <v>6.2998018321032259E-2</v>
      </c>
      <c r="AE2208" s="13">
        <f t="shared" si="2652"/>
        <v>3.8610937364722694E-2</v>
      </c>
      <c r="AF2208" s="13">
        <f t="shared" si="2653"/>
        <v>1.1832153803517542E-2</v>
      </c>
      <c r="AG2208" s="13">
        <f t="shared" si="2654"/>
        <v>2.4172747099721549E-3</v>
      </c>
      <c r="AH2208" s="13">
        <f t="shared" si="2655"/>
        <v>3.2166073377407409E-4</v>
      </c>
      <c r="AI2208" s="13">
        <f t="shared" si="2656"/>
        <v>7.3750287071224537E-4</v>
      </c>
      <c r="AJ2208" s="13">
        <f t="shared" si="2657"/>
        <v>8.4547230544283845E-4</v>
      </c>
      <c r="AK2208" s="13">
        <f t="shared" si="2658"/>
        <v>6.4616554742400346E-4</v>
      </c>
      <c r="AL2208" s="13">
        <f t="shared" si="2659"/>
        <v>2.0818938812104682E-5</v>
      </c>
      <c r="AM2208" s="13">
        <f t="shared" si="2660"/>
        <v>2.8888337607024809E-2</v>
      </c>
      <c r="AN2208" s="13">
        <f t="shared" si="2661"/>
        <v>1.7705410799301498E-2</v>
      </c>
      <c r="AO2208" s="13">
        <f t="shared" si="2662"/>
        <v>5.4257461235116622E-3</v>
      </c>
      <c r="AP2208" s="13">
        <f t="shared" si="2663"/>
        <v>1.1084641989013975E-3</v>
      </c>
      <c r="AQ2208" s="13">
        <f t="shared" si="2664"/>
        <v>1.6984201604850618E-4</v>
      </c>
      <c r="AR2208" s="13">
        <f t="shared" si="2665"/>
        <v>3.9428613075262902E-5</v>
      </c>
      <c r="AS2208" s="13">
        <f t="shared" si="2666"/>
        <v>9.0401818680277207E-5</v>
      </c>
      <c r="AT2208" s="13">
        <f t="shared" si="2667"/>
        <v>1.0363652412908546E-4</v>
      </c>
      <c r="AU2208" s="13">
        <f t="shared" si="2668"/>
        <v>7.9205848513176386E-5</v>
      </c>
      <c r="AV2208" s="13">
        <f t="shared" si="2669"/>
        <v>4.5400739445473967E-5</v>
      </c>
      <c r="AW2208" s="13">
        <f t="shared" si="2670"/>
        <v>8.1265312848467213E-7</v>
      </c>
      <c r="AX2208" s="13">
        <f t="shared" si="2671"/>
        <v>1.1039183876185903E-2</v>
      </c>
      <c r="AY2208" s="13">
        <f t="shared" si="2672"/>
        <v>6.7658197600601374E-3</v>
      </c>
      <c r="AZ2208" s="13">
        <f t="shared" si="2673"/>
        <v>2.0733560351490483E-3</v>
      </c>
      <c r="BA2208" s="13">
        <f t="shared" si="2674"/>
        <v>4.2358062545163759E-4</v>
      </c>
      <c r="BB2208" s="13">
        <f t="shared" si="2675"/>
        <v>6.49022200781E-5</v>
      </c>
      <c r="BC2208" s="13">
        <f t="shared" si="2676"/>
        <v>7.9556012111268143E-6</v>
      </c>
      <c r="BD2208" s="13">
        <f t="shared" si="2677"/>
        <v>4.0275756560811466E-6</v>
      </c>
      <c r="BE2208" s="13">
        <f t="shared" si="2678"/>
        <v>9.2344146999829158E-6</v>
      </c>
      <c r="BF2208" s="13">
        <f t="shared" si="2679"/>
        <v>1.058632067190428E-5</v>
      </c>
      <c r="BG2208" s="13">
        <f t="shared" si="2680"/>
        <v>8.0907625810217063E-6</v>
      </c>
      <c r="BH2208" s="13">
        <f t="shared" si="2681"/>
        <v>4.6376197055076041E-6</v>
      </c>
      <c r="BI2208" s="13">
        <f t="shared" si="2682"/>
        <v>2.1266244132153429E-6</v>
      </c>
      <c r="BJ2208" s="14">
        <f t="shared" si="2683"/>
        <v>0.7448244443236216</v>
      </c>
      <c r="BK2208" s="14">
        <f t="shared" si="2684"/>
        <v>0.16997659390655293</v>
      </c>
      <c r="BL2208" s="14">
        <f t="shared" si="2685"/>
        <v>8.0646606322864495E-2</v>
      </c>
      <c r="BM2208" s="14">
        <f t="shared" si="2686"/>
        <v>0.54613376923255008</v>
      </c>
      <c r="BN2208" s="14">
        <f t="shared" si="2687"/>
        <v>0.4446481685861996</v>
      </c>
    </row>
    <row r="2209" spans="1:66" x14ac:dyDescent="0.25">
      <c r="A2209" t="s">
        <v>37</v>
      </c>
      <c r="B2209" t="s">
        <v>228</v>
      </c>
      <c r="C2209" t="s">
        <v>38</v>
      </c>
      <c r="D2209" s="7" t="s">
        <v>573</v>
      </c>
      <c r="E2209" s="10">
        <f>VLOOKUP(A2209,home!$A$2:$E$405,3,FALSE)</f>
        <v>1.5481</v>
      </c>
      <c r="F2209" s="10">
        <f>VLOOKUP(B2209,home!$B$2:$E$405,3,FALSE)</f>
        <v>0.84470000000000001</v>
      </c>
      <c r="G2209" s="10">
        <f>VLOOKUP(C2209,away!$B$2:$E$405,4,FALSE)</f>
        <v>0.74529999999999996</v>
      </c>
      <c r="H2209" s="10">
        <f>VLOOKUP(A2209,away!$A$2:$E$405,3,FALSE)</f>
        <v>1.2666999999999999</v>
      </c>
      <c r="I2209" s="10">
        <f>VLOOKUP(C2209,away!$B$2:$E$405,3,FALSE)</f>
        <v>0.48580000000000001</v>
      </c>
      <c r="J2209" s="10">
        <f>VLOOKUP(B2209,home!$B$2:$E$405,4,FALSE)</f>
        <v>1.4575</v>
      </c>
      <c r="K2209" s="12">
        <f t="shared" si="2632"/>
        <v>0.97461395617099988</v>
      </c>
      <c r="L2209" s="12">
        <f t="shared" si="2633"/>
        <v>0.89689136844999995</v>
      </c>
      <c r="M2209" s="13">
        <f t="shared" si="2634"/>
        <v>0.15389183020701386</v>
      </c>
      <c r="N2209" s="13">
        <f t="shared" si="2635"/>
        <v>0.14998512546045353</v>
      </c>
      <c r="O2209" s="13">
        <f t="shared" si="2636"/>
        <v>0.13802425418764369</v>
      </c>
      <c r="P2209" s="13">
        <f t="shared" si="2637"/>
        <v>0.13452036442137111</v>
      </c>
      <c r="Q2209" s="13">
        <f t="shared" si="2638"/>
        <v>7.3088798245908179E-2</v>
      </c>
      <c r="R2209" s="13">
        <f t="shared" si="2639"/>
        <v>6.1896381108823187E-2</v>
      </c>
      <c r="S2209" s="13">
        <f t="shared" si="2640"/>
        <v>2.9396830909925949E-2</v>
      </c>
      <c r="T2209" s="13">
        <f t="shared" si="2641"/>
        <v>6.5552712277138547E-2</v>
      </c>
      <c r="U2209" s="13">
        <f t="shared" si="2642"/>
        <v>6.0325076865138105E-2</v>
      </c>
      <c r="V2209" s="13">
        <f t="shared" si="2643"/>
        <v>2.8551601627636383E-3</v>
      </c>
      <c r="W2209" s="13">
        <f t="shared" si="2644"/>
        <v>2.374445427007621E-2</v>
      </c>
      <c r="X2209" s="13">
        <f t="shared" si="2645"/>
        <v>2.1296196083387096E-2</v>
      </c>
      <c r="Y2209" s="13">
        <f t="shared" si="2646"/>
        <v>9.5501872240042907E-3</v>
      </c>
      <c r="Z2209" s="13">
        <f t="shared" si="2647"/>
        <v>1.8504776651598387E-2</v>
      </c>
      <c r="AA2209" s="13">
        <f t="shared" si="2648"/>
        <v>1.8035013580475049E-2</v>
      </c>
      <c r="AB2209" s="13">
        <f t="shared" si="2649"/>
        <v>8.7885879676322474E-3</v>
      </c>
      <c r="AC2209" s="13">
        <f t="shared" si="2650"/>
        <v>1.5598504525048888E-4</v>
      </c>
      <c r="AD2209" s="13">
        <f t="shared" si="2651"/>
        <v>5.7854191283200898E-3</v>
      </c>
      <c r="AE2209" s="13">
        <f t="shared" si="2652"/>
        <v>5.1888924790558111E-3</v>
      </c>
      <c r="AF2209" s="13">
        <f t="shared" si="2653"/>
        <v>2.3269364381401396E-3</v>
      </c>
      <c r="AG2209" s="13">
        <f t="shared" si="2654"/>
        <v>6.9566973543322614E-4</v>
      </c>
      <c r="AH2209" s="13">
        <f t="shared" si="2655"/>
        <v>4.1491936134784206E-3</v>
      </c>
      <c r="AI2209" s="13">
        <f t="shared" si="2656"/>
        <v>4.0438620025516495E-3</v>
      </c>
      <c r="AJ2209" s="13">
        <f t="shared" si="2657"/>
        <v>1.9706021722582226E-3</v>
      </c>
      <c r="AK2209" s="13">
        <f t="shared" si="2658"/>
        <v>6.4019212638125099E-4</v>
      </c>
      <c r="AL2209" s="13">
        <f t="shared" si="2659"/>
        <v>5.4540036604031504E-6</v>
      </c>
      <c r="AM2209" s="13">
        <f t="shared" si="2660"/>
        <v>1.1277100449518845E-3</v>
      </c>
      <c r="AN2209" s="13">
        <f t="shared" si="2661"/>
        <v>1.0114334054317066E-3</v>
      </c>
      <c r="AO2209" s="13">
        <f t="shared" si="2662"/>
        <v>4.5357294554684347E-4</v>
      </c>
      <c r="AP2209" s="13">
        <f t="shared" si="2663"/>
        <v>1.3560188660780194E-4</v>
      </c>
      <c r="AQ2209" s="13">
        <f t="shared" si="2664"/>
        <v>3.0405040411018293E-5</v>
      </c>
      <c r="AR2209" s="13">
        <f t="shared" si="2665"/>
        <v>7.442751875913322E-4</v>
      </c>
      <c r="AS2209" s="13">
        <f t="shared" si="2666"/>
        <v>7.2538098505830139E-4</v>
      </c>
      <c r="AT2209" s="13">
        <f t="shared" si="2667"/>
        <v>3.5348321578944396E-4</v>
      </c>
      <c r="AU2209" s="13">
        <f t="shared" si="2668"/>
        <v>1.1483655846019912E-4</v>
      </c>
      <c r="AV2209" s="13">
        <f t="shared" si="2669"/>
        <v>2.798032813848923E-5</v>
      </c>
      <c r="AW2209" s="13">
        <f t="shared" si="2670"/>
        <v>1.3242969987533724E-7</v>
      </c>
      <c r="AX2209" s="13">
        <f t="shared" si="2671"/>
        <v>1.8318032472072198E-4</v>
      </c>
      <c r="AY2209" s="13">
        <f t="shared" si="2672"/>
        <v>1.6429285211188368E-4</v>
      </c>
      <c r="AZ2209" s="13">
        <f t="shared" si="2673"/>
        <v>7.3676420478590413E-5</v>
      </c>
      <c r="BA2209" s="13">
        <f t="shared" si="2674"/>
        <v>2.202658186184685E-5</v>
      </c>
      <c r="BB2209" s="13">
        <f t="shared" si="2675"/>
        <v>4.9388627870869421E-6</v>
      </c>
      <c r="BC2209" s="13">
        <f t="shared" si="2676"/>
        <v>8.8592468073943776E-7</v>
      </c>
      <c r="BD2209" s="13">
        <f t="shared" si="2677"/>
        <v>1.1125566525036171E-4</v>
      </c>
      <c r="BE2209" s="13">
        <f t="shared" si="2678"/>
        <v>1.0843132405609146E-4</v>
      </c>
      <c r="BF2209" s="13">
        <f t="shared" si="2679"/>
        <v>5.2839340855583498E-5</v>
      </c>
      <c r="BG2209" s="13">
        <f t="shared" si="2680"/>
        <v>1.7165986344242731E-5</v>
      </c>
      <c r="BH2209" s="13">
        <f t="shared" si="2681"/>
        <v>4.1825524656349404E-6</v>
      </c>
      <c r="BI2209" s="13">
        <f t="shared" si="2682"/>
        <v>8.1527480108504816E-7</v>
      </c>
      <c r="BJ2209" s="14">
        <f t="shared" si="2683"/>
        <v>0.36042211563150717</v>
      </c>
      <c r="BK2209" s="14">
        <f t="shared" si="2684"/>
        <v>0.32098991760209739</v>
      </c>
      <c r="BL2209" s="14">
        <f t="shared" si="2685"/>
        <v>0.30013381004319262</v>
      </c>
      <c r="BM2209" s="14">
        <f t="shared" si="2686"/>
        <v>0.28847970587476995</v>
      </c>
      <c r="BN2209" s="14">
        <f t="shared" si="2687"/>
        <v>0.71140675363121364</v>
      </c>
    </row>
    <row r="2210" spans="1:66" x14ac:dyDescent="0.25">
      <c r="A2210" t="s">
        <v>37</v>
      </c>
      <c r="B2210" t="s">
        <v>230</v>
      </c>
      <c r="C2210" t="s">
        <v>231</v>
      </c>
      <c r="D2210" s="7" t="s">
        <v>573</v>
      </c>
      <c r="E2210" s="10">
        <f>VLOOKUP(A2210,home!$A$2:$E$405,3,FALSE)</f>
        <v>1.5481</v>
      </c>
      <c r="F2210" s="10">
        <f>VLOOKUP(B2210,home!$B$2:$E$405,3,FALSE)</f>
        <v>1.1924999999999999</v>
      </c>
      <c r="G2210" s="10">
        <f>VLOOKUP(C2210,away!$B$2:$E$405,4,FALSE)</f>
        <v>0.83050000000000002</v>
      </c>
      <c r="H2210" s="10">
        <f>VLOOKUP(A2210,away!$A$2:$E$405,3,FALSE)</f>
        <v>1.2666999999999999</v>
      </c>
      <c r="I2210" s="10">
        <f>VLOOKUP(C2210,away!$B$2:$E$405,3,FALSE)</f>
        <v>1.1277999999999999</v>
      </c>
      <c r="J2210" s="10">
        <f>VLOOKUP(B2210,home!$B$2:$E$405,4,FALSE)</f>
        <v>1.0931</v>
      </c>
      <c r="K2210" s="12">
        <f t="shared" si="2632"/>
        <v>1.5331937321249998</v>
      </c>
      <c r="L2210" s="12">
        <f t="shared" si="2633"/>
        <v>1.5615854546059997</v>
      </c>
      <c r="M2210" s="13">
        <f t="shared" si="2634"/>
        <v>4.5285010887612373E-2</v>
      </c>
      <c r="N2210" s="13">
        <f t="shared" si="2635"/>
        <v>6.9430694852099656E-2</v>
      </c>
      <c r="O2210" s="13">
        <f t="shared" si="2636"/>
        <v>7.0716414313769807E-2</v>
      </c>
      <c r="P2210" s="13">
        <f t="shared" si="2637"/>
        <v>0.10842196318422649</v>
      </c>
      <c r="Q2210" s="13">
        <f t="shared" si="2638"/>
        <v>5.3225353082161357E-2</v>
      </c>
      <c r="R2210" s="13">
        <f t="shared" si="2639"/>
        <v>5.5214861997137238E-2</v>
      </c>
      <c r="S2210" s="13">
        <f t="shared" si="2640"/>
        <v>6.4896319280434447E-2</v>
      </c>
      <c r="T2210" s="13">
        <f t="shared" si="2641"/>
        <v>8.3115937189371783E-2</v>
      </c>
      <c r="U2210" s="13">
        <f t="shared" si="2642"/>
        <v>8.4655080334157654E-2</v>
      </c>
      <c r="V2210" s="13">
        <f t="shared" si="2643"/>
        <v>1.7263957032977856E-2</v>
      </c>
      <c r="W2210" s="13">
        <f t="shared" si="2644"/>
        <v>2.7201592578569932E-2</v>
      </c>
      <c r="X2210" s="13">
        <f t="shared" si="2645"/>
        <v>4.2477611312813315E-2</v>
      </c>
      <c r="Y2210" s="13">
        <f t="shared" si="2646"/>
        <v>3.3166209986248273E-2</v>
      </c>
      <c r="Z2210" s="13">
        <f t="shared" si="2647"/>
        <v>2.8740908457602372E-2</v>
      </c>
      <c r="AA2210" s="13">
        <f t="shared" si="2648"/>
        <v>4.4065380702774347E-2</v>
      </c>
      <c r="AB2210" s="13">
        <f t="shared" si="2649"/>
        <v>3.3780382748597786E-2</v>
      </c>
      <c r="AC2210" s="13">
        <f t="shared" si="2650"/>
        <v>2.5833494311298965E-3</v>
      </c>
      <c r="AD2210" s="13">
        <f t="shared" si="2651"/>
        <v>1.0426327811320338E-2</v>
      </c>
      <c r="AE2210" s="13">
        <f t="shared" si="2652"/>
        <v>1.6281601855111849E-2</v>
      </c>
      <c r="AF2210" s="13">
        <f t="shared" si="2653"/>
        <v>1.2712556317314364E-2</v>
      </c>
      <c r="AG2210" s="13">
        <f t="shared" si="2654"/>
        <v>6.6172476786592431E-3</v>
      </c>
      <c r="AH2210" s="13">
        <f t="shared" si="2655"/>
        <v>1.1220346149888601E-2</v>
      </c>
      <c r="AI2210" s="13">
        <f t="shared" si="2656"/>
        <v>1.7202964389282073E-2</v>
      </c>
      <c r="AJ2210" s="13">
        <f t="shared" si="2657"/>
        <v>1.318773858780843E-2</v>
      </c>
      <c r="AK2210" s="13">
        <f t="shared" si="2658"/>
        <v>6.7397860479102905E-3</v>
      </c>
      <c r="AL2210" s="13">
        <f t="shared" si="2659"/>
        <v>2.4740355488405281E-4</v>
      </c>
      <c r="AM2210" s="13">
        <f t="shared" si="2660"/>
        <v>3.1971160898793846E-3</v>
      </c>
      <c r="AN2210" s="13">
        <f t="shared" si="2661"/>
        <v>4.9925699826424549E-3</v>
      </c>
      <c r="AO2210" s="13">
        <f t="shared" si="2662"/>
        <v>3.898162332998494E-3</v>
      </c>
      <c r="AP2210" s="13">
        <f t="shared" si="2663"/>
        <v>2.029104532967813E-3</v>
      </c>
      <c r="AQ2210" s="13">
        <f t="shared" si="2664"/>
        <v>7.9215503113940888E-4</v>
      </c>
      <c r="AR2210" s="13">
        <f t="shared" si="2665"/>
        <v>3.5043058686620946E-3</v>
      </c>
      <c r="AS2210" s="13">
        <f t="shared" si="2666"/>
        <v>5.3727797932815761E-3</v>
      </c>
      <c r="AT2210" s="13">
        <f t="shared" si="2667"/>
        <v>4.118756151573583E-3</v>
      </c>
      <c r="AU2210" s="13">
        <f t="shared" si="2668"/>
        <v>2.1049503719146336E-3</v>
      </c>
      <c r="AV2210" s="13">
        <f t="shared" si="2669"/>
        <v>8.0682417916342632E-4</v>
      </c>
      <c r="AW2210" s="13">
        <f t="shared" si="2670"/>
        <v>1.6453800418431357E-5</v>
      </c>
      <c r="AX2210" s="13">
        <f t="shared" si="2671"/>
        <v>8.1696639164650984E-4</v>
      </c>
      <c r="AY2210" s="13">
        <f t="shared" si="2672"/>
        <v>1.2757628340971381E-3</v>
      </c>
      <c r="AZ2210" s="13">
        <f t="shared" si="2673"/>
        <v>9.9610634262650927E-4</v>
      </c>
      <c r="BA2210" s="13">
        <f t="shared" si="2674"/>
        <v>5.1850172529544587E-4</v>
      </c>
      <c r="BB2210" s="13">
        <f t="shared" si="2675"/>
        <v>2.0242118810237091E-4</v>
      </c>
      <c r="BC2210" s="13">
        <f t="shared" si="2676"/>
        <v>6.3219596608945507E-5</v>
      </c>
      <c r="BD2210" s="13">
        <f t="shared" si="2677"/>
        <v>9.1204551216552885E-4</v>
      </c>
      <c r="BE2210" s="13">
        <f t="shared" si="2678"/>
        <v>1.3983424626649241E-3</v>
      </c>
      <c r="BF2210" s="13">
        <f t="shared" si="2679"/>
        <v>1.0719649495610493E-3</v>
      </c>
      <c r="BG2210" s="13">
        <f t="shared" si="2680"/>
        <v>5.4784331390823058E-4</v>
      </c>
      <c r="BH2210" s="13">
        <f t="shared" si="2681"/>
        <v>2.0998748376767205E-4</v>
      </c>
      <c r="BI2210" s="13">
        <f t="shared" si="2682"/>
        <v>6.4390298787459033E-5</v>
      </c>
      <c r="BJ2210" s="14">
        <f t="shared" si="2683"/>
        <v>0.37343721871167468</v>
      </c>
      <c r="BK2210" s="14">
        <f t="shared" si="2684"/>
        <v>0.23997376620536226</v>
      </c>
      <c r="BL2210" s="14">
        <f t="shared" si="2685"/>
        <v>0.35689514565677638</v>
      </c>
      <c r="BM2210" s="14">
        <f t="shared" si="2686"/>
        <v>0.59549343168072966</v>
      </c>
      <c r="BN2210" s="14">
        <f t="shared" si="2687"/>
        <v>0.40229429831700692</v>
      </c>
    </row>
    <row r="2211" spans="1:66" x14ac:dyDescent="0.25">
      <c r="A2211" t="s">
        <v>337</v>
      </c>
      <c r="B2211" t="s">
        <v>338</v>
      </c>
      <c r="C2211" t="s">
        <v>373</v>
      </c>
      <c r="D2211" s="7" t="s">
        <v>573</v>
      </c>
      <c r="E2211" s="10">
        <f>VLOOKUP(A2211,home!$A$2:$E$405,3,FALSE)</f>
        <v>1.4091</v>
      </c>
      <c r="F2211" s="10">
        <f>VLOOKUP(B2211,home!$B$2:$E$405,3,FALSE)</f>
        <v>1.3548</v>
      </c>
      <c r="G2211" s="10">
        <f>VLOOKUP(C2211,away!$B$2:$E$405,4,FALSE)</f>
        <v>0.8387</v>
      </c>
      <c r="H2211" s="10">
        <f>VLOOKUP(A2211,away!$A$2:$E$405,3,FALSE)</f>
        <v>1.1182000000000001</v>
      </c>
      <c r="I2211" s="10">
        <f>VLOOKUP(C2211,away!$B$2:$E$405,3,FALSE)</f>
        <v>0.48780000000000001</v>
      </c>
      <c r="J2211" s="10">
        <f>VLOOKUP(B2211,home!$B$2:$E$405,4,FALSE)</f>
        <v>0.89429999999999998</v>
      </c>
      <c r="K2211" s="12">
        <f t="shared" si="2632"/>
        <v>1.601119127916</v>
      </c>
      <c r="L2211" s="12">
        <f t="shared" si="2633"/>
        <v>0.48780305362800003</v>
      </c>
      <c r="M2211" s="13">
        <f t="shared" si="2634"/>
        <v>0.12382051996424361</v>
      </c>
      <c r="N2211" s="13">
        <f t="shared" si="2635"/>
        <v>0.19825140294325538</v>
      </c>
      <c r="O2211" s="13">
        <f t="shared" si="2636"/>
        <v>6.0400027740364765E-2</v>
      </c>
      <c r="P2211" s="13">
        <f t="shared" si="2637"/>
        <v>9.6707639741755044E-2</v>
      </c>
      <c r="Q2211" s="13">
        <f t="shared" si="2638"/>
        <v>0.15871205669431432</v>
      </c>
      <c r="R2211" s="13">
        <f t="shared" si="2639"/>
        <v>1.4731658985482923E-2</v>
      </c>
      <c r="S2211" s="13">
        <f t="shared" si="2640"/>
        <v>1.8882911304042783E-2</v>
      </c>
      <c r="T2211" s="13">
        <f t="shared" si="2641"/>
        <v>7.7420225903066783E-2</v>
      </c>
      <c r="U2211" s="13">
        <f t="shared" si="2642"/>
        <v>2.3587140987592323E-2</v>
      </c>
      <c r="V2211" s="13">
        <f t="shared" si="2643"/>
        <v>1.6386817020799529E-3</v>
      </c>
      <c r="W2211" s="13">
        <f t="shared" si="2644"/>
        <v>8.4705636601385095E-2</v>
      </c>
      <c r="X2211" s="13">
        <f t="shared" si="2645"/>
        <v>4.1319668193659329E-2</v>
      </c>
      <c r="Y2211" s="13">
        <f t="shared" si="2646"/>
        <v>1.0077930159881385E-2</v>
      </c>
      <c r="Z2211" s="13">
        <f t="shared" si="2647"/>
        <v>2.3953827460416448E-3</v>
      </c>
      <c r="AA2211" s="13">
        <f t="shared" si="2648"/>
        <v>3.8352931333672318E-3</v>
      </c>
      <c r="AB2211" s="13">
        <f t="shared" si="2649"/>
        <v>3.0703805984995834E-3</v>
      </c>
      <c r="AC2211" s="13">
        <f t="shared" si="2650"/>
        <v>7.9991305026580641E-5</v>
      </c>
      <c r="AD2211" s="13">
        <f t="shared" si="2651"/>
        <v>3.3905953751194824E-2</v>
      </c>
      <c r="AE2211" s="13">
        <f t="shared" si="2652"/>
        <v>1.6539427776002577E-2</v>
      </c>
      <c r="AF2211" s="13">
        <f t="shared" si="2653"/>
        <v>4.0339916871969094E-3</v>
      </c>
      <c r="AG2211" s="13">
        <f t="shared" si="2654"/>
        <v>6.5593115444154007E-4</v>
      </c>
      <c r="AH2211" s="13">
        <f t="shared" si="2655"/>
        <v>2.9211875453173463E-4</v>
      </c>
      <c r="AI2211" s="13">
        <f t="shared" si="2656"/>
        <v>4.6771692550375904E-4</v>
      </c>
      <c r="AJ2211" s="13">
        <f t="shared" si="2657"/>
        <v>3.7443525793706575E-4</v>
      </c>
      <c r="AK2211" s="13">
        <f t="shared" si="2658"/>
        <v>1.998384845497324E-4</v>
      </c>
      <c r="AL2211" s="13">
        <f t="shared" si="2659"/>
        <v>2.4990269177410359E-6</v>
      </c>
      <c r="AM2211" s="13">
        <f t="shared" si="2660"/>
        <v>1.0857494220254657E-2</v>
      </c>
      <c r="AN2211" s="13">
        <f t="shared" si="2661"/>
        <v>5.2963188353885825E-3</v>
      </c>
      <c r="AO2211" s="13">
        <f t="shared" si="2662"/>
        <v>1.2917802504450217E-3</v>
      </c>
      <c r="AP2211" s="13">
        <f t="shared" si="2663"/>
        <v>2.1004478359447476E-4</v>
      </c>
      <c r="AQ2211" s="13">
        <f t="shared" si="2664"/>
        <v>2.5615121709004306E-5</v>
      </c>
      <c r="AR2211" s="13">
        <f t="shared" si="2665"/>
        <v>2.8499284096517673E-5</v>
      </c>
      <c r="AS2211" s="13">
        <f t="shared" si="2666"/>
        <v>4.5630748898846706E-5</v>
      </c>
      <c r="AT2211" s="13">
        <f t="shared" si="2667"/>
        <v>3.6530132441537715E-5</v>
      </c>
      <c r="AU2211" s="13">
        <f t="shared" si="2668"/>
        <v>1.949636459915028E-5</v>
      </c>
      <c r="AV2211" s="13">
        <f t="shared" si="2669"/>
        <v>7.8040005711309672E-6</v>
      </c>
      <c r="AW2211" s="13">
        <f t="shared" si="2670"/>
        <v>5.4217138675945903E-8</v>
      </c>
      <c r="AX2211" s="13">
        <f t="shared" si="2671"/>
        <v>2.8973569462145241E-3</v>
      </c>
      <c r="AY2211" s="13">
        <f t="shared" si="2672"/>
        <v>1.4133395658137418E-3</v>
      </c>
      <c r="AZ2211" s="13">
        <f t="shared" si="2673"/>
        <v>3.4471567800860748E-4</v>
      </c>
      <c r="BA2211" s="13">
        <f t="shared" si="2674"/>
        <v>5.6051120122015053E-5</v>
      </c>
      <c r="BB2211" s="13">
        <f t="shared" si="2675"/>
        <v>6.8354768886971954E-6</v>
      </c>
      <c r="BC2211" s="13">
        <f t="shared" si="2676"/>
        <v>6.6687329986202272E-7</v>
      </c>
      <c r="BD2211" s="13">
        <f t="shared" si="2677"/>
        <v>2.3170063014155352E-6</v>
      </c>
      <c r="BE2211" s="13">
        <f t="shared" si="2678"/>
        <v>3.7098031086983184E-6</v>
      </c>
      <c r="BF2211" s="13">
        <f t="shared" si="2679"/>
        <v>2.9699183590695591E-6</v>
      </c>
      <c r="BG2211" s="13">
        <f t="shared" si="2680"/>
        <v>1.5850643643517232E-6</v>
      </c>
      <c r="BH2211" s="13">
        <f t="shared" si="2681"/>
        <v>6.3446921818538995E-7</v>
      </c>
      <c r="BI2211" s="13">
        <f t="shared" si="2682"/>
        <v>2.0317216026210758E-7</v>
      </c>
      <c r="BJ2211" s="14">
        <f t="shared" si="2683"/>
        <v>0.64802244373613727</v>
      </c>
      <c r="BK2211" s="14">
        <f t="shared" si="2684"/>
        <v>0.24254558260987946</v>
      </c>
      <c r="BL2211" s="14">
        <f t="shared" si="2685"/>
        <v>0.10710799083194829</v>
      </c>
      <c r="BM2211" s="14">
        <f t="shared" si="2686"/>
        <v>0.34603480850591556</v>
      </c>
      <c r="BN2211" s="14">
        <f t="shared" si="2687"/>
        <v>0.65262330606941599</v>
      </c>
    </row>
    <row r="2212" spans="1:66" x14ac:dyDescent="0.25">
      <c r="A2212" t="s">
        <v>337</v>
      </c>
      <c r="B2212" t="s">
        <v>368</v>
      </c>
      <c r="C2212" t="s">
        <v>367</v>
      </c>
      <c r="D2212" s="7" t="s">
        <v>573</v>
      </c>
      <c r="E2212" s="10">
        <f>VLOOKUP(A2212,home!$A$2:$E$405,3,FALSE)</f>
        <v>1.4091</v>
      </c>
      <c r="F2212" s="10">
        <f>VLOOKUP(B2212,home!$B$2:$E$405,3,FALSE)</f>
        <v>1.1613</v>
      </c>
      <c r="G2212" s="10">
        <f>VLOOKUP(C2212,away!$B$2:$E$405,4,FALSE)</f>
        <v>1.3548</v>
      </c>
      <c r="H2212" s="10">
        <f>VLOOKUP(A2212,away!$A$2:$E$405,3,FALSE)</f>
        <v>1.1182000000000001</v>
      </c>
      <c r="I2212" s="10">
        <f>VLOOKUP(C2212,away!$B$2:$E$405,3,FALSE)</f>
        <v>0.97560000000000002</v>
      </c>
      <c r="J2212" s="10">
        <f>VLOOKUP(B2212,home!$B$2:$E$405,4,FALSE)</f>
        <v>0.81299999999999994</v>
      </c>
      <c r="K2212" s="12">
        <f t="shared" si="2632"/>
        <v>2.2169782320840001</v>
      </c>
      <c r="L2212" s="12">
        <f t="shared" si="2633"/>
        <v>0.88691464296</v>
      </c>
      <c r="M2212" s="13">
        <f t="shared" si="2634"/>
        <v>4.4874172383826849E-2</v>
      </c>
      <c r="N2212" s="13">
        <f t="shared" si="2635"/>
        <v>9.9485063357729095E-2</v>
      </c>
      <c r="O2212" s="13">
        <f t="shared" si="2636"/>
        <v>3.979956057792728E-2</v>
      </c>
      <c r="P2212" s="13">
        <f t="shared" si="2637"/>
        <v>8.82347594477733E-2</v>
      </c>
      <c r="Q2212" s="13">
        <f t="shared" si="2638"/>
        <v>0.11027810994079153</v>
      </c>
      <c r="R2212" s="13">
        <f t="shared" si="2639"/>
        <v>1.7649406529968631E-2</v>
      </c>
      <c r="S2212" s="13">
        <f t="shared" si="2640"/>
        <v>4.3373350199169096E-2</v>
      </c>
      <c r="T2212" s="13">
        <f t="shared" si="2641"/>
        <v>9.7807270504440755E-2</v>
      </c>
      <c r="U2212" s="13">
        <f t="shared" si="2642"/>
        <v>3.9128350086141662E-2</v>
      </c>
      <c r="V2212" s="13">
        <f t="shared" si="2643"/>
        <v>9.4759707916257912E-3</v>
      </c>
      <c r="W2212" s="13">
        <f t="shared" si="2644"/>
        <v>8.1494723071367001E-2</v>
      </c>
      <c r="X2212" s="13">
        <f t="shared" si="2645"/>
        <v>7.227886321596555E-2</v>
      </c>
      <c r="Y2212" s="13">
        <f t="shared" si="2646"/>
        <v>3.2052591081371373E-2</v>
      </c>
      <c r="Z2212" s="13">
        <f t="shared" si="2647"/>
        <v>5.2178390303276737E-3</v>
      </c>
      <c r="AA2212" s="13">
        <f t="shared" si="2648"/>
        <v>1.156783554875474E-2</v>
      </c>
      <c r="AB2212" s="13">
        <f t="shared" si="2649"/>
        <v>1.2822819801958369E-2</v>
      </c>
      <c r="AC2212" s="13">
        <f t="shared" si="2650"/>
        <v>1.1645200887796358E-3</v>
      </c>
      <c r="AD2212" s="13">
        <f t="shared" si="2651"/>
        <v>4.51680067697336E-2</v>
      </c>
      <c r="AE2212" s="13">
        <f t="shared" si="2652"/>
        <v>4.0060166597393143E-2</v>
      </c>
      <c r="AF2212" s="13">
        <f t="shared" si="2653"/>
        <v>1.7764974177322528E-2</v>
      </c>
      <c r="AG2212" s="13">
        <f t="shared" si="2654"/>
        <v>5.2520052432245426E-3</v>
      </c>
      <c r="AH2212" s="13">
        <f t="shared" si="2655"/>
        <v>1.1569444601514554E-3</v>
      </c>
      <c r="AI2212" s="13">
        <f t="shared" si="2656"/>
        <v>2.5649206838859514E-3</v>
      </c>
      <c r="AJ2212" s="13">
        <f t="shared" si="2657"/>
        <v>2.8431866615985812E-3</v>
      </c>
      <c r="AK2212" s="13">
        <f t="shared" si="2658"/>
        <v>2.1010943128385441E-3</v>
      </c>
      <c r="AL2212" s="13">
        <f t="shared" si="2659"/>
        <v>9.159045789341704E-5</v>
      </c>
      <c r="AM2212" s="13">
        <f t="shared" si="2660"/>
        <v>2.0027297559024423E-2</v>
      </c>
      <c r="AN2212" s="13">
        <f t="shared" si="2661"/>
        <v>1.7762503464015828E-2</v>
      </c>
      <c r="AO2212" s="13">
        <f t="shared" si="2662"/>
        <v>7.8769122089316791E-3</v>
      </c>
      <c r="AP2212" s="13">
        <f t="shared" si="2663"/>
        <v>2.3287162598039685E-3</v>
      </c>
      <c r="AQ2212" s="13">
        <f t="shared" si="2664"/>
        <v>5.1634313752979587E-4</v>
      </c>
      <c r="AR2212" s="13">
        <f t="shared" si="2665"/>
        <v>2.0522219655995564E-4</v>
      </c>
      <c r="AS2212" s="13">
        <f t="shared" si="2666"/>
        <v>4.5497314251388563E-4</v>
      </c>
      <c r="AT2212" s="13">
        <f t="shared" si="2667"/>
        <v>5.0433277656806812E-4</v>
      </c>
      <c r="AU2212" s="13">
        <f t="shared" si="2668"/>
        <v>3.7269826245929689E-4</v>
      </c>
      <c r="AV2212" s="13">
        <f t="shared" si="2669"/>
        <v>2.0656598375194771E-4</v>
      </c>
      <c r="AW2212" s="13">
        <f t="shared" si="2670"/>
        <v>5.002544764263319E-6</v>
      </c>
      <c r="AX2212" s="13">
        <f t="shared" si="2671"/>
        <v>7.400013789304361E-3</v>
      </c>
      <c r="AY2212" s="13">
        <f t="shared" si="2672"/>
        <v>6.5631805878399547E-3</v>
      </c>
      <c r="AZ2212" s="13">
        <f t="shared" si="2673"/>
        <v>2.9104904838730375E-3</v>
      </c>
      <c r="BA2212" s="13">
        <f t="shared" si="2674"/>
        <v>8.604522094475776E-4</v>
      </c>
      <c r="BB2212" s="13">
        <f t="shared" si="2675"/>
        <v>1.9078691603158536E-4</v>
      </c>
      <c r="BC2212" s="13">
        <f t="shared" si="2676"/>
        <v>3.3842341902718613E-5</v>
      </c>
      <c r="BD2212" s="13">
        <f t="shared" si="2677"/>
        <v>3.0335761864906652E-5</v>
      </c>
      <c r="BE2212" s="13">
        <f t="shared" si="2678"/>
        <v>6.7253723708181979E-5</v>
      </c>
      <c r="BF2212" s="13">
        <f t="shared" si="2679"/>
        <v>7.455002074381557E-5</v>
      </c>
      <c r="BG2212" s="13">
        <f t="shared" si="2680"/>
        <v>5.5091924396816592E-5</v>
      </c>
      <c r="BH2212" s="13">
        <f t="shared" si="2681"/>
        <v>3.0534399287839963E-5</v>
      </c>
      <c r="BI2212" s="13">
        <f t="shared" si="2682"/>
        <v>1.3538819710180474E-5</v>
      </c>
      <c r="BJ2212" s="14">
        <f t="shared" si="2683"/>
        <v>0.6681123129170442</v>
      </c>
      <c r="BK2212" s="14">
        <f t="shared" si="2684"/>
        <v>0.19377754395690805</v>
      </c>
      <c r="BL2212" s="14">
        <f t="shared" si="2685"/>
        <v>0.1316492156747901</v>
      </c>
      <c r="BM2212" s="14">
        <f t="shared" si="2686"/>
        <v>0.59187766129797748</v>
      </c>
      <c r="BN2212" s="14">
        <f t="shared" si="2687"/>
        <v>0.40032107223801672</v>
      </c>
    </row>
    <row r="2213" spans="1:66" x14ac:dyDescent="0.25">
      <c r="A2213" t="s">
        <v>337</v>
      </c>
      <c r="B2213" t="s">
        <v>403</v>
      </c>
      <c r="C2213" t="s">
        <v>374</v>
      </c>
      <c r="D2213" s="7" t="s">
        <v>573</v>
      </c>
      <c r="E2213" s="10">
        <f>VLOOKUP(A2213,home!$A$2:$E$405,3,FALSE)</f>
        <v>1.4091</v>
      </c>
      <c r="F2213" s="10">
        <f>VLOOKUP(B2213,home!$B$2:$E$405,3,FALSE)</f>
        <v>1.2258</v>
      </c>
      <c r="G2213" s="10">
        <f>VLOOKUP(C2213,away!$B$2:$E$405,4,FALSE)</f>
        <v>1.4193</v>
      </c>
      <c r="H2213" s="10">
        <f>VLOOKUP(A2213,away!$A$2:$E$405,3,FALSE)</f>
        <v>1.1182000000000001</v>
      </c>
      <c r="I2213" s="10">
        <f>VLOOKUP(C2213,away!$B$2:$E$405,3,FALSE)</f>
        <v>0.97560000000000002</v>
      </c>
      <c r="J2213" s="10">
        <f>VLOOKUP(B2213,home!$B$2:$E$405,4,FALSE)</f>
        <v>1.1382000000000001</v>
      </c>
      <c r="K2213" s="12">
        <f t="shared" si="2632"/>
        <v>2.4515210952540003</v>
      </c>
      <c r="L2213" s="12">
        <f t="shared" si="2633"/>
        <v>1.2416805001440001</v>
      </c>
      <c r="M2213" s="13">
        <f t="shared" si="2634"/>
        <v>2.4892179643154624E-2</v>
      </c>
      <c r="N2213" s="13">
        <f t="shared" si="2635"/>
        <v>6.1023703502045758E-2</v>
      </c>
      <c r="O2213" s="13">
        <f t="shared" si="2636"/>
        <v>3.0908134068986532E-2</v>
      </c>
      <c r="P2213" s="13">
        <f t="shared" si="2637"/>
        <v>7.5771942685059351E-2</v>
      </c>
      <c r="Q2213" s="13">
        <f t="shared" si="2638"/>
        <v>7.4800448222895305E-2</v>
      </c>
      <c r="R2213" s="13">
        <f t="shared" si="2639"/>
        <v>1.9189013684648509E-2</v>
      </c>
      <c r="S2213" s="13">
        <f t="shared" si="2640"/>
        <v>5.7662560898386492E-2</v>
      </c>
      <c r="T2213" s="13">
        <f t="shared" si="2641"/>
        <v>9.2878257960400029E-2</v>
      </c>
      <c r="U2213" s="13">
        <f t="shared" si="2642"/>
        <v>4.7042271845033512E-2</v>
      </c>
      <c r="V2213" s="13">
        <f t="shared" si="2643"/>
        <v>1.9502797541243143E-2</v>
      </c>
      <c r="W2213" s="13">
        <f t="shared" si="2644"/>
        <v>6.1124958917627481E-2</v>
      </c>
      <c r="X2213" s="13">
        <f t="shared" si="2645"/>
        <v>7.5897669560121145E-2</v>
      </c>
      <c r="Y2213" s="13">
        <f t="shared" si="2646"/>
        <v>4.7120328149587651E-2</v>
      </c>
      <c r="Z2213" s="13">
        <f t="shared" si="2647"/>
        <v>7.9422080364081448E-3</v>
      </c>
      <c r="AA2213" s="13">
        <f t="shared" si="2648"/>
        <v>1.9470490544150416E-2</v>
      </c>
      <c r="AB2213" s="13">
        <f t="shared" si="2649"/>
        <v>2.3866159151964144E-2</v>
      </c>
      <c r="AC2213" s="13">
        <f t="shared" si="2650"/>
        <v>3.710414472231088E-3</v>
      </c>
      <c r="AD2213" s="13">
        <f t="shared" si="2651"/>
        <v>3.7462281558274475E-2</v>
      </c>
      <c r="AE2213" s="13">
        <f t="shared" si="2652"/>
        <v>4.6516184501813607E-2</v>
      </c>
      <c r="AF2213" s="13">
        <f t="shared" si="2653"/>
        <v>2.8879119618501259E-2</v>
      </c>
      <c r="AG2213" s="13">
        <f t="shared" si="2654"/>
        <v>1.1952879897206354E-2</v>
      </c>
      <c r="AH2213" s="13">
        <f t="shared" si="2655"/>
        <v>2.4654212117237403E-3</v>
      </c>
      <c r="AI2213" s="13">
        <f t="shared" si="2656"/>
        <v>6.0440321092274287E-3</v>
      </c>
      <c r="AJ2213" s="13">
        <f t="shared" si="2657"/>
        <v>7.4085361080817869E-3</v>
      </c>
      <c r="AK2213" s="13">
        <f t="shared" si="2658"/>
        <v>6.0540608513044904E-3</v>
      </c>
      <c r="AL2213" s="13">
        <f t="shared" si="2659"/>
        <v>4.5178094768414312E-4</v>
      </c>
      <c r="AM2213" s="13">
        <f t="shared" si="2660"/>
        <v>1.8367914703290952E-2</v>
      </c>
      <c r="AN2213" s="13">
        <f t="shared" si="2661"/>
        <v>2.2807081515384641E-2</v>
      </c>
      <c r="AO2213" s="13">
        <f t="shared" si="2662"/>
        <v>1.4159554191423895E-2</v>
      </c>
      <c r="AP2213" s="13">
        <f t="shared" si="2663"/>
        <v>5.8605474434077678E-3</v>
      </c>
      <c r="AQ2213" s="13">
        <f t="shared" si="2664"/>
        <v>1.8192318701620496E-3</v>
      </c>
      <c r="AR2213" s="13">
        <f t="shared" si="2665"/>
        <v>6.1225308864775135E-4</v>
      </c>
      <c r="AS2213" s="13">
        <f t="shared" si="2666"/>
        <v>1.50095136245438E-3</v>
      </c>
      <c r="AT2213" s="13">
        <f t="shared" si="2667"/>
        <v>1.839806964003573E-3</v>
      </c>
      <c r="AU2213" s="13">
        <f t="shared" si="2668"/>
        <v>1.5034418611499924E-3</v>
      </c>
      <c r="AV2213" s="13">
        <f t="shared" si="2669"/>
        <v>9.2142985952428549E-4</v>
      </c>
      <c r="AW2213" s="13">
        <f t="shared" si="2670"/>
        <v>3.8200663560545053E-5</v>
      </c>
      <c r="AX2213" s="13">
        <f t="shared" si="2671"/>
        <v>7.5048883951573187E-3</v>
      </c>
      <c r="AY2213" s="13">
        <f t="shared" si="2672"/>
        <v>9.318673576023841E-3</v>
      </c>
      <c r="AZ2213" s="13">
        <f t="shared" si="2673"/>
        <v>5.7854076332779824E-3</v>
      </c>
      <c r="BA2213" s="13">
        <f t="shared" si="2674"/>
        <v>2.3945426145418414E-3</v>
      </c>
      <c r="BB2213" s="13">
        <f t="shared" si="2675"/>
        <v>7.4331421781010884E-4</v>
      </c>
      <c r="BC2213" s="13">
        <f t="shared" si="2676"/>
        <v>1.845917539469202E-4</v>
      </c>
      <c r="BD2213" s="13">
        <f t="shared" si="2677"/>
        <v>1.2670378688780826E-4</v>
      </c>
      <c r="BE2213" s="13">
        <f t="shared" si="2678"/>
        <v>3.1061700640402917E-4</v>
      </c>
      <c r="BF2213" s="13">
        <f t="shared" si="2679"/>
        <v>3.8074207187206222E-4</v>
      </c>
      <c r="BG2213" s="13">
        <f t="shared" si="2680"/>
        <v>3.1113240701502513E-4</v>
      </c>
      <c r="BH2213" s="13">
        <f t="shared" si="2681"/>
        <v>1.9068691480362196E-4</v>
      </c>
      <c r="BI2213" s="13">
        <f t="shared" si="2682"/>
        <v>9.3494598845996279E-5</v>
      </c>
      <c r="BJ2213" s="14">
        <f t="shared" si="2683"/>
        <v>0.62660157980290043</v>
      </c>
      <c r="BK2213" s="14">
        <f t="shared" si="2684"/>
        <v>0.19131034976378269</v>
      </c>
      <c r="BL2213" s="14">
        <f t="shared" si="2685"/>
        <v>0.17023937949672907</v>
      </c>
      <c r="BM2213" s="14">
        <f t="shared" si="2686"/>
        <v>0.70022762238056713</v>
      </c>
      <c r="BN2213" s="14">
        <f t="shared" si="2687"/>
        <v>0.28658542180679014</v>
      </c>
    </row>
    <row r="2214" spans="1:66" x14ac:dyDescent="0.25">
      <c r="A2214" t="s">
        <v>337</v>
      </c>
      <c r="B2214" t="s">
        <v>408</v>
      </c>
      <c r="C2214" t="s">
        <v>382</v>
      </c>
      <c r="D2214" s="7" t="s">
        <v>573</v>
      </c>
      <c r="E2214" s="10">
        <f>VLOOKUP(A2214,home!$A$2:$E$405,3,FALSE)</f>
        <v>1.4091</v>
      </c>
      <c r="F2214" s="10">
        <f>VLOOKUP(B2214,home!$B$2:$E$405,3,FALSE)</f>
        <v>0.6452</v>
      </c>
      <c r="G2214" s="10">
        <f>VLOOKUP(C2214,away!$B$2:$E$405,4,FALSE)</f>
        <v>1.0968</v>
      </c>
      <c r="H2214" s="10">
        <f>VLOOKUP(A2214,away!$A$2:$E$405,3,FALSE)</f>
        <v>1.1182000000000001</v>
      </c>
      <c r="I2214" s="10">
        <f>VLOOKUP(C2214,away!$B$2:$E$405,3,FALSE)</f>
        <v>1.2195</v>
      </c>
      <c r="J2214" s="10">
        <f>VLOOKUP(B2214,home!$B$2:$E$405,4,FALSE)</f>
        <v>0.97560000000000002</v>
      </c>
      <c r="K2214" s="12">
        <f t="shared" si="2632"/>
        <v>0.99715716777599994</v>
      </c>
      <c r="L2214" s="12">
        <f t="shared" si="2633"/>
        <v>1.3303719644400003</v>
      </c>
      <c r="M2214" s="13">
        <f t="shared" si="2634"/>
        <v>9.7536449265701805E-2</v>
      </c>
      <c r="N2214" s="13">
        <f t="shared" si="2635"/>
        <v>9.7259169504714721E-2</v>
      </c>
      <c r="O2214" s="13">
        <f t="shared" si="2636"/>
        <v>0.12975975761411415</v>
      </c>
      <c r="P2214" s="13">
        <f t="shared" si="2637"/>
        <v>0.1293908723937903</v>
      </c>
      <c r="Q2214" s="13">
        <f t="shared" si="2638"/>
        <v>4.8491339001783616E-2</v>
      </c>
      <c r="R2214" s="13">
        <f t="shared" si="2639"/>
        <v>8.6314371821173685E-2</v>
      </c>
      <c r="S2214" s="13">
        <f t="shared" si="2640"/>
        <v>4.2912157416195196E-2</v>
      </c>
      <c r="T2214" s="13">
        <f t="shared" si="2641"/>
        <v>6.4511517926128872E-2</v>
      </c>
      <c r="U2214" s="13">
        <f t="shared" si="2642"/>
        <v>8.6068994543566119E-2</v>
      </c>
      <c r="V2214" s="13">
        <f t="shared" si="2643"/>
        <v>6.3252040376044327E-3</v>
      </c>
      <c r="W2214" s="13">
        <f t="shared" si="2644"/>
        <v>1.6117828753561481E-2</v>
      </c>
      <c r="X2214" s="13">
        <f t="shared" si="2645"/>
        <v>2.144270750138311E-2</v>
      </c>
      <c r="Y2214" s="13">
        <f t="shared" si="2646"/>
        <v>1.4263388450763692E-2</v>
      </c>
      <c r="Z2214" s="13">
        <f t="shared" si="2647"/>
        <v>3.8276740133046466E-2</v>
      </c>
      <c r="AA2214" s="13">
        <f t="shared" si="2648"/>
        <v>3.8167925782766565E-2</v>
      </c>
      <c r="AB2214" s="13">
        <f t="shared" si="2649"/>
        <v>1.9029710386714034E-2</v>
      </c>
      <c r="AC2214" s="13">
        <f t="shared" si="2650"/>
        <v>5.2443450285497321E-4</v>
      </c>
      <c r="AD2214" s="13">
        <f t="shared" si="2651"/>
        <v>4.0180021176499849E-3</v>
      </c>
      <c r="AE2214" s="13">
        <f t="shared" si="2652"/>
        <v>5.3454373703820919E-3</v>
      </c>
      <c r="AF2214" s="13">
        <f t="shared" si="2653"/>
        <v>3.5557100076131073E-3</v>
      </c>
      <c r="AG2214" s="13">
        <f t="shared" si="2654"/>
        <v>1.5768056359357387E-3</v>
      </c>
      <c r="AH2214" s="13">
        <f t="shared" si="2655"/>
        <v>1.2730575490790109E-2</v>
      </c>
      <c r="AI2214" s="13">
        <f t="shared" si="2656"/>
        <v>1.2694384600554824E-2</v>
      </c>
      <c r="AJ2214" s="13">
        <f t="shared" si="2657"/>
        <v>6.3291482974742585E-3</v>
      </c>
      <c r="AK2214" s="13">
        <f t="shared" si="2658"/>
        <v>2.1037185302479082E-3</v>
      </c>
      <c r="AL2214" s="13">
        <f t="shared" si="2659"/>
        <v>2.7828381430190233E-5</v>
      </c>
      <c r="AM2214" s="13">
        <f t="shared" si="2660"/>
        <v>8.01315922350766E-4</v>
      </c>
      <c r="AN2214" s="13">
        <f t="shared" si="2661"/>
        <v>1.0660482377548395E-3</v>
      </c>
      <c r="AO2214" s="13">
        <f t="shared" si="2662"/>
        <v>7.0912034412485322E-4</v>
      </c>
      <c r="AP2214" s="13">
        <f t="shared" si="2663"/>
        <v>3.1446460841258326E-4</v>
      </c>
      <c r="AQ2214" s="13">
        <f t="shared" si="2664"/>
        <v>1.0458872471017597E-4</v>
      </c>
      <c r="AR2214" s="13">
        <f t="shared" si="2665"/>
        <v>3.3872801448268305E-3</v>
      </c>
      <c r="AS2214" s="13">
        <f t="shared" si="2666"/>
        <v>3.3776506756794012E-3</v>
      </c>
      <c r="AT2214" s="13">
        <f t="shared" si="2667"/>
        <v>1.684024290748582E-3</v>
      </c>
      <c r="AU2214" s="13">
        <f t="shared" si="2668"/>
        <v>5.5974563074294784E-4</v>
      </c>
      <c r="AV2214" s="13">
        <f t="shared" si="2669"/>
        <v>1.3953859195665712E-4</v>
      </c>
      <c r="AW2214" s="13">
        <f t="shared" si="2670"/>
        <v>1.02546807933155E-6</v>
      </c>
      <c r="AX2214" s="13">
        <f t="shared" si="2671"/>
        <v>1.331729859375171E-4</v>
      </c>
      <c r="AY2214" s="13">
        <f t="shared" si="2672"/>
        <v>1.7716960691203519E-4</v>
      </c>
      <c r="AZ2214" s="13">
        <f t="shared" si="2673"/>
        <v>1.1785073899331347E-4</v>
      </c>
      <c r="BA2214" s="13">
        <f t="shared" si="2674"/>
        <v>5.2261773048413375E-5</v>
      </c>
      <c r="BB2214" s="13">
        <f t="shared" si="2675"/>
        <v>1.7381899418883794E-5</v>
      </c>
      <c r="BC2214" s="13">
        <f t="shared" si="2676"/>
        <v>4.624878335119786E-6</v>
      </c>
      <c r="BD2214" s="13">
        <f t="shared" si="2677"/>
        <v>7.5105709006364563E-4</v>
      </c>
      <c r="BE2214" s="13">
        <f t="shared" si="2678"/>
        <v>7.4892196076594894E-4</v>
      </c>
      <c r="BF2214" s="13">
        <f t="shared" si="2679"/>
        <v>3.7339645064131107E-4</v>
      </c>
      <c r="BG2214" s="13">
        <f t="shared" si="2680"/>
        <v>1.2411164905970026E-4</v>
      </c>
      <c r="BH2214" s="13">
        <f t="shared" si="2681"/>
        <v>3.0939705116094883E-5</v>
      </c>
      <c r="BI2214" s="13">
        <f t="shared" si="2682"/>
        <v>6.1703497450779604E-6</v>
      </c>
      <c r="BJ2214" s="14">
        <f t="shared" si="2683"/>
        <v>0.28007990598991495</v>
      </c>
      <c r="BK2214" s="14">
        <f t="shared" si="2684"/>
        <v>0.27689411560448896</v>
      </c>
      <c r="BL2214" s="14">
        <f t="shared" si="2685"/>
        <v>0.40438142360674784</v>
      </c>
      <c r="BM2214" s="14">
        <f t="shared" si="2686"/>
        <v>0.41070408159408722</v>
      </c>
      <c r="BN2214" s="14">
        <f t="shared" si="2687"/>
        <v>0.58875195960127824</v>
      </c>
    </row>
    <row r="2215" spans="1:66" x14ac:dyDescent="0.25">
      <c r="A2215" t="s">
        <v>340</v>
      </c>
      <c r="B2215" t="s">
        <v>428</v>
      </c>
      <c r="C2215" t="s">
        <v>400</v>
      </c>
      <c r="D2215" s="7" t="s">
        <v>573</v>
      </c>
      <c r="E2215" s="10">
        <f>VLOOKUP(A2215,home!$A$2:$E$405,3,FALSE)</f>
        <v>1.3684000000000001</v>
      </c>
      <c r="F2215" s="10">
        <f>VLOOKUP(B2215,home!$B$2:$E$405,3,FALSE)</f>
        <v>1.3077000000000001</v>
      </c>
      <c r="G2215" s="10">
        <f>VLOOKUP(C2215,away!$B$2:$E$405,4,FALSE)</f>
        <v>0.59619999999999995</v>
      </c>
      <c r="H2215" s="10">
        <f>VLOOKUP(A2215,away!$A$2:$E$405,3,FALSE)</f>
        <v>1.1395</v>
      </c>
      <c r="I2215" s="10">
        <f>VLOOKUP(C2215,away!$B$2:$E$405,3,FALSE)</f>
        <v>1.105</v>
      </c>
      <c r="J2215" s="10">
        <f>VLOOKUP(B2215,home!$B$2:$E$405,4,FALSE)</f>
        <v>1.0623</v>
      </c>
      <c r="K2215" s="12">
        <f t="shared" si="2632"/>
        <v>1.066874072616</v>
      </c>
      <c r="L2215" s="12">
        <f t="shared" si="2633"/>
        <v>1.3375923892499999</v>
      </c>
      <c r="M2215" s="13">
        <f t="shared" si="2634"/>
        <v>9.0313668543782435E-2</v>
      </c>
      <c r="N2215" s="13">
        <f t="shared" si="2635"/>
        <v>9.6353311372196687E-2</v>
      </c>
      <c r="O2215" s="13">
        <f t="shared" si="2636"/>
        <v>0.12080287568941049</v>
      </c>
      <c r="P2215" s="13">
        <f t="shared" si="2637"/>
        <v>0.12888145597048575</v>
      </c>
      <c r="Q2215" s="13">
        <f t="shared" si="2638"/>
        <v>5.1398424856846502E-2</v>
      </c>
      <c r="R2215" s="13">
        <f t="shared" si="2639"/>
        <v>8.0792503560834686E-2</v>
      </c>
      <c r="S2215" s="13">
        <f t="shared" si="2640"/>
        <v>4.5979833287969646E-2</v>
      </c>
      <c r="T2215" s="13">
        <f t="shared" si="2641"/>
        <v>6.8750141907955892E-2</v>
      </c>
      <c r="U2215" s="13">
        <f t="shared" si="2642"/>
        <v>8.6195427310790371E-2</v>
      </c>
      <c r="V2215" s="13">
        <f t="shared" si="2643"/>
        <v>7.2905758526351262E-3</v>
      </c>
      <c r="W2215" s="13">
        <f t="shared" si="2644"/>
        <v>1.8278548951023762E-2</v>
      </c>
      <c r="X2215" s="13">
        <f t="shared" si="2645"/>
        <v>2.4449247963422953E-2</v>
      </c>
      <c r="Y2215" s="13">
        <f t="shared" si="2646"/>
        <v>1.6351563999380304E-2</v>
      </c>
      <c r="Z2215" s="13">
        <f t="shared" si="2647"/>
        <v>3.602247929047532E-2</v>
      </c>
      <c r="AA2215" s="13">
        <f t="shared" si="2648"/>
        <v>3.8431449186354917E-2</v>
      </c>
      <c r="AB2215" s="13">
        <f t="shared" si="2649"/>
        <v>2.0500758354990659E-2</v>
      </c>
      <c r="AC2215" s="13">
        <f t="shared" si="2650"/>
        <v>6.5024766315921077E-4</v>
      </c>
      <c r="AD2215" s="13">
        <f t="shared" si="2651"/>
        <v>4.8752274902224089E-3</v>
      </c>
      <c r="AE2215" s="13">
        <f t="shared" si="2652"/>
        <v>6.5210671867838715E-3</v>
      </c>
      <c r="AF2215" s="13">
        <f t="shared" si="2653"/>
        <v>4.3612649194150078E-3</v>
      </c>
      <c r="AG2215" s="13">
        <f t="shared" si="2654"/>
        <v>1.9445315879041756E-3</v>
      </c>
      <c r="AH2215" s="13">
        <f t="shared" si="2655"/>
        <v>1.2045848535213882E-2</v>
      </c>
      <c r="AI2215" s="13">
        <f t="shared" si="2656"/>
        <v>1.285140348487911E-2</v>
      </c>
      <c r="AJ2215" s="13">
        <f t="shared" si="2657"/>
        <v>6.855414587372214E-3</v>
      </c>
      <c r="AK2215" s="13">
        <f t="shared" si="2658"/>
        <v>2.4379546934336438E-3</v>
      </c>
      <c r="AL2215" s="13">
        <f t="shared" si="2659"/>
        <v>3.7117245670842377E-5</v>
      </c>
      <c r="AM2215" s="13">
        <f t="shared" si="2660"/>
        <v>1.0402507614846123E-3</v>
      </c>
      <c r="AN2215" s="13">
        <f t="shared" si="2661"/>
        <v>1.3914315014733343E-3</v>
      </c>
      <c r="AO2215" s="13">
        <f t="shared" si="2662"/>
        <v>9.3058409326671622E-4</v>
      </c>
      <c r="AP2215" s="13">
        <f t="shared" si="2663"/>
        <v>4.1491406690355714E-4</v>
      </c>
      <c r="AQ2215" s="13">
        <f t="shared" si="2664"/>
        <v>1.3874647452074085E-4</v>
      </c>
      <c r="AR2215" s="13">
        <f t="shared" si="2665"/>
        <v>3.2224870645520681E-3</v>
      </c>
      <c r="AS2215" s="13">
        <f t="shared" si="2666"/>
        <v>3.4379878985110433E-3</v>
      </c>
      <c r="AT2215" s="13">
        <f t="shared" si="2667"/>
        <v>1.8339500754444998E-3</v>
      </c>
      <c r="AU2215" s="13">
        <f t="shared" si="2668"/>
        <v>6.5219792865463147E-4</v>
      </c>
      <c r="AV2215" s="13">
        <f t="shared" si="2669"/>
        <v>1.7395326507387148E-4</v>
      </c>
      <c r="AW2215" s="13">
        <f t="shared" si="2670"/>
        <v>1.4713303401372472E-6</v>
      </c>
      <c r="AX2215" s="13">
        <f t="shared" si="2671"/>
        <v>1.8496942774116388E-4</v>
      </c>
      <c r="AY2215" s="13">
        <f t="shared" si="2672"/>
        <v>2.4741369879050862E-4</v>
      </c>
      <c r="AZ2215" s="13">
        <f t="shared" si="2673"/>
        <v>1.6546934024918816E-4</v>
      </c>
      <c r="BA2215" s="13">
        <f t="shared" si="2674"/>
        <v>7.3776843390510892E-5</v>
      </c>
      <c r="BB2215" s="13">
        <f t="shared" si="2675"/>
        <v>2.4670836055509135E-5</v>
      </c>
      <c r="BC2215" s="13">
        <f t="shared" si="2676"/>
        <v>6.5999045088566992E-6</v>
      </c>
      <c r="BD2215" s="13">
        <f t="shared" si="2677"/>
        <v>7.1839569533357027E-4</v>
      </c>
      <c r="BE2215" s="13">
        <f t="shared" si="2678"/>
        <v>7.664377412303292E-4</v>
      </c>
      <c r="BF2215" s="13">
        <f t="shared" si="2679"/>
        <v>4.0884627719650456E-4</v>
      </c>
      <c r="BG2215" s="13">
        <f t="shared" si="2680"/>
        <v>1.45395830942175E-4</v>
      </c>
      <c r="BH2215" s="13">
        <f t="shared" si="2681"/>
        <v>3.8779760574666408E-5</v>
      </c>
      <c r="BI2215" s="13">
        <f t="shared" si="2682"/>
        <v>8.2746242198735504E-6</v>
      </c>
      <c r="BJ2215" s="14">
        <f t="shared" si="2683"/>
        <v>0.2979021571835363</v>
      </c>
      <c r="BK2215" s="14">
        <f t="shared" si="2684"/>
        <v>0.27340031226249356</v>
      </c>
      <c r="BL2215" s="14">
        <f t="shared" si="2685"/>
        <v>0.39232034156501322</v>
      </c>
      <c r="BM2215" s="14">
        <f t="shared" si="2686"/>
        <v>0.43085710793951137</v>
      </c>
      <c r="BN2215" s="14">
        <f t="shared" si="2687"/>
        <v>0.56854223999355658</v>
      </c>
    </row>
    <row r="2216" spans="1:66" x14ac:dyDescent="0.25">
      <c r="A2216" t="s">
        <v>340</v>
      </c>
      <c r="B2216" t="s">
        <v>361</v>
      </c>
      <c r="C2216" t="s">
        <v>341</v>
      </c>
      <c r="D2216" s="7" t="s">
        <v>573</v>
      </c>
      <c r="E2216" s="10">
        <f>VLOOKUP(A2216,home!$A$2:$E$405,3,FALSE)</f>
        <v>1.3684000000000001</v>
      </c>
      <c r="F2216" s="10">
        <f>VLOOKUP(B2216,home!$B$2:$E$405,3,FALSE)</f>
        <v>0.65390000000000004</v>
      </c>
      <c r="G2216" s="10">
        <f>VLOOKUP(C2216,away!$B$2:$E$405,4,FALSE)</f>
        <v>1.2307999999999999</v>
      </c>
      <c r="H2216" s="10">
        <f>VLOOKUP(A2216,away!$A$2:$E$405,3,FALSE)</f>
        <v>1.1395</v>
      </c>
      <c r="I2216" s="10">
        <f>VLOOKUP(C2216,away!$B$2:$E$405,3,FALSE)</f>
        <v>0.69279999999999997</v>
      </c>
      <c r="J2216" s="10">
        <f>VLOOKUP(B2216,home!$B$2:$E$405,4,FALSE)</f>
        <v>1.3855999999999999</v>
      </c>
      <c r="K2216" s="12">
        <f t="shared" si="2632"/>
        <v>1.101315852208</v>
      </c>
      <c r="L2216" s="12">
        <f t="shared" si="2633"/>
        <v>1.09385582336</v>
      </c>
      <c r="M2216" s="13">
        <f t="shared" si="2634"/>
        <v>0.11133944560152832</v>
      </c>
      <c r="N2216" s="13">
        <f t="shared" si="2635"/>
        <v>0.1226198964170134</v>
      </c>
      <c r="O2216" s="13">
        <f t="shared" si="2636"/>
        <v>0.12178930094090568</v>
      </c>
      <c r="P2216" s="13">
        <f t="shared" si="2637"/>
        <v>0.13412848775555009</v>
      </c>
      <c r="Q2216" s="13">
        <f t="shared" si="2638"/>
        <v>6.7521617860079916E-2</v>
      </c>
      <c r="R2216" s="13">
        <f t="shared" si="2639"/>
        <v>6.6609968028576605E-2</v>
      </c>
      <c r="S2216" s="13">
        <f t="shared" si="2640"/>
        <v>4.0395502084626438E-2</v>
      </c>
      <c r="T2216" s="13">
        <f t="shared" si="2641"/>
        <v>7.3858914898936978E-2</v>
      </c>
      <c r="U2216" s="13">
        <f t="shared" si="2642"/>
        <v>7.3358613704939457E-2</v>
      </c>
      <c r="V2216" s="13">
        <f t="shared" si="2643"/>
        <v>5.4070760092301863E-3</v>
      </c>
      <c r="W2216" s="13">
        <f t="shared" si="2644"/>
        <v>2.4787542705345608E-2</v>
      </c>
      <c r="X2216" s="13">
        <f t="shared" si="2645"/>
        <v>2.711399793502698E-2</v>
      </c>
      <c r="Y2216" s="13">
        <f t="shared" si="2646"/>
        <v>1.4829402267900138E-2</v>
      </c>
      <c r="Z2216" s="13">
        <f t="shared" si="2647"/>
        <v>2.4287233807293983E-2</v>
      </c>
      <c r="AA2216" s="13">
        <f t="shared" si="2648"/>
        <v>2.6747915598254918E-2</v>
      </c>
      <c r="AB2216" s="13">
        <f t="shared" si="2649"/>
        <v>1.4728951730939887E-2</v>
      </c>
      <c r="AC2216" s="13">
        <f t="shared" si="2650"/>
        <v>4.0711252668535646E-4</v>
      </c>
      <c r="AD2216" s="13">
        <f t="shared" si="2651"/>
        <v>6.8247284296699745E-3</v>
      </c>
      <c r="AE2216" s="13">
        <f t="shared" si="2652"/>
        <v>7.465268935645049E-3</v>
      </c>
      <c r="AF2216" s="13">
        <f t="shared" si="2653"/>
        <v>4.0829639491019231E-3</v>
      </c>
      <c r="AG2216" s="13">
        <f t="shared" si="2654"/>
        <v>1.488724630764694E-3</v>
      </c>
      <c r="AH2216" s="13">
        <f t="shared" si="2655"/>
        <v>6.6416830333535948E-3</v>
      </c>
      <c r="AI2216" s="13">
        <f t="shared" si="2656"/>
        <v>7.3145908099732284E-3</v>
      </c>
      <c r="AJ2216" s="13">
        <f t="shared" si="2657"/>
        <v>4.0278374057192362E-3</v>
      </c>
      <c r="AK2216" s="13">
        <f t="shared" si="2658"/>
        <v>1.4786403950116469E-3</v>
      </c>
      <c r="AL2216" s="13">
        <f t="shared" si="2659"/>
        <v>1.9617625094371181E-5</v>
      </c>
      <c r="AM2216" s="13">
        <f t="shared" si="2660"/>
        <v>1.5032363213220309E-3</v>
      </c>
      <c r="AN2216" s="13">
        <f t="shared" si="2661"/>
        <v>1.6443238039643676E-3</v>
      </c>
      <c r="AO2216" s="13">
        <f t="shared" si="2662"/>
        <v>8.993265842279452E-4</v>
      </c>
      <c r="AP2216" s="13">
        <f t="shared" si="2663"/>
        <v>3.2791120708673183E-4</v>
      </c>
      <c r="AQ2216" s="13">
        <f t="shared" si="2664"/>
        <v>8.9671895854207117E-5</v>
      </c>
      <c r="AR2216" s="13">
        <f t="shared" si="2665"/>
        <v>1.4530087325890281E-3</v>
      </c>
      <c r="AS2216" s="13">
        <f t="shared" si="2666"/>
        <v>1.6002215505969513E-3</v>
      </c>
      <c r="AT2216" s="13">
        <f t="shared" si="2667"/>
        <v>8.811746803586444E-4</v>
      </c>
      <c r="AU2216" s="13">
        <f t="shared" si="2668"/>
        <v>3.234838813477642E-4</v>
      </c>
      <c r="AV2216" s="13">
        <f t="shared" si="2669"/>
        <v>8.9064481615516131E-5</v>
      </c>
      <c r="AW2216" s="13">
        <f t="shared" si="2670"/>
        <v>6.5647154096282137E-7</v>
      </c>
      <c r="AX2216" s="13">
        <f t="shared" si="2671"/>
        <v>2.7592299838113162E-4</v>
      </c>
      <c r="AY2216" s="13">
        <f t="shared" si="2672"/>
        <v>3.0181997857815264E-4</v>
      </c>
      <c r="AZ2216" s="13">
        <f t="shared" si="2673"/>
        <v>1.6507377058705137E-4</v>
      </c>
      <c r="BA2216" s="13">
        <f t="shared" si="2674"/>
        <v>6.0188968413546288E-5</v>
      </c>
      <c r="BB2216" s="13">
        <f t="shared" si="2675"/>
        <v>1.6459513400297172E-5</v>
      </c>
      <c r="BC2216" s="13">
        <f t="shared" si="2676"/>
        <v>3.6008669165174041E-6</v>
      </c>
      <c r="BD2216" s="13">
        <f t="shared" si="2677"/>
        <v>2.648970105892402E-4</v>
      </c>
      <c r="BE2216" s="13">
        <f t="shared" si="2678"/>
        <v>2.9173527696444058E-4</v>
      </c>
      <c r="BF2216" s="13">
        <f t="shared" si="2679"/>
        <v>1.6064634258461491E-4</v>
      </c>
      <c r="BG2216" s="13">
        <f t="shared" si="2680"/>
        <v>5.8974121229224509E-5</v>
      </c>
      <c r="BH2216" s="13">
        <f t="shared" si="2681"/>
        <v>1.6237283644945328E-5</v>
      </c>
      <c r="BI2216" s="13">
        <f t="shared" si="2682"/>
        <v>3.5764755749951969E-6</v>
      </c>
      <c r="BJ2216" s="14">
        <f t="shared" si="2683"/>
        <v>0.35588059393821658</v>
      </c>
      <c r="BK2216" s="14">
        <f t="shared" si="2684"/>
        <v>0.29199906158129291</v>
      </c>
      <c r="BL2216" s="14">
        <f t="shared" si="2685"/>
        <v>0.32784052148476966</v>
      </c>
      <c r="BM2216" s="14">
        <f t="shared" si="2686"/>
        <v>0.37569753070088197</v>
      </c>
      <c r="BN2216" s="14">
        <f t="shared" si="2687"/>
        <v>0.62400871660365409</v>
      </c>
    </row>
    <row r="2217" spans="1:66" x14ac:dyDescent="0.25">
      <c r="A2217" t="s">
        <v>340</v>
      </c>
      <c r="B2217" t="s">
        <v>378</v>
      </c>
      <c r="C2217" t="s">
        <v>380</v>
      </c>
      <c r="D2217" s="7" t="s">
        <v>573</v>
      </c>
      <c r="E2217" s="10">
        <f>VLOOKUP(A2217,home!$A$2:$E$405,3,FALSE)</f>
        <v>1.3684000000000001</v>
      </c>
      <c r="F2217" s="10">
        <f>VLOOKUP(B2217,home!$B$2:$E$405,3,FALSE)</f>
        <v>0.69230000000000003</v>
      </c>
      <c r="G2217" s="10">
        <f>VLOOKUP(C2217,away!$B$2:$E$405,4,FALSE)</f>
        <v>0.63870000000000005</v>
      </c>
      <c r="H2217" s="10">
        <f>VLOOKUP(A2217,away!$A$2:$E$405,3,FALSE)</f>
        <v>1.1395</v>
      </c>
      <c r="I2217" s="10">
        <f>VLOOKUP(C2217,away!$B$2:$E$405,3,FALSE)</f>
        <v>1.7447999999999999</v>
      </c>
      <c r="J2217" s="10">
        <f>VLOOKUP(B2217,home!$B$2:$E$405,4,FALSE)</f>
        <v>1.0623</v>
      </c>
      <c r="K2217" s="12">
        <f t="shared" si="2632"/>
        <v>0.60506817848400007</v>
      </c>
      <c r="L2217" s="12">
        <f t="shared" si="2633"/>
        <v>2.1120644350799997</v>
      </c>
      <c r="M2217" s="13">
        <f t="shared" si="2634"/>
        <v>6.6063913870728297E-2</v>
      </c>
      <c r="N2217" s="13">
        <f t="shared" si="2635"/>
        <v>3.997317202928543E-2</v>
      </c>
      <c r="O2217" s="13">
        <f t="shared" si="2636"/>
        <v>0.13953124292855351</v>
      </c>
      <c r="P2217" s="13">
        <f t="shared" si="2637"/>
        <v>8.4425915000388374E-2</v>
      </c>
      <c r="Q2217" s="13">
        <f t="shared" si="2638"/>
        <v>1.2093247193993656E-2</v>
      </c>
      <c r="R2217" s="13">
        <f t="shared" si="2639"/>
        <v>0.14734948788595281</v>
      </c>
      <c r="S2217" s="13">
        <f t="shared" si="2640"/>
        <v>2.6972876363335525E-2</v>
      </c>
      <c r="T2217" s="13">
        <f t="shared" si="2641"/>
        <v>2.5541717303065002E-2</v>
      </c>
      <c r="U2217" s="13">
        <f t="shared" si="2642"/>
        <v>8.9156486235703686E-2</v>
      </c>
      <c r="V2217" s="13">
        <f t="shared" si="2643"/>
        <v>3.8299775571593022E-3</v>
      </c>
      <c r="W2217" s="13">
        <f t="shared" si="2644"/>
        <v>2.439079683875496E-3</v>
      </c>
      <c r="X2217" s="13">
        <f t="shared" si="2645"/>
        <v>5.1514934546396038E-3</v>
      </c>
      <c r="Y2217" s="13">
        <f t="shared" si="2646"/>
        <v>5.4401430565458563E-3</v>
      </c>
      <c r="Z2217" s="13">
        <f t="shared" si="2647"/>
        <v>0.10373720429705739</v>
      </c>
      <c r="AA2217" s="13">
        <f t="shared" si="2648"/>
        <v>6.27680812450431E-2</v>
      </c>
      <c r="AB2217" s="13">
        <f t="shared" si="2649"/>
        <v>1.8989484292936974E-2</v>
      </c>
      <c r="AC2217" s="13">
        <f t="shared" si="2650"/>
        <v>3.0590580843314652E-4</v>
      </c>
      <c r="AD2217" s="13">
        <f t="shared" si="2651"/>
        <v>3.689523753749692E-4</v>
      </c>
      <c r="AE2217" s="13">
        <f t="shared" si="2652"/>
        <v>7.7925119026775827E-4</v>
      </c>
      <c r="AF2217" s="13">
        <f t="shared" si="2653"/>
        <v>8.2291436247914523E-4</v>
      </c>
      <c r="AG2217" s="13">
        <f t="shared" si="2654"/>
        <v>5.7934938603624469E-4</v>
      </c>
      <c r="AH2217" s="13">
        <f t="shared" si="2655"/>
        <v>5.4774914947610776E-2</v>
      </c>
      <c r="AI2217" s="13">
        <f t="shared" si="2656"/>
        <v>3.3142558013966872E-2</v>
      </c>
      <c r="AJ2217" s="13">
        <f t="shared" si="2657"/>
        <v>1.0026753603905616E-2</v>
      </c>
      <c r="AK2217" s="13">
        <f t="shared" si="2658"/>
        <v>2.0222898464076853E-3</v>
      </c>
      <c r="AL2217" s="13">
        <f t="shared" si="2659"/>
        <v>1.5637207224166662E-5</v>
      </c>
      <c r="AM2217" s="13">
        <f t="shared" si="2660"/>
        <v>4.4648268343095537E-5</v>
      </c>
      <c r="AN2217" s="13">
        <f t="shared" si="2661"/>
        <v>9.4300019655360308E-5</v>
      </c>
      <c r="AO2217" s="13">
        <f t="shared" si="2662"/>
        <v>9.9583858870715743E-5</v>
      </c>
      <c r="AP2217" s="13">
        <f t="shared" si="2663"/>
        <v>7.010917554295489E-5</v>
      </c>
      <c r="AQ2217" s="13">
        <f t="shared" si="2664"/>
        <v>3.7018774059263894E-5</v>
      </c>
      <c r="AR2217" s="13">
        <f t="shared" si="2665"/>
        <v>2.3137629959076103E-2</v>
      </c>
      <c r="AS2217" s="13">
        <f t="shared" si="2666"/>
        <v>1.3999843613775006E-2</v>
      </c>
      <c r="AT2217" s="13">
        <f t="shared" si="2667"/>
        <v>4.2354299372238512E-3</v>
      </c>
      <c r="AU2217" s="13">
        <f t="shared" si="2668"/>
        <v>8.5424129240421298E-4</v>
      </c>
      <c r="AV2217" s="13">
        <f t="shared" si="2669"/>
        <v>1.2921855569520877E-4</v>
      </c>
      <c r="AW2217" s="13">
        <f t="shared" si="2670"/>
        <v>5.5509608910876908E-7</v>
      </c>
      <c r="AX2217" s="13">
        <f t="shared" si="2671"/>
        <v>4.5025410664702763E-6</v>
      </c>
      <c r="AY2217" s="13">
        <f t="shared" si="2672"/>
        <v>9.5096568539790437E-6</v>
      </c>
      <c r="AZ2217" s="13">
        <f t="shared" si="2673"/>
        <v>1.004250401555195E-5</v>
      </c>
      <c r="BA2217" s="13">
        <f t="shared" si="2674"/>
        <v>7.0701385234651189E-6</v>
      </c>
      <c r="BB2217" s="13">
        <f t="shared" si="2675"/>
        <v>3.7331470316249256E-6</v>
      </c>
      <c r="BC2217" s="13">
        <f t="shared" si="2676"/>
        <v>1.5769294152838945E-6</v>
      </c>
      <c r="BD2217" s="13">
        <f t="shared" si="2677"/>
        <v>8.144694224767695E-3</v>
      </c>
      <c r="BE2217" s="13">
        <f t="shared" si="2678"/>
        <v>4.9280952988893442E-3</v>
      </c>
      <c r="BF2217" s="13">
        <f t="shared" si="2679"/>
        <v>1.4909168229472695E-3</v>
      </c>
      <c r="BG2217" s="13">
        <f t="shared" si="2680"/>
        <v>3.0070210877728565E-4</v>
      </c>
      <c r="BH2217" s="13">
        <f t="shared" si="2681"/>
        <v>4.5486319306042454E-5</v>
      </c>
      <c r="BI2217" s="13">
        <f t="shared" si="2682"/>
        <v>5.5044648736897444E-6</v>
      </c>
      <c r="BJ2217" s="14">
        <f t="shared" si="2683"/>
        <v>9.357141504894094E-2</v>
      </c>
      <c r="BK2217" s="14">
        <f t="shared" si="2684"/>
        <v>0.1816237354641228</v>
      </c>
      <c r="BL2217" s="14">
        <f t="shared" si="2685"/>
        <v>0.61503306159781657</v>
      </c>
      <c r="BM2217" s="14">
        <f t="shared" si="2686"/>
        <v>0.50451948293827087</v>
      </c>
      <c r="BN2217" s="14">
        <f t="shared" si="2687"/>
        <v>0.48943697890890203</v>
      </c>
    </row>
    <row r="2218" spans="1:66" x14ac:dyDescent="0.25">
      <c r="A2218" t="s">
        <v>340</v>
      </c>
      <c r="B2218" t="s">
        <v>352</v>
      </c>
      <c r="C2218" t="s">
        <v>431</v>
      </c>
      <c r="D2218" s="7" t="s">
        <v>573</v>
      </c>
      <c r="E2218" s="10">
        <f>VLOOKUP(A2218,home!$A$2:$E$405,3,FALSE)</f>
        <v>1.3684000000000001</v>
      </c>
      <c r="F2218" s="10">
        <f>VLOOKUP(B2218,home!$B$2:$E$405,3,FALSE)</f>
        <v>1.1153999999999999</v>
      </c>
      <c r="G2218" s="10">
        <f>VLOOKUP(C2218,away!$B$2:$E$405,4,FALSE)</f>
        <v>0.80769999999999997</v>
      </c>
      <c r="H2218" s="10">
        <f>VLOOKUP(A2218,away!$A$2:$E$405,3,FALSE)</f>
        <v>1.1395</v>
      </c>
      <c r="I2218" s="10">
        <f>VLOOKUP(C2218,away!$B$2:$E$405,3,FALSE)</f>
        <v>1.4318</v>
      </c>
      <c r="J2218" s="10">
        <f>VLOOKUP(B2218,home!$B$2:$E$405,4,FALSE)</f>
        <v>0.87760000000000005</v>
      </c>
      <c r="K2218" s="12">
        <f t="shared" si="2632"/>
        <v>1.2328033008720001</v>
      </c>
      <c r="L2218" s="12">
        <f t="shared" si="2633"/>
        <v>1.43183608136</v>
      </c>
      <c r="M2218" s="13">
        <f t="shared" si="2634"/>
        <v>6.9624456822868511E-2</v>
      </c>
      <c r="N2218" s="13">
        <f t="shared" si="2635"/>
        <v>8.5833260192652347E-2</v>
      </c>
      <c r="O2218" s="13">
        <f t="shared" si="2636"/>
        <v>9.9690809424074572E-2</v>
      </c>
      <c r="P2218" s="13">
        <f t="shared" si="2637"/>
        <v>0.12289915892460063</v>
      </c>
      <c r="Q2218" s="13">
        <f t="shared" si="2638"/>
        <v>5.2907763245053537E-2</v>
      </c>
      <c r="R2218" s="13">
        <f t="shared" si="2639"/>
        <v>7.1370448956686761E-2</v>
      </c>
      <c r="S2218" s="13">
        <f t="shared" si="2640"/>
        <v>5.4234546140879879E-2</v>
      </c>
      <c r="T2218" s="13">
        <f t="shared" si="2641"/>
        <v>7.5755244398320098E-2</v>
      </c>
      <c r="U2218" s="13">
        <f t="shared" si="2642"/>
        <v>8.7985725058520023E-2</v>
      </c>
      <c r="V2218" s="13">
        <f t="shared" si="2643"/>
        <v>1.0637035077629194E-2</v>
      </c>
      <c r="W2218" s="13">
        <f t="shared" si="2644"/>
        <v>2.1741621723418775E-2</v>
      </c>
      <c r="X2218" s="13">
        <f t="shared" si="2645"/>
        <v>3.1130438450871389E-2</v>
      </c>
      <c r="Y2218" s="13">
        <f t="shared" si="2646"/>
        <v>2.2286842501257183E-2</v>
      </c>
      <c r="Z2218" s="13">
        <f t="shared" si="2647"/>
        <v>3.4063594653015422E-2</v>
      </c>
      <c r="AA2218" s="13">
        <f t="shared" si="2648"/>
        <v>4.1993711927803219E-2</v>
      </c>
      <c r="AB2218" s="13">
        <f t="shared" si="2649"/>
        <v>2.5884993340231852E-2</v>
      </c>
      <c r="AC2218" s="13">
        <f t="shared" si="2650"/>
        <v>1.1735124446086863E-3</v>
      </c>
      <c r="AD2218" s="13">
        <f t="shared" si="2651"/>
        <v>6.7007857567352586E-3</v>
      </c>
      <c r="AE2218" s="13">
        <f t="shared" si="2652"/>
        <v>9.594426819956715E-3</v>
      </c>
      <c r="AF2218" s="13">
        <f t="shared" si="2653"/>
        <v>6.8688232503910556E-3</v>
      </c>
      <c r="AG2218" s="13">
        <f t="shared" si="2654"/>
        <v>3.2783429887981289E-3</v>
      </c>
      <c r="AH2218" s="13">
        <f t="shared" si="2655"/>
        <v>1.2193370971252266E-2</v>
      </c>
      <c r="AI2218" s="13">
        <f t="shared" si="2656"/>
        <v>1.5032027982116619E-2</v>
      </c>
      <c r="AJ2218" s="13">
        <f t="shared" si="2657"/>
        <v>9.2657668575768203E-3</v>
      </c>
      <c r="AK2218" s="13">
        <f t="shared" si="2658"/>
        <v>3.8076226557103637E-3</v>
      </c>
      <c r="AL2218" s="13">
        <f t="shared" si="2659"/>
        <v>8.2858063968457862E-5</v>
      </c>
      <c r="AM2218" s="13">
        <f t="shared" si="2660"/>
        <v>1.6521501598678612E-3</v>
      </c>
      <c r="AN2218" s="13">
        <f t="shared" si="2661"/>
        <v>2.3656082107234959E-3</v>
      </c>
      <c r="AO2218" s="13">
        <f t="shared" si="2662"/>
        <v>1.693581595237686E-3</v>
      </c>
      <c r="AP2218" s="13">
        <f t="shared" si="2663"/>
        <v>8.0831041159618196E-4</v>
      </c>
      <c r="AQ2218" s="13">
        <f t="shared" si="2664"/>
        <v>2.8934200306559156E-4</v>
      </c>
      <c r="AR2218" s="13">
        <f t="shared" si="2665"/>
        <v>3.4917817020093216E-3</v>
      </c>
      <c r="AS2218" s="13">
        <f t="shared" si="2666"/>
        <v>4.3046800081615417E-3</v>
      </c>
      <c r="AT2218" s="13">
        <f t="shared" si="2667"/>
        <v>2.6534118616296288E-3</v>
      </c>
      <c r="AU2218" s="13">
        <f t="shared" si="2668"/>
        <v>1.0903783005299756E-3</v>
      </c>
      <c r="AV2218" s="13">
        <f t="shared" si="2669"/>
        <v>3.3605549202313874E-4</v>
      </c>
      <c r="AW2218" s="13">
        <f t="shared" si="2670"/>
        <v>4.062743194197173E-6</v>
      </c>
      <c r="AX2218" s="13">
        <f t="shared" si="2671"/>
        <v>3.3946269510355047E-4</v>
      </c>
      <c r="AY2218" s="13">
        <f t="shared" si="2672"/>
        <v>4.8605493512497217E-4</v>
      </c>
      <c r="AZ2218" s="13">
        <f t="shared" si="2673"/>
        <v>3.4797549681751463E-4</v>
      </c>
      <c r="BA2218" s="13">
        <f t="shared" si="2674"/>
        <v>1.6608129059082977E-4</v>
      </c>
      <c r="BB2218" s="13">
        <f t="shared" si="2675"/>
        <v>5.9450296076696297E-5</v>
      </c>
      <c r="BC2218" s="13">
        <f t="shared" si="2676"/>
        <v>1.7024615794029705E-5</v>
      </c>
      <c r="BD2218" s="13">
        <f t="shared" si="2677"/>
        <v>8.3327650486159565E-4</v>
      </c>
      <c r="BE2218" s="13">
        <f t="shared" si="2678"/>
        <v>1.0272660257324583E-3</v>
      </c>
      <c r="BF2218" s="13">
        <f t="shared" si="2679"/>
        <v>6.3320847369831789E-4</v>
      </c>
      <c r="BG2218" s="13">
        <f t="shared" si="2680"/>
        <v>2.6020716550513595E-4</v>
      </c>
      <c r="BH2218" s="13">
        <f t="shared" si="2681"/>
        <v>8.0196063136319553E-5</v>
      </c>
      <c r="BI2218" s="13">
        <f t="shared" si="2682"/>
        <v>1.9773194270278804E-5</v>
      </c>
      <c r="BJ2218" s="14">
        <f t="shared" si="2683"/>
        <v>0.32432259103745292</v>
      </c>
      <c r="BK2218" s="14">
        <f t="shared" si="2684"/>
        <v>0.2591376224096803</v>
      </c>
      <c r="BL2218" s="14">
        <f t="shared" si="2685"/>
        <v>0.38195471196553016</v>
      </c>
      <c r="BM2218" s="14">
        <f t="shared" si="2686"/>
        <v>0.49667063030781167</v>
      </c>
      <c r="BN2218" s="14">
        <f t="shared" si="2687"/>
        <v>0.50232589756593637</v>
      </c>
    </row>
    <row r="2219" spans="1:66" x14ac:dyDescent="0.25">
      <c r="A2219" t="s">
        <v>342</v>
      </c>
      <c r="B2219" t="s">
        <v>512</v>
      </c>
      <c r="C2219" t="s">
        <v>384</v>
      </c>
      <c r="D2219" s="7" t="s">
        <v>573</v>
      </c>
      <c r="E2219" s="10">
        <f>VLOOKUP(A2219,home!$A$2:$E$405,3,FALSE)</f>
        <v>1.1741999999999999</v>
      </c>
      <c r="F2219" s="10" t="e">
        <f>VLOOKUP(B2219,home!$B$2:$E$405,3,FALSE)</f>
        <v>#N/A</v>
      </c>
      <c r="G2219" s="10">
        <f>VLOOKUP(C2219,away!$B$2:$E$405,4,FALSE)</f>
        <v>1.0646</v>
      </c>
      <c r="H2219" s="10">
        <f>VLOOKUP(A2219,away!$A$2:$E$405,3,FALSE)</f>
        <v>0.85970000000000002</v>
      </c>
      <c r="I2219" s="10">
        <f>VLOOKUP(C2219,away!$B$2:$E$405,3,FALSE)</f>
        <v>1.2795000000000001</v>
      </c>
      <c r="J2219" s="10" t="e">
        <f>VLOOKUP(B2219,home!$B$2:$E$405,4,FALSE)</f>
        <v>#N/A</v>
      </c>
      <c r="K2219" s="12" t="e">
        <f t="shared" si="2632"/>
        <v>#N/A</v>
      </c>
      <c r="L2219" s="12" t="e">
        <f t="shared" si="2633"/>
        <v>#N/A</v>
      </c>
      <c r="M2219" s="13" t="e">
        <f t="shared" si="2634"/>
        <v>#N/A</v>
      </c>
      <c r="N2219" s="13" t="e">
        <f t="shared" si="2635"/>
        <v>#N/A</v>
      </c>
      <c r="O2219" s="13" t="e">
        <f t="shared" si="2636"/>
        <v>#N/A</v>
      </c>
      <c r="P2219" s="13" t="e">
        <f t="shared" si="2637"/>
        <v>#N/A</v>
      </c>
      <c r="Q2219" s="13" t="e">
        <f t="shared" si="2638"/>
        <v>#N/A</v>
      </c>
      <c r="R2219" s="13" t="e">
        <f t="shared" si="2639"/>
        <v>#N/A</v>
      </c>
      <c r="S2219" s="13" t="e">
        <f t="shared" si="2640"/>
        <v>#N/A</v>
      </c>
      <c r="T2219" s="13" t="e">
        <f t="shared" si="2641"/>
        <v>#N/A</v>
      </c>
      <c r="U2219" s="13" t="e">
        <f t="shared" si="2642"/>
        <v>#N/A</v>
      </c>
      <c r="V2219" s="13" t="e">
        <f t="shared" si="2643"/>
        <v>#N/A</v>
      </c>
      <c r="W2219" s="13" t="e">
        <f t="shared" si="2644"/>
        <v>#N/A</v>
      </c>
      <c r="X2219" s="13" t="e">
        <f t="shared" si="2645"/>
        <v>#N/A</v>
      </c>
      <c r="Y2219" s="13" t="e">
        <f t="shared" si="2646"/>
        <v>#N/A</v>
      </c>
      <c r="Z2219" s="13" t="e">
        <f t="shared" si="2647"/>
        <v>#N/A</v>
      </c>
      <c r="AA2219" s="13" t="e">
        <f t="shared" si="2648"/>
        <v>#N/A</v>
      </c>
      <c r="AB2219" s="13" t="e">
        <f t="shared" si="2649"/>
        <v>#N/A</v>
      </c>
      <c r="AC2219" s="13" t="e">
        <f t="shared" si="2650"/>
        <v>#N/A</v>
      </c>
      <c r="AD2219" s="13" t="e">
        <f t="shared" si="2651"/>
        <v>#N/A</v>
      </c>
      <c r="AE2219" s="13" t="e">
        <f t="shared" si="2652"/>
        <v>#N/A</v>
      </c>
      <c r="AF2219" s="13" t="e">
        <f t="shared" si="2653"/>
        <v>#N/A</v>
      </c>
      <c r="AG2219" s="13" t="e">
        <f t="shared" si="2654"/>
        <v>#N/A</v>
      </c>
      <c r="AH2219" s="13" t="e">
        <f t="shared" si="2655"/>
        <v>#N/A</v>
      </c>
      <c r="AI2219" s="13" t="e">
        <f t="shared" si="2656"/>
        <v>#N/A</v>
      </c>
      <c r="AJ2219" s="13" t="e">
        <f t="shared" si="2657"/>
        <v>#N/A</v>
      </c>
      <c r="AK2219" s="13" t="e">
        <f t="shared" si="2658"/>
        <v>#N/A</v>
      </c>
      <c r="AL2219" s="13" t="e">
        <f t="shared" si="2659"/>
        <v>#N/A</v>
      </c>
      <c r="AM2219" s="13" t="e">
        <f t="shared" si="2660"/>
        <v>#N/A</v>
      </c>
      <c r="AN2219" s="13" t="e">
        <f t="shared" si="2661"/>
        <v>#N/A</v>
      </c>
      <c r="AO2219" s="13" t="e">
        <f t="shared" si="2662"/>
        <v>#N/A</v>
      </c>
      <c r="AP2219" s="13" t="e">
        <f t="shared" si="2663"/>
        <v>#N/A</v>
      </c>
      <c r="AQ2219" s="13" t="e">
        <f t="shared" si="2664"/>
        <v>#N/A</v>
      </c>
      <c r="AR2219" s="13" t="e">
        <f t="shared" si="2665"/>
        <v>#N/A</v>
      </c>
      <c r="AS2219" s="13" t="e">
        <f t="shared" si="2666"/>
        <v>#N/A</v>
      </c>
      <c r="AT2219" s="13" t="e">
        <f t="shared" si="2667"/>
        <v>#N/A</v>
      </c>
      <c r="AU2219" s="13" t="e">
        <f t="shared" si="2668"/>
        <v>#N/A</v>
      </c>
      <c r="AV2219" s="13" t="e">
        <f t="shared" si="2669"/>
        <v>#N/A</v>
      </c>
      <c r="AW2219" s="13" t="e">
        <f t="shared" si="2670"/>
        <v>#N/A</v>
      </c>
      <c r="AX2219" s="13" t="e">
        <f t="shared" si="2671"/>
        <v>#N/A</v>
      </c>
      <c r="AY2219" s="13" t="e">
        <f t="shared" si="2672"/>
        <v>#N/A</v>
      </c>
      <c r="AZ2219" s="13" t="e">
        <f t="shared" si="2673"/>
        <v>#N/A</v>
      </c>
      <c r="BA2219" s="13" t="e">
        <f t="shared" si="2674"/>
        <v>#N/A</v>
      </c>
      <c r="BB2219" s="13" t="e">
        <f t="shared" si="2675"/>
        <v>#N/A</v>
      </c>
      <c r="BC2219" s="13" t="e">
        <f t="shared" si="2676"/>
        <v>#N/A</v>
      </c>
      <c r="BD2219" s="13" t="e">
        <f t="shared" si="2677"/>
        <v>#N/A</v>
      </c>
      <c r="BE2219" s="13" t="e">
        <f t="shared" si="2678"/>
        <v>#N/A</v>
      </c>
      <c r="BF2219" s="13" t="e">
        <f t="shared" si="2679"/>
        <v>#N/A</v>
      </c>
      <c r="BG2219" s="13" t="e">
        <f t="shared" si="2680"/>
        <v>#N/A</v>
      </c>
      <c r="BH2219" s="13" t="e">
        <f t="shared" si="2681"/>
        <v>#N/A</v>
      </c>
      <c r="BI2219" s="13" t="e">
        <f t="shared" si="2682"/>
        <v>#N/A</v>
      </c>
      <c r="BJ2219" s="14" t="e">
        <f t="shared" si="2683"/>
        <v>#N/A</v>
      </c>
      <c r="BK2219" s="14" t="e">
        <f t="shared" si="2684"/>
        <v>#N/A</v>
      </c>
      <c r="BL2219" s="14" t="e">
        <f t="shared" si="2685"/>
        <v>#N/A</v>
      </c>
      <c r="BM2219" s="14" t="e">
        <f t="shared" si="2686"/>
        <v>#N/A</v>
      </c>
      <c r="BN2219" s="14" t="e">
        <f t="shared" si="2687"/>
        <v>#N/A</v>
      </c>
    </row>
    <row r="2220" spans="1:66" x14ac:dyDescent="0.25">
      <c r="A2220" t="s">
        <v>342</v>
      </c>
      <c r="B2220" t="s">
        <v>420</v>
      </c>
      <c r="C2220" t="s">
        <v>429</v>
      </c>
      <c r="D2220" s="7" t="s">
        <v>573</v>
      </c>
      <c r="E2220" s="10">
        <f>VLOOKUP(A2220,home!$A$2:$E$405,3,FALSE)</f>
        <v>1.1741999999999999</v>
      </c>
      <c r="F2220" s="10">
        <f>VLOOKUP(B2220,home!$B$2:$E$405,3,FALSE)</f>
        <v>0.93679999999999997</v>
      </c>
      <c r="G2220" s="10">
        <f>VLOOKUP(C2220,away!$B$2:$E$405,4,FALSE)</f>
        <v>1.0385</v>
      </c>
      <c r="H2220" s="10">
        <f>VLOOKUP(A2220,away!$A$2:$E$405,3,FALSE)</f>
        <v>0.85970000000000002</v>
      </c>
      <c r="I2220" s="10">
        <f>VLOOKUP(C2220,away!$B$2:$E$405,3,FALSE)</f>
        <v>0.69279999999999997</v>
      </c>
      <c r="J2220" s="10">
        <f>VLOOKUP(B2220,home!$B$2:$E$405,4,FALSE)</f>
        <v>0.58160000000000001</v>
      </c>
      <c r="K2220" s="12">
        <f t="shared" si="2632"/>
        <v>1.14234019656</v>
      </c>
      <c r="L2220" s="12">
        <f t="shared" si="2633"/>
        <v>0.34640105305599994</v>
      </c>
      <c r="M2220" s="13">
        <f t="shared" si="2634"/>
        <v>0.22565652207721773</v>
      </c>
      <c r="N2220" s="13">
        <f t="shared" si="2635"/>
        <v>0.25777651578473487</v>
      </c>
      <c r="O2220" s="13">
        <f t="shared" si="2636"/>
        <v>7.8167656876502734E-2</v>
      </c>
      <c r="P2220" s="13">
        <f t="shared" si="2637"/>
        <v>8.9294056520938761E-2</v>
      </c>
      <c r="Q2220" s="13">
        <f t="shared" si="2638"/>
        <v>0.14723423785504303</v>
      </c>
      <c r="R2220" s="13">
        <f t="shared" si="2639"/>
        <v>1.353867932847031E-2</v>
      </c>
      <c r="S2220" s="13">
        <f t="shared" si="2640"/>
        <v>8.8335897147658864E-3</v>
      </c>
      <c r="T2220" s="13">
        <f t="shared" si="2641"/>
        <v>5.1002095038884476E-2</v>
      </c>
      <c r="U2220" s="13">
        <f t="shared" si="2642"/>
        <v>1.5465777605247581E-2</v>
      </c>
      <c r="V2220" s="13">
        <f t="shared" si="2643"/>
        <v>3.8839119640383366E-4</v>
      </c>
      <c r="W2220" s="13">
        <f t="shared" si="2644"/>
        <v>5.606386273723054E-2</v>
      </c>
      <c r="X2220" s="13">
        <f t="shared" si="2645"/>
        <v>1.9420581090563695E-2</v>
      </c>
      <c r="Y2220" s="13">
        <f t="shared" si="2646"/>
        <v>3.3636548703653516E-3</v>
      </c>
      <c r="Z2220" s="13">
        <f t="shared" si="2647"/>
        <v>1.5632709254565381E-3</v>
      </c>
      <c r="AA2220" s="13">
        <f t="shared" si="2648"/>
        <v>1.7857872162625546E-3</v>
      </c>
      <c r="AB2220" s="13">
        <f t="shared" si="2649"/>
        <v>1.0199882598198513E-3</v>
      </c>
      <c r="AC2220" s="13">
        <f t="shared" si="2650"/>
        <v>9.6055902585576975E-6</v>
      </c>
      <c r="AD2220" s="13">
        <f t="shared" si="2651"/>
        <v>1.6011000994790189E-2</v>
      </c>
      <c r="AE2220" s="13">
        <f t="shared" si="2652"/>
        <v>5.5462276050759849E-3</v>
      </c>
      <c r="AF2220" s="13">
        <f t="shared" si="2653"/>
        <v>9.6060954144328882E-4</v>
      </c>
      <c r="AG2220" s="13">
        <f t="shared" si="2654"/>
        <v>1.1091871891053218E-4</v>
      </c>
      <c r="AH2220" s="13">
        <f t="shared" si="2655"/>
        <v>1.3537967369749306E-4</v>
      </c>
      <c r="AI2220" s="13">
        <f t="shared" si="2656"/>
        <v>1.5464964306182287E-4</v>
      </c>
      <c r="AJ2220" s="13">
        <f t="shared" si="2657"/>
        <v>8.8331251826588315E-5</v>
      </c>
      <c r="AK2220" s="13">
        <f t="shared" si="2658"/>
        <v>3.3634779857991915E-5</v>
      </c>
      <c r="AL2220" s="13">
        <f t="shared" si="2659"/>
        <v>1.5204029762917734E-7</v>
      </c>
      <c r="AM2220" s="13">
        <f t="shared" si="2660"/>
        <v>3.6580020047021966E-3</v>
      </c>
      <c r="AN2220" s="13">
        <f t="shared" si="2661"/>
        <v>1.2671357465097997E-3</v>
      </c>
      <c r="AO2220" s="13">
        <f t="shared" si="2662"/>
        <v>2.194685784779476E-4</v>
      </c>
      <c r="AP2220" s="13">
        <f t="shared" si="2663"/>
        <v>2.5341382232488143E-5</v>
      </c>
      <c r="AQ2220" s="13">
        <f t="shared" si="2664"/>
        <v>2.1945703728071244E-6</v>
      </c>
      <c r="AR2220" s="13">
        <f t="shared" si="2665"/>
        <v>9.379132306237856E-6</v>
      </c>
      <c r="AS2220" s="13">
        <f t="shared" si="2666"/>
        <v>1.0714159842269997E-5</v>
      </c>
      <c r="AT2220" s="13">
        <f t="shared" si="2667"/>
        <v>6.119607730096985E-6</v>
      </c>
      <c r="AU2220" s="13">
        <f t="shared" si="2668"/>
        <v>2.3302246324230283E-6</v>
      </c>
      <c r="AV2220" s="13">
        <f t="shared" si="2669"/>
        <v>6.6547731615776857E-7</v>
      </c>
      <c r="AW2220" s="13">
        <f t="shared" si="2670"/>
        <v>1.6712094121567452E-9</v>
      </c>
      <c r="AX2220" s="13">
        <f t="shared" si="2671"/>
        <v>6.9644712151139632E-4</v>
      </c>
      <c r="AY2220" s="13">
        <f t="shared" si="2672"/>
        <v>2.4125001628936762E-4</v>
      </c>
      <c r="AZ2220" s="13">
        <f t="shared" si="2673"/>
        <v>4.1784629846207042E-5</v>
      </c>
      <c r="BA2220" s="13">
        <f t="shared" si="2674"/>
        <v>4.8247465934270957E-6</v>
      </c>
      <c r="BB2220" s="13">
        <f t="shared" si="2675"/>
        <v>4.1782432517287353E-7</v>
      </c>
      <c r="BC2220" s="13">
        <f t="shared" si="2676"/>
        <v>2.8946957246459199E-8</v>
      </c>
      <c r="BD2220" s="13">
        <f t="shared" si="2677"/>
        <v>5.4149021793872353E-7</v>
      </c>
      <c r="BE2220" s="13">
        <f t="shared" si="2678"/>
        <v>6.1856604199543857E-7</v>
      </c>
      <c r="BF2220" s="13">
        <f t="shared" si="2679"/>
        <v>3.5330642699920537E-7</v>
      </c>
      <c r="BG2220" s="13">
        <f t="shared" si="2680"/>
        <v>1.345320444213945E-7</v>
      </c>
      <c r="BH2220" s="13">
        <f t="shared" si="2681"/>
        <v>3.8420340516988589E-8</v>
      </c>
      <c r="BI2220" s="13">
        <f t="shared" si="2682"/>
        <v>8.7778198676157762E-9</v>
      </c>
      <c r="BJ2220" s="14">
        <f t="shared" si="2683"/>
        <v>0.56364659980486009</v>
      </c>
      <c r="BK2220" s="14">
        <f t="shared" si="2684"/>
        <v>0.32442356715617177</v>
      </c>
      <c r="BL2220" s="14">
        <f t="shared" si="2685"/>
        <v>0.11042078832946586</v>
      </c>
      <c r="BM2220" s="14">
        <f t="shared" si="2686"/>
        <v>0.18814530942796684</v>
      </c>
      <c r="BN2220" s="14">
        <f t="shared" si="2687"/>
        <v>0.8116676684429075</v>
      </c>
    </row>
    <row r="2221" spans="1:66" x14ac:dyDescent="0.25">
      <c r="A2221" t="s">
        <v>342</v>
      </c>
      <c r="B2221" t="s">
        <v>399</v>
      </c>
      <c r="C2221" t="s">
        <v>398</v>
      </c>
      <c r="D2221" s="7" t="s">
        <v>573</v>
      </c>
      <c r="E2221" s="10">
        <f>VLOOKUP(A2221,home!$A$2:$E$405,3,FALSE)</f>
        <v>1.1741999999999999</v>
      </c>
      <c r="F2221" s="10">
        <f>VLOOKUP(B2221,home!$B$2:$E$405,3,FALSE)</f>
        <v>0.72389999999999999</v>
      </c>
      <c r="G2221" s="10">
        <f>VLOOKUP(C2221,away!$B$2:$E$405,4,FALSE)</f>
        <v>1.5754999999999999</v>
      </c>
      <c r="H2221" s="10">
        <f>VLOOKUP(A2221,away!$A$2:$E$405,3,FALSE)</f>
        <v>0.85970000000000002</v>
      </c>
      <c r="I2221" s="10">
        <f>VLOOKUP(C2221,away!$B$2:$E$405,3,FALSE)</f>
        <v>0.98870000000000002</v>
      </c>
      <c r="J2221" s="10">
        <f>VLOOKUP(B2221,home!$B$2:$E$405,4,FALSE)</f>
        <v>1.2795000000000001</v>
      </c>
      <c r="K2221" s="12">
        <f t="shared" si="2632"/>
        <v>1.3391803251899999</v>
      </c>
      <c r="L2221" s="12">
        <f t="shared" si="2633"/>
        <v>1.0875563065050002</v>
      </c>
      <c r="M2221" s="13">
        <f t="shared" si="2634"/>
        <v>8.8324598479165947E-2</v>
      </c>
      <c r="N2221" s="13">
        <f t="shared" si="2635"/>
        <v>0.11828256451360562</v>
      </c>
      <c r="O2221" s="13">
        <f t="shared" si="2636"/>
        <v>9.6057974095538873E-2</v>
      </c>
      <c r="P2221" s="13">
        <f t="shared" si="2637"/>
        <v>0.12863894898635633</v>
      </c>
      <c r="Q2221" s="13">
        <f t="shared" si="2638"/>
        <v>7.9200841604818772E-2</v>
      </c>
      <c r="R2221" s="13">
        <f t="shared" si="2639"/>
        <v>5.2234227758848631E-2</v>
      </c>
      <c r="S2221" s="13">
        <f t="shared" si="2640"/>
        <v>4.6838535020959471E-2</v>
      </c>
      <c r="T2221" s="13">
        <f t="shared" si="2641"/>
        <v>8.6135374767824249E-2</v>
      </c>
      <c r="U2221" s="13">
        <f t="shared" si="2642"/>
        <v>6.9951050116143415E-2</v>
      </c>
      <c r="V2221" s="13">
        <f t="shared" si="2643"/>
        <v>7.5796928110174952E-3</v>
      </c>
      <c r="W2221" s="13">
        <f t="shared" si="2644"/>
        <v>3.5354736271887607E-2</v>
      </c>
      <c r="X2221" s="13">
        <f t="shared" si="2645"/>
        <v>3.8450266397312444E-2</v>
      </c>
      <c r="Y2221" s="13">
        <f t="shared" si="2646"/>
        <v>2.0908414853597224E-2</v>
      </c>
      <c r="Z2221" s="13">
        <f t="shared" si="2647"/>
        <v>1.8935887938184792E-2</v>
      </c>
      <c r="AA2221" s="13">
        <f t="shared" si="2648"/>
        <v>2.5358568566819704E-2</v>
      </c>
      <c r="AB2221" s="13">
        <f t="shared" si="2649"/>
        <v>1.6979848049833265E-2</v>
      </c>
      <c r="AC2221" s="13">
        <f t="shared" si="2650"/>
        <v>6.8995764885837897E-4</v>
      </c>
      <c r="AD2221" s="13">
        <f t="shared" si="2651"/>
        <v>1.1836591804398283E-2</v>
      </c>
      <c r="AE2221" s="13">
        <f t="shared" si="2652"/>
        <v>1.2872960064398751E-2</v>
      </c>
      <c r="AF2221" s="13">
        <f t="shared" si="2653"/>
        <v>7.0000344507119387E-3</v>
      </c>
      <c r="AG2221" s="13">
        <f t="shared" si="2654"/>
        <v>2.5376438708746784E-3</v>
      </c>
      <c r="AH2221" s="13">
        <f t="shared" si="2655"/>
        <v>5.1484610866112069E-3</v>
      </c>
      <c r="AI2221" s="13">
        <f t="shared" si="2656"/>
        <v>6.894717792196056E-3</v>
      </c>
      <c r="AJ2221" s="13">
        <f t="shared" si="2657"/>
        <v>4.6166352075231974E-3</v>
      </c>
      <c r="AK2221" s="13">
        <f t="shared" si="2658"/>
        <v>2.0608356794981717E-3</v>
      </c>
      <c r="AL2221" s="13">
        <f t="shared" si="2659"/>
        <v>4.0195111360817591E-5</v>
      </c>
      <c r="AM2221" s="13">
        <f t="shared" si="2660"/>
        <v>3.1702661723510745E-3</v>
      </c>
      <c r="AN2221" s="13">
        <f t="shared" si="2661"/>
        <v>3.4478429690398787E-3</v>
      </c>
      <c r="AO2221" s="13">
        <f t="shared" si="2662"/>
        <v>1.8748616824091225E-3</v>
      </c>
      <c r="AP2221" s="13">
        <f t="shared" si="2663"/>
        <v>6.7967254884287206E-4</v>
      </c>
      <c r="AQ2221" s="13">
        <f t="shared" si="2664"/>
        <v>1.8479554171309826E-4</v>
      </c>
      <c r="AR2221" s="13">
        <f t="shared" si="2665"/>
        <v>1.1198482647079215E-3</v>
      </c>
      <c r="AS2221" s="13">
        <f t="shared" si="2666"/>
        <v>1.4996787632950113E-3</v>
      </c>
      <c r="AT2221" s="13">
        <f t="shared" si="2667"/>
        <v>1.0041701469549753E-3</v>
      </c>
      <c r="AU2221" s="13">
        <f t="shared" si="2668"/>
        <v>4.4825496798175105E-4</v>
      </c>
      <c r="AV2221" s="13">
        <f t="shared" si="2669"/>
        <v>1.5007355844745858E-4</v>
      </c>
      <c r="AW2221" s="13">
        <f t="shared" si="2670"/>
        <v>1.6261535319331776E-6</v>
      </c>
      <c r="AX2221" s="13">
        <f t="shared" si="2671"/>
        <v>7.0759301393799384E-4</v>
      </c>
      <c r="AY2221" s="13">
        <f t="shared" si="2672"/>
        <v>7.695472447471456E-4</v>
      </c>
      <c r="AZ2221" s="13">
        <f t="shared" si="2673"/>
        <v>4.1846297958915261E-4</v>
      </c>
      <c r="BA2221" s="13">
        <f t="shared" si="2674"/>
        <v>1.517006841636854E-4</v>
      </c>
      <c r="BB2221" s="13">
        <f t="shared" si="2675"/>
        <v>4.1245758940834801E-5</v>
      </c>
      <c r="BC2221" s="13">
        <f t="shared" si="2676"/>
        <v>8.971417050537982E-6</v>
      </c>
      <c r="BD2221" s="13">
        <f t="shared" si="2677"/>
        <v>2.0298300710196339E-4</v>
      </c>
      <c r="BE2221" s="13">
        <f t="shared" si="2678"/>
        <v>2.7183084945885138E-4</v>
      </c>
      <c r="BF2221" s="13">
        <f t="shared" si="2679"/>
        <v>1.8201526268748927E-4</v>
      </c>
      <c r="BG2221" s="13">
        <f t="shared" si="2680"/>
        <v>8.1250419558458339E-5</v>
      </c>
      <c r="BH2221" s="13">
        <f t="shared" si="2681"/>
        <v>2.720224082153004E-5</v>
      </c>
      <c r="BI2221" s="13">
        <f t="shared" si="2682"/>
        <v>7.285741141854655E-6</v>
      </c>
      <c r="BJ2221" s="14">
        <f t="shared" si="2683"/>
        <v>0.42403438861221493</v>
      </c>
      <c r="BK2221" s="14">
        <f t="shared" si="2684"/>
        <v>0.27288147530246559</v>
      </c>
      <c r="BL2221" s="14">
        <f t="shared" si="2685"/>
        <v>0.28429691157516979</v>
      </c>
      <c r="BM2221" s="14">
        <f t="shared" si="2686"/>
        <v>0.4366415868984857</v>
      </c>
      <c r="BN2221" s="14">
        <f t="shared" si="2687"/>
        <v>0.56273915543833419</v>
      </c>
    </row>
    <row r="2222" spans="1:66" x14ac:dyDescent="0.25">
      <c r="A2222" t="s">
        <v>342</v>
      </c>
      <c r="B2222" t="s">
        <v>393</v>
      </c>
      <c r="C2222" t="s">
        <v>426</v>
      </c>
      <c r="D2222" s="7" t="s">
        <v>573</v>
      </c>
      <c r="E2222" s="10">
        <f>VLOOKUP(A2222,home!$A$2:$E$405,3,FALSE)</f>
        <v>1.1741999999999999</v>
      </c>
      <c r="F2222" s="10">
        <f>VLOOKUP(B2222,home!$B$2:$E$405,3,FALSE)</f>
        <v>1.1496999999999999</v>
      </c>
      <c r="G2222" s="10">
        <f>VLOOKUP(C2222,away!$B$2:$E$405,4,FALSE)</f>
        <v>0.89219999999999999</v>
      </c>
      <c r="H2222" s="10">
        <f>VLOOKUP(A2222,away!$A$2:$E$405,3,FALSE)</f>
        <v>0.85970000000000002</v>
      </c>
      <c r="I2222" s="10">
        <f>VLOOKUP(C2222,away!$B$2:$E$405,3,FALSE)</f>
        <v>0.66469999999999996</v>
      </c>
      <c r="J2222" s="10">
        <f>VLOOKUP(B2222,home!$B$2:$E$405,4,FALSE)</f>
        <v>0.69789999999999996</v>
      </c>
      <c r="K2222" s="12">
        <f t="shared" ref="K2222:K2285" si="2688">E2222*F2222*G2222</f>
        <v>1.2044501396279998</v>
      </c>
      <c r="L2222" s="12">
        <f t="shared" ref="L2222:L2285" si="2689">H2222*I2222*J2222</f>
        <v>0.39880978356099994</v>
      </c>
      <c r="M2222" s="13">
        <f t="shared" ref="M2222:M2285" si="2690">_xlfn.POISSON.DIST(0,K2222,FALSE) * _xlfn.POISSON.DIST(0,L2222,FALSE)</f>
        <v>0.20123942247624341</v>
      </c>
      <c r="N2222" s="13">
        <f t="shared" ref="N2222:N2285" si="2691">_xlfn.POISSON.DIST(1,K2222,FALSE) * _xlfn.POISSON.DIST(0,L2222,FALSE)</f>
        <v>0.24238285050016939</v>
      </c>
      <c r="O2222" s="13">
        <f t="shared" ref="O2222:O2285" si="2692">_xlfn.POISSON.DIST(0,K2222,FALSE) * _xlfn.POISSON.DIST(1,L2222,FALSE)</f>
        <v>8.0256250521691261E-2</v>
      </c>
      <c r="P2222" s="13">
        <f t="shared" ref="P2222:P2285" si="2693">_xlfn.POISSON.DIST(1,K2222,FALSE) * _xlfn.POISSON.DIST(1,L2222,FALSE)</f>
        <v>9.6664652146870769E-2</v>
      </c>
      <c r="Q2222" s="13">
        <f t="shared" ref="Q2222:Q2285" si="2694">_xlfn.POISSON.DIST(2,K2222,FALSE) * _xlfn.POISSON.DIST(0,L2222,FALSE)</f>
        <v>0.14596902906418088</v>
      </c>
      <c r="R2222" s="13">
        <f t="shared" ref="R2222:R2285" si="2695">_xlfn.POISSON.DIST(0,K2222,FALSE) * _xlfn.POISSON.DIST(2,L2222,FALSE)</f>
        <v>1.6003488949986541E-2</v>
      </c>
      <c r="S2222" s="13">
        <f t="shared" ref="S2222:S2285" si="2696">_xlfn.POISSON.DIST(2,K2222,FALSE) * _xlfn.POISSON.DIST(2,L2222,FALSE)</f>
        <v>1.1608131820914226E-2</v>
      </c>
      <c r="T2222" s="13">
        <f t="shared" ref="T2222:T2285" si="2697">_xlfn.POISSON.DIST(2,K2222,FALSE) * _xlfn.POISSON.DIST(1,L2222,FALSE)</f>
        <v>5.8213876887695283E-2</v>
      </c>
      <c r="U2222" s="13">
        <f t="shared" ref="U2222:U2285" si="2698">_xlfn.POISSON.DIST(1,K2222,FALSE) * _xlfn.POISSON.DIST(2,L2222,FALSE)</f>
        <v>1.9275404500346437E-2</v>
      </c>
      <c r="V2222" s="13">
        <f t="shared" ref="V2222:V2285" si="2699">_xlfn.POISSON.DIST(3,K2222,FALSE) * _xlfn.POISSON.DIST(3,L2222,FALSE)</f>
        <v>6.1954727620592794E-4</v>
      </c>
      <c r="W2222" s="13">
        <f t="shared" ref="W2222:W2285" si="2700">_xlfn.POISSON.DIST(3,K2222,FALSE) * _xlfn.POISSON.DIST(0,L2222,FALSE)</f>
        <v>5.8604139145905398E-2</v>
      </c>
      <c r="X2222" s="13">
        <f t="shared" ref="X2222:X2285" si="2701">_xlfn.POISSON.DIST(3,K2222,FALSE) * _xlfn.POISSON.DIST(1,L2222,FALSE)</f>
        <v>2.3371904048557258E-2</v>
      </c>
      <c r="Y2222" s="13">
        <f t="shared" ref="Y2222:Y2285" si="2702">_xlfn.POISSON.DIST(3,K2222,FALSE) * _xlfn.POISSON.DIST(2,L2222,FALSE)</f>
        <v>4.6604719975067883E-3</v>
      </c>
      <c r="Z2222" s="13">
        <f t="shared" ref="Z2222:Z2285" si="2703">_xlfn.POISSON.DIST(0,K2222,FALSE) * _xlfn.POISSON.DIST(3,L2222,FALSE)</f>
        <v>2.1274493214549959E-3</v>
      </c>
      <c r="AA2222" s="13">
        <f t="shared" ref="AA2222:AA2285" si="2704">_xlfn.POISSON.DIST(1,K2222,FALSE) * _xlfn.POISSON.DIST(3,L2222,FALSE)</f>
        <v>2.5624066322779632E-3</v>
      </c>
      <c r="AB2222" s="13">
        <f t="shared" ref="AB2222:AB2285" si="2705">_xlfn.POISSON.DIST(2,K2222,FALSE) * _xlfn.POISSON.DIST(3,L2222,FALSE)</f>
        <v>1.5431455130154534E-3</v>
      </c>
      <c r="AC2222" s="13">
        <f t="shared" ref="AC2222:AC2285" si="2706">_xlfn.POISSON.DIST(4,K2222,FALSE) * _xlfn.POISSON.DIST(4,L2222,FALSE)</f>
        <v>1.8599835337325989E-5</v>
      </c>
      <c r="AD2222" s="13">
        <f t="shared" ref="AD2222:AD2285" si="2707">_xlfn.POISSON.DIST(4,K2222,FALSE) * _xlfn.POISSON.DIST(0,L2222,FALSE)</f>
        <v>1.7646440894266122E-2</v>
      </c>
      <c r="AE2222" s="13">
        <f t="shared" ref="AE2222:AE2285" si="2708">_xlfn.POISSON.DIST(4,K2222,FALSE) * _xlfn.POISSON.DIST(1,L2222,FALSE)</f>
        <v>7.0375732736642511E-3</v>
      </c>
      <c r="AF2222" s="13">
        <f t="shared" ref="AF2222:AF2285" si="2709">_xlfn.POISSON.DIST(4,K2222,FALSE) * _xlfn.POISSON.DIST(2,L2222,FALSE)</f>
        <v>1.4033265370323588E-3</v>
      </c>
      <c r="AG2222" s="13">
        <f t="shared" ref="AG2222:AG2285" si="2710">_xlfn.POISSON.DIST(4,K2222,FALSE) * _xlfn.POISSON.DIST(3,L2222,FALSE)</f>
        <v>1.8655345083309425E-4</v>
      </c>
      <c r="AH2222" s="13">
        <f t="shared" ref="AH2222:AH2285" si="2711">_xlfn.POISSON.DIST(0,K2222,FALSE) * _xlfn.POISSON.DIST(4,L2222,FALSE)</f>
        <v>2.1211190085661575E-4</v>
      </c>
      <c r="AI2222" s="13">
        <f t="shared" ref="AI2222:AI2285" si="2712">_xlfn.POISSON.DIST(1,K2222,FALSE) * _xlfn.POISSON.DIST(4,L2222,FALSE)</f>
        <v>2.5547820860351126E-4</v>
      </c>
      <c r="AJ2222" s="13">
        <f t="shared" ref="AJ2222:AJ2285" si="2713">_xlfn.POISSON.DIST(2,K2222,FALSE) * _xlfn.POISSON.DIST(4,L2222,FALSE)</f>
        <v>1.5385538201220529E-4</v>
      </c>
      <c r="AK2222" s="13">
        <f t="shared" ref="AK2222:AK2285" si="2714">_xlfn.POISSON.DIST(3,K2222,FALSE) * _xlfn.POISSON.DIST(4,L2222,FALSE)</f>
        <v>6.1770378782373292E-5</v>
      </c>
      <c r="AL2222" s="13">
        <f t="shared" ref="AL2222:AL2285" si="2715">_xlfn.POISSON.DIST(5,K2222,FALSE) * _xlfn.POISSON.DIST(5,L2222,FALSE)</f>
        <v>3.5737463181876158E-7</v>
      </c>
      <c r="AM2222" s="13">
        <f t="shared" ref="AM2222:AM2285" si="2716">_xlfn.POISSON.DIST(5,K2222,FALSE) * _xlfn.POISSON.DIST(0,L2222,FALSE)</f>
        <v>4.2508516398072158E-3</v>
      </c>
      <c r="AN2222" s="13">
        <f t="shared" ref="AN2222:AN2285" si="2717">_xlfn.POISSON.DIST(5,K2222,FALSE) * _xlfn.POISSON.DIST(1,L2222,FALSE)</f>
        <v>1.6952812224214375E-3</v>
      </c>
      <c r="AO2222" s="13">
        <f t="shared" ref="AO2222:AO2285" si="2718">_xlfn.POISSON.DIST(5,K2222,FALSE) * _xlfn.POISSON.DIST(2,L2222,FALSE)</f>
        <v>3.3804736869446044E-4</v>
      </c>
      <c r="AP2222" s="13">
        <f t="shared" ref="AP2222:AP2285" si="2719">_xlfn.POISSON.DIST(5,K2222,FALSE) * _xlfn.POISSON.DIST(3,L2222,FALSE)</f>
        <v>4.4938865980801122E-5</v>
      </c>
      <c r="AQ2222" s="13">
        <f t="shared" ref="AQ2222:AQ2285" si="2720">_xlfn.POISSON.DIST(5,K2222,FALSE) * _xlfn.POISSON.DIST(4,L2222,FALSE)</f>
        <v>4.4805148538200186E-6</v>
      </c>
      <c r="AR2222" s="13">
        <f t="shared" ref="AR2222:AR2285" si="2721">_xlfn.POISSON.DIST(0,K2222,FALSE) * _xlfn.POISSON.DIST(5,L2222,FALSE)</f>
        <v>1.691846025426785E-5</v>
      </c>
      <c r="AS2222" s="13">
        <f t="shared" ref="AS2222:AS2285" si="2722">_xlfn.POISSON.DIST(1,K2222,FALSE) * _xlfn.POISSON.DIST(5,L2222,FALSE)</f>
        <v>2.0377441815543675E-5</v>
      </c>
      <c r="AT2222" s="13">
        <f t="shared" ref="AT2222:AT2285" si="2723">_xlfn.POISSON.DIST(2,K2222,FALSE) * _xlfn.POISSON.DIST(5,L2222,FALSE)</f>
        <v>1.2271806319996516E-5</v>
      </c>
      <c r="AU2222" s="13">
        <f t="shared" ref="AU2222:AU2285" si="2724">_xlfn.POISSON.DIST(3,K2222,FALSE) * _xlfn.POISSON.DIST(5,L2222,FALSE)</f>
        <v>4.9269262785358576E-6</v>
      </c>
      <c r="AV2222" s="13">
        <f t="shared" ref="AV2222:AV2285" si="2725">_xlfn.POISSON.DIST(4,K2222,FALSE) * _xlfn.POISSON.DIST(5,L2222,FALSE)</f>
        <v>1.4835592610298439E-6</v>
      </c>
      <c r="AW2222" s="13">
        <f t="shared" ref="AW2222:AW2285" si="2726">_xlfn.POISSON.DIST(6,K2222,FALSE) * _xlfn.POISSON.DIST(6,L2222,FALSE)</f>
        <v>4.7684348167354815E-9</v>
      </c>
      <c r="AX2222" s="13">
        <f t="shared" ref="AX2222:AX2285" si="2727">_xlfn.POISSON.DIST(6,K2222,FALSE) * _xlfn.POISSON.DIST(0,L2222,FALSE)</f>
        <v>8.5332314185061818E-4</v>
      </c>
      <c r="AY2222" s="13">
        <f t="shared" ref="AY2222:AY2285" si="2728">_xlfn.POISSON.DIST(6,K2222,FALSE) * _xlfn.POISSON.DIST(1,L2222,FALSE)</f>
        <v>3.4031361750903747E-4</v>
      </c>
      <c r="AZ2222" s="13">
        <f t="shared" ref="AZ2222:AZ2285" si="2729">_xlfn.POISSON.DIST(6,K2222,FALSE) * _xlfn.POISSON.DIST(2,L2222,FALSE)</f>
        <v>6.7860200070820077E-5</v>
      </c>
      <c r="BA2222" s="13">
        <f t="shared" ref="BA2222:BA2285" si="2730">_xlfn.POISSON.DIST(6,K2222,FALSE) * _xlfn.POISSON.DIST(3,L2222,FALSE)</f>
        <v>9.0211039008833047E-6</v>
      </c>
      <c r="BB2222" s="13">
        <f t="shared" ref="BB2222:BB2285" si="2731">_xlfn.POISSON.DIST(6,K2222,FALSE) * _xlfn.POISSON.DIST(4,L2222,FALSE)</f>
        <v>8.9942612354814066E-7</v>
      </c>
      <c r="BC2222" s="13">
        <f t="shared" ref="BC2222:BC2285" si="2732">_xlfn.POISSON.DIST(6,K2222,FALSE) * _xlfn.POISSON.DIST(5,L2222,FALSE)</f>
        <v>7.1739987532268673E-8</v>
      </c>
      <c r="BD2222" s="13">
        <f t="shared" ref="BD2222:BD2285" si="2733">_xlfn.POISSON.DIST(0,K2222,FALSE) * _xlfn.POISSON.DIST(6,L2222,FALSE)</f>
        <v>1.1245412453649897E-6</v>
      </c>
      <c r="BE2222" s="13">
        <f t="shared" ref="BE2222:BE2285" si="2734">_xlfn.POISSON.DIST(1,K2222,FALSE) * _xlfn.POISSON.DIST(6,L2222,FALSE)</f>
        <v>1.3544538599973065E-6</v>
      </c>
      <c r="BF2222" s="13">
        <f t="shared" ref="BF2222:BF2285" si="2735">_xlfn.POISSON.DIST(2,K2222,FALSE) * _xlfn.POISSON.DIST(6,L2222,FALSE)</f>
        <v>8.156860703967199E-7</v>
      </c>
      <c r="BG2222" s="13">
        <f t="shared" ref="BG2222:BG2285" si="2736">_xlfn.POISSON.DIST(3,K2222,FALSE) * _xlfn.POISSON.DIST(6,L2222,FALSE)</f>
        <v>3.274844004606479E-7</v>
      </c>
      <c r="BH2222" s="13">
        <f t="shared" ref="BH2222:BH2285" si="2737">_xlfn.POISSON.DIST(4,K2222,FALSE) * _xlfn.POISSON.DIST(6,L2222,FALSE)</f>
        <v>9.8609657965204797E-8</v>
      </c>
      <c r="BI2222" s="13">
        <f t="shared" ref="BI2222:BI2285" si="2738">_xlfn.POISSON.DIST(5,K2222,FALSE) * _xlfn.POISSON.DIST(6,L2222,FALSE)</f>
        <v>2.3754083260972048E-8</v>
      </c>
      <c r="BJ2222" s="14">
        <f t="shared" ref="BJ2222:BJ2285" si="2739">SUM(N2222,Q2222,T2222,W2222,X2222,Y2222,AD2222,AE2222,AF2222,AG2222,AM2222,AN2222,AO2222,AP2222,AQ2222,AX2222,AY2222,AZ2222,BA2222,BB2222,BC2222)</f>
        <v>0.56708125464101089</v>
      </c>
      <c r="BK2222" s="14">
        <f t="shared" ref="BK2222:BK2285" si="2740">SUM(M2222,P2222,S2222,V2222,AC2222,AL2222,AY2222)</f>
        <v>0.31049102454771255</v>
      </c>
      <c r="BL2222" s="14">
        <f t="shared" ref="BL2222:BL2285" si="2741">SUM(O2222,R2222,U2222,AA2222,AB2222,AH2222,AI2222,AJ2222,AK2222,AR2222,AS2222,AT2222,AU2222,AV2222,BD2222,BE2222,BF2222,BG2222,BH2222,BI2222)</f>
        <v>0.12038363471081918</v>
      </c>
      <c r="BM2222" s="14">
        <f t="shared" ref="BM2222:BM2285" si="2742">SUM(S2222:BI2222)</f>
        <v>0.21722736071278129</v>
      </c>
      <c r="BN2222" s="14">
        <f t="shared" ref="BN2222:BN2285" si="2743">SUM(M2222:R2222)</f>
        <v>0.7825156936591422</v>
      </c>
    </row>
    <row r="2223" spans="1:66" x14ac:dyDescent="0.25">
      <c r="A2223" t="s">
        <v>40</v>
      </c>
      <c r="B2223" t="s">
        <v>319</v>
      </c>
      <c r="C2223" t="s">
        <v>334</v>
      </c>
      <c r="D2223" s="7" t="s">
        <v>573</v>
      </c>
      <c r="E2223" s="10">
        <f>VLOOKUP(A2223,home!$A$2:$E$405,3,FALSE)</f>
        <v>1.5047999999999999</v>
      </c>
      <c r="F2223" s="10">
        <f>VLOOKUP(B2223,home!$B$2:$E$405,3,FALSE)</f>
        <v>0.89710000000000001</v>
      </c>
      <c r="G2223" s="10">
        <f>VLOOKUP(C2223,away!$B$2:$E$405,4,FALSE)</f>
        <v>1.0632999999999999</v>
      </c>
      <c r="H2223" s="10">
        <f>VLOOKUP(A2223,away!$A$2:$E$405,3,FALSE)</f>
        <v>1.2</v>
      </c>
      <c r="I2223" s="10">
        <f>VLOOKUP(C2223,away!$B$2:$E$405,3,FALSE)</f>
        <v>0.875</v>
      </c>
      <c r="J2223" s="10">
        <f>VLOOKUP(B2223,home!$B$2:$E$405,4,FALSE)</f>
        <v>1.25</v>
      </c>
      <c r="K2223" s="12">
        <f t="shared" si="2688"/>
        <v>1.4354082998639999</v>
      </c>
      <c r="L2223" s="12">
        <f t="shared" si="2689"/>
        <v>1.3125</v>
      </c>
      <c r="M2223" s="13">
        <f t="shared" si="2690"/>
        <v>6.4061719069137685E-2</v>
      </c>
      <c r="N2223" s="13">
        <f t="shared" si="2691"/>
        <v>9.1954723255396095E-2</v>
      </c>
      <c r="O2223" s="13">
        <f t="shared" si="2692"/>
        <v>8.4081006278243206E-2</v>
      </c>
      <c r="P2223" s="13">
        <f t="shared" si="2693"/>
        <v>0.12069057427270739</v>
      </c>
      <c r="Q2223" s="13">
        <f t="shared" si="2694"/>
        <v>6.5996286486246378E-2</v>
      </c>
      <c r="R2223" s="13">
        <f t="shared" si="2695"/>
        <v>5.5178160370097123E-2</v>
      </c>
      <c r="S2223" s="13">
        <f t="shared" si="2696"/>
        <v>5.6844457696161456E-2</v>
      </c>
      <c r="T2223" s="13">
        <f t="shared" si="2697"/>
        <v>8.6620126013198379E-2</v>
      </c>
      <c r="U2223" s="13">
        <f t="shared" si="2698"/>
        <v>7.9203189366464241E-2</v>
      </c>
      <c r="V2223" s="13">
        <f t="shared" si="2699"/>
        <v>1.1899271763507651E-2</v>
      </c>
      <c r="W2223" s="13">
        <f t="shared" si="2700"/>
        <v>3.157720579418679E-2</v>
      </c>
      <c r="X2223" s="13">
        <f t="shared" si="2701"/>
        <v>4.1445082604870162E-2</v>
      </c>
      <c r="Y2223" s="13">
        <f t="shared" si="2702"/>
        <v>2.7198335459446055E-2</v>
      </c>
      <c r="Z2223" s="13">
        <f t="shared" si="2703"/>
        <v>2.4140445161917497E-2</v>
      </c>
      <c r="AA2223" s="13">
        <f t="shared" si="2704"/>
        <v>3.4651395347828115E-2</v>
      </c>
      <c r="AB2223" s="13">
        <f t="shared" si="2705"/>
        <v>2.4869450242070639E-2</v>
      </c>
      <c r="AC2223" s="13">
        <f t="shared" si="2706"/>
        <v>1.4011194628328156E-3</v>
      </c>
      <c r="AD2223" s="13">
        <f t="shared" si="2707"/>
        <v>1.133154582087233E-2</v>
      </c>
      <c r="AE2223" s="13">
        <f t="shared" si="2708"/>
        <v>1.4872653889894935E-2</v>
      </c>
      <c r="AF2223" s="13">
        <f t="shared" si="2709"/>
        <v>9.7601791152435533E-3</v>
      </c>
      <c r="AG2223" s="13">
        <f t="shared" si="2710"/>
        <v>4.2700783629190551E-3</v>
      </c>
      <c r="AH2223" s="13">
        <f t="shared" si="2711"/>
        <v>7.9210835687541815E-3</v>
      </c>
      <c r="AI2223" s="13">
        <f t="shared" si="2712"/>
        <v>1.1369989098506103E-2</v>
      </c>
      <c r="AJ2223" s="13">
        <f t="shared" si="2713"/>
        <v>8.1602883606794324E-3</v>
      </c>
      <c r="AK2223" s="13">
        <f t="shared" si="2714"/>
        <v>3.9044485474009493E-3</v>
      </c>
      <c r="AL2223" s="13">
        <f t="shared" si="2715"/>
        <v>1.0558687156768841E-4</v>
      </c>
      <c r="AM2223" s="13">
        <f t="shared" si="2716"/>
        <v>3.2530789843138687E-3</v>
      </c>
      <c r="AN2223" s="13">
        <f t="shared" si="2717"/>
        <v>4.2696661669119531E-3</v>
      </c>
      <c r="AO2223" s="13">
        <f t="shared" si="2718"/>
        <v>2.8019684220359697E-3</v>
      </c>
      <c r="AP2223" s="13">
        <f t="shared" si="2719"/>
        <v>1.2258611846407371E-3</v>
      </c>
      <c r="AQ2223" s="13">
        <f t="shared" si="2720"/>
        <v>4.0223570121024197E-4</v>
      </c>
      <c r="AR2223" s="13">
        <f t="shared" si="2721"/>
        <v>2.0792844367979704E-3</v>
      </c>
      <c r="AS2223" s="13">
        <f t="shared" si="2722"/>
        <v>2.9846221383578492E-3</v>
      </c>
      <c r="AT2223" s="13">
        <f t="shared" si="2723"/>
        <v>2.1420756946783485E-3</v>
      </c>
      <c r="AU2223" s="13">
        <f t="shared" si="2724"/>
        <v>1.0249177436927482E-3</v>
      </c>
      <c r="AV2223" s="13">
        <f t="shared" si="2725"/>
        <v>3.677938589936137E-4</v>
      </c>
      <c r="AW2223" s="13">
        <f t="shared" si="2726"/>
        <v>5.5256349095548917E-6</v>
      </c>
      <c r="AX2223" s="13">
        <f t="shared" si="2727"/>
        <v>7.7824942903287862E-4</v>
      </c>
      <c r="AY2223" s="13">
        <f t="shared" si="2728"/>
        <v>1.0214523756056533E-3</v>
      </c>
      <c r="AZ2223" s="13">
        <f t="shared" si="2729"/>
        <v>6.7032812149121009E-4</v>
      </c>
      <c r="BA2223" s="13">
        <f t="shared" si="2730"/>
        <v>2.9326855315240448E-4</v>
      </c>
      <c r="BB2223" s="13">
        <f t="shared" si="2731"/>
        <v>9.6228744003132758E-5</v>
      </c>
      <c r="BC2223" s="13">
        <f t="shared" si="2732"/>
        <v>2.5260045300822323E-5</v>
      </c>
      <c r="BD2223" s="13">
        <f t="shared" si="2733"/>
        <v>4.5484347054955675E-4</v>
      </c>
      <c r="BE2223" s="13">
        <f t="shared" si="2734"/>
        <v>6.5288609276578061E-4</v>
      </c>
      <c r="BF2223" s="13">
        <f t="shared" si="2735"/>
        <v>4.6857905821088951E-4</v>
      </c>
      <c r="BG2223" s="13">
        <f t="shared" si="2736"/>
        <v>2.2420075643278902E-4</v>
      </c>
      <c r="BH2223" s="13">
        <f t="shared" si="2737"/>
        <v>8.0454906654853122E-5</v>
      </c>
      <c r="BI2223" s="13">
        <f t="shared" si="2738"/>
        <v>2.3097128155431877E-5</v>
      </c>
      <c r="BJ2223" s="14">
        <f t="shared" si="2739"/>
        <v>0.39986381452997255</v>
      </c>
      <c r="BK2223" s="14">
        <f t="shared" si="2740"/>
        <v>0.25602418151152034</v>
      </c>
      <c r="BL2223" s="14">
        <f t="shared" si="2741"/>
        <v>0.31984176646533397</v>
      </c>
      <c r="BM2223" s="14">
        <f t="shared" si="2742"/>
        <v>0.51689181119622052</v>
      </c>
      <c r="BN2223" s="14">
        <f t="shared" si="2743"/>
        <v>0.48196246973182788</v>
      </c>
    </row>
    <row r="2224" spans="1:66" x14ac:dyDescent="0.25">
      <c r="A2224" t="s">
        <v>40</v>
      </c>
      <c r="B2224" t="s">
        <v>236</v>
      </c>
      <c r="C2224" t="s">
        <v>521</v>
      </c>
      <c r="D2224" s="7" t="s">
        <v>573</v>
      </c>
      <c r="E2224" s="10">
        <f>VLOOKUP(A2224,home!$A$2:$E$405,3,FALSE)</f>
        <v>1.5047999999999999</v>
      </c>
      <c r="F2224" s="10">
        <f>VLOOKUP(B2224,home!$B$2:$E$405,3,FALSE)</f>
        <v>1.2294</v>
      </c>
      <c r="G2224" s="10" t="e">
        <f>VLOOKUP(C2224,away!$B$2:$E$405,4,FALSE)</f>
        <v>#N/A</v>
      </c>
      <c r="H2224" s="10">
        <f>VLOOKUP(A2224,away!$A$2:$E$405,3,FALSE)</f>
        <v>1.2</v>
      </c>
      <c r="I2224" s="10" t="e">
        <f>VLOOKUP(C2224,away!$B$2:$E$405,3,FALSE)</f>
        <v>#N/A</v>
      </c>
      <c r="J2224" s="10">
        <f>VLOOKUP(B2224,home!$B$2:$E$405,4,FALSE)</f>
        <v>1</v>
      </c>
      <c r="K2224" s="12" t="e">
        <f t="shared" si="2688"/>
        <v>#N/A</v>
      </c>
      <c r="L2224" s="12" t="e">
        <f t="shared" si="2689"/>
        <v>#N/A</v>
      </c>
      <c r="M2224" s="13" t="e">
        <f t="shared" si="2690"/>
        <v>#N/A</v>
      </c>
      <c r="N2224" s="13" t="e">
        <f t="shared" si="2691"/>
        <v>#N/A</v>
      </c>
      <c r="O2224" s="13" t="e">
        <f t="shared" si="2692"/>
        <v>#N/A</v>
      </c>
      <c r="P2224" s="13" t="e">
        <f t="shared" si="2693"/>
        <v>#N/A</v>
      </c>
      <c r="Q2224" s="13" t="e">
        <f t="shared" si="2694"/>
        <v>#N/A</v>
      </c>
      <c r="R2224" s="13" t="e">
        <f t="shared" si="2695"/>
        <v>#N/A</v>
      </c>
      <c r="S2224" s="13" t="e">
        <f t="shared" si="2696"/>
        <v>#N/A</v>
      </c>
      <c r="T2224" s="13" t="e">
        <f t="shared" si="2697"/>
        <v>#N/A</v>
      </c>
      <c r="U2224" s="13" t="e">
        <f t="shared" si="2698"/>
        <v>#N/A</v>
      </c>
      <c r="V2224" s="13" t="e">
        <f t="shared" si="2699"/>
        <v>#N/A</v>
      </c>
      <c r="W2224" s="13" t="e">
        <f t="shared" si="2700"/>
        <v>#N/A</v>
      </c>
      <c r="X2224" s="13" t="e">
        <f t="shared" si="2701"/>
        <v>#N/A</v>
      </c>
      <c r="Y2224" s="13" t="e">
        <f t="shared" si="2702"/>
        <v>#N/A</v>
      </c>
      <c r="Z2224" s="13" t="e">
        <f t="shared" si="2703"/>
        <v>#N/A</v>
      </c>
      <c r="AA2224" s="13" t="e">
        <f t="shared" si="2704"/>
        <v>#N/A</v>
      </c>
      <c r="AB2224" s="13" t="e">
        <f t="shared" si="2705"/>
        <v>#N/A</v>
      </c>
      <c r="AC2224" s="13" t="e">
        <f t="shared" si="2706"/>
        <v>#N/A</v>
      </c>
      <c r="AD2224" s="13" t="e">
        <f t="shared" si="2707"/>
        <v>#N/A</v>
      </c>
      <c r="AE2224" s="13" t="e">
        <f t="shared" si="2708"/>
        <v>#N/A</v>
      </c>
      <c r="AF2224" s="13" t="e">
        <f t="shared" si="2709"/>
        <v>#N/A</v>
      </c>
      <c r="AG2224" s="13" t="e">
        <f t="shared" si="2710"/>
        <v>#N/A</v>
      </c>
      <c r="AH2224" s="13" t="e">
        <f t="shared" si="2711"/>
        <v>#N/A</v>
      </c>
      <c r="AI2224" s="13" t="e">
        <f t="shared" si="2712"/>
        <v>#N/A</v>
      </c>
      <c r="AJ2224" s="13" t="e">
        <f t="shared" si="2713"/>
        <v>#N/A</v>
      </c>
      <c r="AK2224" s="13" t="e">
        <f t="shared" si="2714"/>
        <v>#N/A</v>
      </c>
      <c r="AL2224" s="13" t="e">
        <f t="shared" si="2715"/>
        <v>#N/A</v>
      </c>
      <c r="AM2224" s="13" t="e">
        <f t="shared" si="2716"/>
        <v>#N/A</v>
      </c>
      <c r="AN2224" s="13" t="e">
        <f t="shared" si="2717"/>
        <v>#N/A</v>
      </c>
      <c r="AO2224" s="13" t="e">
        <f t="shared" si="2718"/>
        <v>#N/A</v>
      </c>
      <c r="AP2224" s="13" t="e">
        <f t="shared" si="2719"/>
        <v>#N/A</v>
      </c>
      <c r="AQ2224" s="13" t="e">
        <f t="shared" si="2720"/>
        <v>#N/A</v>
      </c>
      <c r="AR2224" s="13" t="e">
        <f t="shared" si="2721"/>
        <v>#N/A</v>
      </c>
      <c r="AS2224" s="13" t="e">
        <f t="shared" si="2722"/>
        <v>#N/A</v>
      </c>
      <c r="AT2224" s="13" t="e">
        <f t="shared" si="2723"/>
        <v>#N/A</v>
      </c>
      <c r="AU2224" s="13" t="e">
        <f t="shared" si="2724"/>
        <v>#N/A</v>
      </c>
      <c r="AV2224" s="13" t="e">
        <f t="shared" si="2725"/>
        <v>#N/A</v>
      </c>
      <c r="AW2224" s="13" t="e">
        <f t="shared" si="2726"/>
        <v>#N/A</v>
      </c>
      <c r="AX2224" s="13" t="e">
        <f t="shared" si="2727"/>
        <v>#N/A</v>
      </c>
      <c r="AY2224" s="13" t="e">
        <f t="shared" si="2728"/>
        <v>#N/A</v>
      </c>
      <c r="AZ2224" s="13" t="e">
        <f t="shared" si="2729"/>
        <v>#N/A</v>
      </c>
      <c r="BA2224" s="13" t="e">
        <f t="shared" si="2730"/>
        <v>#N/A</v>
      </c>
      <c r="BB2224" s="13" t="e">
        <f t="shared" si="2731"/>
        <v>#N/A</v>
      </c>
      <c r="BC2224" s="13" t="e">
        <f t="shared" si="2732"/>
        <v>#N/A</v>
      </c>
      <c r="BD2224" s="13" t="e">
        <f t="shared" si="2733"/>
        <v>#N/A</v>
      </c>
      <c r="BE2224" s="13" t="e">
        <f t="shared" si="2734"/>
        <v>#N/A</v>
      </c>
      <c r="BF2224" s="13" t="e">
        <f t="shared" si="2735"/>
        <v>#N/A</v>
      </c>
      <c r="BG2224" s="13" t="e">
        <f t="shared" si="2736"/>
        <v>#N/A</v>
      </c>
      <c r="BH2224" s="13" t="e">
        <f t="shared" si="2737"/>
        <v>#N/A</v>
      </c>
      <c r="BI2224" s="13" t="e">
        <f t="shared" si="2738"/>
        <v>#N/A</v>
      </c>
      <c r="BJ2224" s="14" t="e">
        <f t="shared" si="2739"/>
        <v>#N/A</v>
      </c>
      <c r="BK2224" s="14" t="e">
        <f t="shared" si="2740"/>
        <v>#N/A</v>
      </c>
      <c r="BL2224" s="14" t="e">
        <f t="shared" si="2741"/>
        <v>#N/A</v>
      </c>
      <c r="BM2224" s="14" t="e">
        <f t="shared" si="2742"/>
        <v>#N/A</v>
      </c>
      <c r="BN2224" s="14" t="e">
        <f t="shared" si="2743"/>
        <v>#N/A</v>
      </c>
    </row>
    <row r="2225" spans="1:66" x14ac:dyDescent="0.25">
      <c r="A2225" t="s">
        <v>40</v>
      </c>
      <c r="B2225" t="s">
        <v>232</v>
      </c>
      <c r="C2225" t="s">
        <v>237</v>
      </c>
      <c r="D2225" s="7" t="s">
        <v>573</v>
      </c>
      <c r="E2225" s="10">
        <f>VLOOKUP(A2225,home!$A$2:$E$405,3,FALSE)</f>
        <v>1.5047999999999999</v>
      </c>
      <c r="F2225" s="10">
        <f>VLOOKUP(B2225,home!$B$2:$E$405,3,FALSE)</f>
        <v>0.89710000000000001</v>
      </c>
      <c r="G2225" s="10">
        <f>VLOOKUP(C2225,away!$B$2:$E$405,4,FALSE)</f>
        <v>0.89710000000000001</v>
      </c>
      <c r="H2225" s="10">
        <f>VLOOKUP(A2225,away!$A$2:$E$405,3,FALSE)</f>
        <v>1.2</v>
      </c>
      <c r="I2225" s="10">
        <f>VLOOKUP(C2225,away!$B$2:$E$405,3,FALSE)</f>
        <v>0.625</v>
      </c>
      <c r="J2225" s="10">
        <f>VLOOKUP(B2225,home!$B$2:$E$405,4,FALSE)</f>
        <v>0.79169999999999996</v>
      </c>
      <c r="K2225" s="12">
        <f t="shared" si="2688"/>
        <v>1.2110455993679998</v>
      </c>
      <c r="L2225" s="12">
        <f t="shared" si="2689"/>
        <v>0.59377499999999994</v>
      </c>
      <c r="M2225" s="13">
        <f t="shared" si="2690"/>
        <v>0.16450396604554221</v>
      </c>
      <c r="N2225" s="13">
        <f t="shared" si="2691"/>
        <v>0.19922180415803675</v>
      </c>
      <c r="O2225" s="13">
        <f t="shared" si="2692"/>
        <v>9.7678342438691834E-2</v>
      </c>
      <c r="P2225" s="13">
        <f t="shared" si="2693"/>
        <v>0.11829292676393828</v>
      </c>
      <c r="Q2225" s="13">
        <f t="shared" si="2694"/>
        <v>0.12063334461187197</v>
      </c>
      <c r="R2225" s="13">
        <f t="shared" si="2695"/>
        <v>2.8999478890767112E-2</v>
      </c>
      <c r="S2225" s="13">
        <f t="shared" si="2696"/>
        <v>2.1265773796761381E-2</v>
      </c>
      <c r="T2225" s="13">
        <f t="shared" si="2697"/>
        <v>7.1629064196914269E-2</v>
      </c>
      <c r="U2225" s="13">
        <f t="shared" si="2698"/>
        <v>3.5119691294628712E-2</v>
      </c>
      <c r="V2225" s="13">
        <f t="shared" si="2699"/>
        <v>1.699108391521388E-3</v>
      </c>
      <c r="W2225" s="13">
        <f t="shared" si="2700"/>
        <v>4.8697493709750329E-2</v>
      </c>
      <c r="X2225" s="13">
        <f t="shared" si="2701"/>
        <v>2.8915354327507001E-2</v>
      </c>
      <c r="Y2225" s="13">
        <f t="shared" si="2702"/>
        <v>8.5846072579077327E-3</v>
      </c>
      <c r="Z2225" s="13">
        <f t="shared" si="2703"/>
        <v>5.7397218594550806E-3</v>
      </c>
      <c r="AA2225" s="13">
        <f t="shared" si="2704"/>
        <v>6.9510648994893882E-3</v>
      </c>
      <c r="AB2225" s="13">
        <f t="shared" si="2705"/>
        <v>4.2090282787239962E-3</v>
      </c>
      <c r="AC2225" s="13">
        <f t="shared" si="2706"/>
        <v>7.6363092237920725E-5</v>
      </c>
      <c r="AD2225" s="13">
        <f t="shared" si="2707"/>
        <v>1.4743721364360985E-2</v>
      </c>
      <c r="AE2225" s="13">
        <f t="shared" si="2708"/>
        <v>8.7544531531234451E-3</v>
      </c>
      <c r="AF2225" s="13">
        <f t="shared" si="2709"/>
        <v>2.5990877104979356E-3</v>
      </c>
      <c r="AG2225" s="13">
        <f t="shared" si="2710"/>
        <v>5.1442443510030396E-4</v>
      </c>
      <c r="AH2225" s="13">
        <f t="shared" si="2711"/>
        <v>8.5202583677448484E-4</v>
      </c>
      <c r="AI2225" s="13">
        <f t="shared" si="2712"/>
        <v>1.0318421401735777E-3</v>
      </c>
      <c r="AJ2225" s="13">
        <f t="shared" si="2713"/>
        <v>6.2480394154983501E-4</v>
      </c>
      <c r="AK2225" s="13">
        <f t="shared" si="2714"/>
        <v>2.5222202129390297E-4</v>
      </c>
      <c r="AL2225" s="13">
        <f t="shared" si="2715"/>
        <v>2.1964731658973916E-6</v>
      </c>
      <c r="AM2225" s="13">
        <f t="shared" si="2716"/>
        <v>3.5710637753234701E-3</v>
      </c>
      <c r="AN2225" s="13">
        <f t="shared" si="2717"/>
        <v>2.1204083931926935E-3</v>
      </c>
      <c r="AO2225" s="13">
        <f t="shared" si="2718"/>
        <v>6.2952274683399556E-4</v>
      </c>
      <c r="AP2225" s="13">
        <f t="shared" si="2719"/>
        <v>1.2459828966711857E-4</v>
      </c>
      <c r="AQ2225" s="13">
        <f t="shared" si="2720"/>
        <v>1.8495837361773326E-5</v>
      </c>
      <c r="AR2225" s="13">
        <f t="shared" si="2721"/>
        <v>1.0118232824615397E-4</v>
      </c>
      <c r="AS2225" s="13">
        <f t="shared" si="2722"/>
        <v>1.2253641335631323E-4</v>
      </c>
      <c r="AT2225" s="13">
        <f t="shared" si="2723"/>
        <v>7.4198592078750662E-5</v>
      </c>
      <c r="AU2225" s="13">
        <f t="shared" si="2724"/>
        <v>2.9952626138757447E-5</v>
      </c>
      <c r="AV2225" s="13">
        <f t="shared" si="2725"/>
        <v>9.0684990187142767E-6</v>
      </c>
      <c r="AW2225" s="13">
        <f t="shared" si="2726"/>
        <v>4.3873855985623316E-8</v>
      </c>
      <c r="AX2225" s="13">
        <f t="shared" si="2727"/>
        <v>7.207868450279936E-4</v>
      </c>
      <c r="AY2225" s="13">
        <f t="shared" si="2728"/>
        <v>4.2798520890649689E-4</v>
      </c>
      <c r="AZ2225" s="13">
        <f t="shared" si="2729"/>
        <v>1.2706345870922757E-4</v>
      </c>
      <c r="BA2225" s="13">
        <f t="shared" si="2730"/>
        <v>2.5149035065023865E-5</v>
      </c>
      <c r="BB2225" s="13">
        <f t="shared" si="2731"/>
        <v>3.733217073933635E-6</v>
      </c>
      <c r="BC2225" s="13">
        <f t="shared" si="2732"/>
        <v>4.4333819361498891E-7</v>
      </c>
      <c r="BD2225" s="13">
        <f t="shared" si="2733"/>
        <v>1.0013256159060007E-5</v>
      </c>
      <c r="BE2225" s="13">
        <f t="shared" si="2734"/>
        <v>1.212650980677414E-5</v>
      </c>
      <c r="BF2225" s="13">
        <f t="shared" si="2735"/>
        <v>7.3428781685933593E-6</v>
      </c>
      <c r="BG2225" s="13">
        <f t="shared" si="2736"/>
        <v>2.9641867642567825E-6</v>
      </c>
      <c r="BH2225" s="13">
        <f t="shared" si="2737"/>
        <v>8.9744133413951108E-7</v>
      </c>
      <c r="BI2225" s="13">
        <f t="shared" si="2738"/>
        <v>2.1736847568012052E-7</v>
      </c>
      <c r="BJ2225" s="14">
        <f t="shared" si="2739"/>
        <v>0.51206260507042611</v>
      </c>
      <c r="BK2225" s="14">
        <f t="shared" si="2740"/>
        <v>0.30626831977207358</v>
      </c>
      <c r="BL2225" s="14">
        <f t="shared" si="2741"/>
        <v>0.17608899984164006</v>
      </c>
      <c r="BM2225" s="14">
        <f t="shared" si="2742"/>
        <v>0.27040184229969599</v>
      </c>
      <c r="BN2225" s="14">
        <f t="shared" si="2743"/>
        <v>0.72932986290884816</v>
      </c>
    </row>
    <row r="2226" spans="1:66" x14ac:dyDescent="0.25">
      <c r="A2226" t="s">
        <v>40</v>
      </c>
      <c r="B2226" t="s">
        <v>233</v>
      </c>
      <c r="C2226" t="s">
        <v>239</v>
      </c>
      <c r="D2226" s="7" t="s">
        <v>573</v>
      </c>
      <c r="E2226" s="10">
        <f>VLOOKUP(A2226,home!$A$2:$E$405,3,FALSE)</f>
        <v>1.5047999999999999</v>
      </c>
      <c r="F2226" s="10">
        <f>VLOOKUP(B2226,home!$B$2:$E$405,3,FALSE)</f>
        <v>1.1629</v>
      </c>
      <c r="G2226" s="10">
        <f>VLOOKUP(C2226,away!$B$2:$E$405,4,FALSE)</f>
        <v>0.432</v>
      </c>
      <c r="H2226" s="10">
        <f>VLOOKUP(A2226,away!$A$2:$E$405,3,FALSE)</f>
        <v>1.2</v>
      </c>
      <c r="I2226" s="10">
        <f>VLOOKUP(C2226,away!$B$2:$E$405,3,FALSE)</f>
        <v>0.83330000000000004</v>
      </c>
      <c r="J2226" s="10">
        <f>VLOOKUP(B2226,home!$B$2:$E$405,4,FALSE)</f>
        <v>1.125</v>
      </c>
      <c r="K2226" s="12">
        <f t="shared" si="2688"/>
        <v>0.75597058943999995</v>
      </c>
      <c r="L2226" s="12">
        <f t="shared" si="2689"/>
        <v>1.1249549999999999</v>
      </c>
      <c r="M2226" s="13">
        <f t="shared" si="2690"/>
        <v>0.15244893530936315</v>
      </c>
      <c r="N2226" s="13">
        <f t="shared" si="2691"/>
        <v>0.11524691148531969</v>
      </c>
      <c r="O2226" s="13">
        <f t="shared" si="2692"/>
        <v>0.1714981920209446</v>
      </c>
      <c r="P2226" s="13">
        <f t="shared" si="2693"/>
        <v>0.12964758930996778</v>
      </c>
      <c r="Q2226" s="13">
        <f t="shared" si="2694"/>
        <v>4.3561637803348305E-2</v>
      </c>
      <c r="R2226" s="13">
        <f t="shared" si="2695"/>
        <v>9.6463874302460895E-2</v>
      </c>
      <c r="S2226" s="13">
        <f t="shared" si="2696"/>
        <v>2.7564143658623717E-2</v>
      </c>
      <c r="T2226" s="13">
        <f t="shared" si="2697"/>
        <v>4.9004882255065683E-2</v>
      </c>
      <c r="U2226" s="13">
        <f t="shared" si="2698"/>
        <v>7.2923851916097432E-2</v>
      </c>
      <c r="V2226" s="13">
        <f t="shared" si="2699"/>
        <v>2.6046060527176802E-3</v>
      </c>
      <c r="W2226" s="13">
        <f t="shared" si="2700"/>
        <v>1.0977105669056336E-2</v>
      </c>
      <c r="X2226" s="13">
        <f t="shared" si="2701"/>
        <v>1.2348749907933268E-2</v>
      </c>
      <c r="Y2226" s="13">
        <f t="shared" si="2702"/>
        <v>6.9458939763395369E-3</v>
      </c>
      <c r="Z2226" s="13">
        <f t="shared" si="2703"/>
        <v>3.6172505905308287E-2</v>
      </c>
      <c r="AA2226" s="13">
        <f t="shared" si="2704"/>
        <v>2.7345350610757782E-2</v>
      </c>
      <c r="AB2226" s="13">
        <f t="shared" si="2705"/>
        <v>1.033614040982901E-2</v>
      </c>
      <c r="AC2226" s="13">
        <f t="shared" si="2706"/>
        <v>1.3844016651860566E-4</v>
      </c>
      <c r="AD2226" s="13">
        <f t="shared" si="2707"/>
        <v>2.0745922607454201E-3</v>
      </c>
      <c r="AE2226" s="13">
        <f t="shared" si="2708"/>
        <v>2.3338229366868636E-3</v>
      </c>
      <c r="AF2226" s="13">
        <f t="shared" si="2709"/>
        <v>1.3127228908702859E-3</v>
      </c>
      <c r="AG2226" s="13">
        <f t="shared" si="2710"/>
        <v>4.9225139323299399E-4</v>
      </c>
      <c r="AH2226" s="13">
        <f t="shared" si="2711"/>
        <v>1.0173110345176518E-2</v>
      </c>
      <c r="AI2226" s="13">
        <f t="shared" si="2712"/>
        <v>7.690572224081255E-3</v>
      </c>
      <c r="AJ2226" s="13">
        <f t="shared" si="2713"/>
        <v>2.9069232086847982E-3</v>
      </c>
      <c r="AK2226" s="13">
        <f t="shared" si="2714"/>
        <v>7.3251615050875444E-4</v>
      </c>
      <c r="AL2226" s="13">
        <f t="shared" si="2715"/>
        <v>4.709362860786181E-6</v>
      </c>
      <c r="AM2226" s="13">
        <f t="shared" si="2716"/>
        <v>3.1366614684067562E-4</v>
      </c>
      <c r="AN2226" s="13">
        <f t="shared" si="2717"/>
        <v>3.5286030021915214E-4</v>
      </c>
      <c r="AO2226" s="13">
        <f t="shared" si="2718"/>
        <v>1.9847597951651823E-4</v>
      </c>
      <c r="AP2226" s="13">
        <f t="shared" si="2719"/>
        <v>7.4425515179001557E-5</v>
      </c>
      <c r="AQ2226" s="13">
        <f t="shared" si="2720"/>
        <v>2.0931338857048422E-5</v>
      </c>
      <c r="AR2226" s="13">
        <f t="shared" si="2721"/>
        <v>2.2888582696716101E-3</v>
      </c>
      <c r="AS2226" s="13">
        <f t="shared" si="2722"/>
        <v>1.7303095352682654E-3</v>
      </c>
      <c r="AT2226" s="13">
        <f t="shared" si="2723"/>
        <v>6.540315596452014E-4</v>
      </c>
      <c r="AU2226" s="13">
        <f t="shared" si="2724"/>
        <v>1.6480954121911515E-4</v>
      </c>
      <c r="AV2226" s="13">
        <f t="shared" si="2725"/>
        <v>3.1147791505187603E-5</v>
      </c>
      <c r="AW2226" s="13">
        <f t="shared" si="2726"/>
        <v>1.1124991913008316E-7</v>
      </c>
      <c r="AX2226" s="13">
        <f t="shared" si="2727"/>
        <v>3.9520396985753164E-5</v>
      </c>
      <c r="AY2226" s="13">
        <f t="shared" si="2728"/>
        <v>4.4458668191107947E-5</v>
      </c>
      <c r="AZ2226" s="13">
        <f t="shared" si="2729"/>
        <v>2.5007000537463926E-5</v>
      </c>
      <c r="BA2226" s="13">
        <f t="shared" si="2730"/>
        <v>9.3772500965409061E-6</v>
      </c>
      <c r="BB2226" s="13">
        <f t="shared" si="2731"/>
        <v>2.6372460955885434E-6</v>
      </c>
      <c r="BC2226" s="13">
        <f t="shared" si="2732"/>
        <v>5.9335663629256194E-7</v>
      </c>
      <c r="BD2226" s="13">
        <f t="shared" si="2733"/>
        <v>4.2914375912640426E-4</v>
      </c>
      <c r="BE2226" s="13">
        <f t="shared" si="2734"/>
        <v>3.2442006054128516E-4</v>
      </c>
      <c r="BF2226" s="13">
        <f t="shared" si="2735"/>
        <v>1.226260121967779E-4</v>
      </c>
      <c r="BG2226" s="13">
        <f t="shared" si="2736"/>
        <v>3.0900552907024939E-5</v>
      </c>
      <c r="BH2226" s="13">
        <f t="shared" si="2737"/>
        <v>5.8399772987863858E-6</v>
      </c>
      <c r="BI2226" s="13">
        <f t="shared" si="2738"/>
        <v>8.8297021617595279E-7</v>
      </c>
      <c r="BJ2226" s="14">
        <f t="shared" si="2739"/>
        <v>0.24538052377775355</v>
      </c>
      <c r="BK2226" s="14">
        <f t="shared" si="2740"/>
        <v>0.31245288252824277</v>
      </c>
      <c r="BL2226" s="14">
        <f t="shared" si="2741"/>
        <v>0.40585350121813679</v>
      </c>
      <c r="BM2226" s="14">
        <f t="shared" si="2742"/>
        <v>0.29094792577976508</v>
      </c>
      <c r="BN2226" s="14">
        <f t="shared" si="2743"/>
        <v>0.7088671402314044</v>
      </c>
    </row>
    <row r="2227" spans="1:66" x14ac:dyDescent="0.25">
      <c r="A2227" t="s">
        <v>10</v>
      </c>
      <c r="B2227" t="s">
        <v>241</v>
      </c>
      <c r="C2227" t="s">
        <v>245</v>
      </c>
      <c r="D2227" s="7" t="s">
        <v>574</v>
      </c>
      <c r="E2227" s="10">
        <f>VLOOKUP(A2227,home!$A$2:$E$405,3,FALSE)</f>
        <v>1.5425</v>
      </c>
      <c r="F2227" s="10">
        <f>VLOOKUP(B2227,home!$B$2:$E$405,3,FALSE)</f>
        <v>1.1440999999999999</v>
      </c>
      <c r="G2227" s="10">
        <f>VLOOKUP(C2227,away!$B$2:$E$405,4,FALSE)</f>
        <v>0.41949999999999998</v>
      </c>
      <c r="H2227" s="10">
        <f>VLOOKUP(A2227,away!$A$2:$E$405,3,FALSE)</f>
        <v>1.4443999999999999</v>
      </c>
      <c r="I2227" s="10">
        <f>VLOOKUP(C2227,away!$B$2:$E$405,3,FALSE)</f>
        <v>1.5883</v>
      </c>
      <c r="J2227" s="10">
        <f>VLOOKUP(B2227,home!$B$2:$E$405,4,FALSE)</f>
        <v>1.0181</v>
      </c>
      <c r="K2227" s="12">
        <f t="shared" si="2688"/>
        <v>0.74032279787499988</v>
      </c>
      <c r="L2227" s="12">
        <f t="shared" si="2689"/>
        <v>2.3356644634119998</v>
      </c>
      <c r="M2227" s="13">
        <f t="shared" si="2690"/>
        <v>4.6144049652477474E-2</v>
      </c>
      <c r="N2227" s="13">
        <f t="shared" si="2691"/>
        <v>3.4161491944005036E-2</v>
      </c>
      <c r="O2227" s="13">
        <f t="shared" si="2692"/>
        <v>0.10777701697121048</v>
      </c>
      <c r="P2227" s="13">
        <f t="shared" si="2693"/>
        <v>7.978978275074787E-2</v>
      </c>
      <c r="Q2227" s="13">
        <f t="shared" si="2694"/>
        <v>1.2645265647785037E-2</v>
      </c>
      <c r="R2227" s="13">
        <f t="shared" si="2695"/>
        <v>0.1258654742561042</v>
      </c>
      <c r="S2227" s="13">
        <f t="shared" si="2696"/>
        <v>3.4492038948459154E-2</v>
      </c>
      <c r="T2227" s="13">
        <f t="shared" si="2697"/>
        <v>2.9535097603936033E-2</v>
      </c>
      <c r="U2227" s="13">
        <f t="shared" si="2698"/>
        <v>9.3181080057142804E-2</v>
      </c>
      <c r="V2227" s="13">
        <f t="shared" si="2699"/>
        <v>6.6268621247659249E-3</v>
      </c>
      <c r="W2227" s="13">
        <f t="shared" si="2700"/>
        <v>3.1205261480802809E-3</v>
      </c>
      <c r="X2227" s="13">
        <f t="shared" si="2701"/>
        <v>7.2885020312190444E-3</v>
      </c>
      <c r="Y2227" s="13">
        <f t="shared" si="2702"/>
        <v>8.5117475929122523E-3</v>
      </c>
      <c r="Z2227" s="13">
        <f t="shared" si="2703"/>
        <v>9.7993171796826817E-2</v>
      </c>
      <c r="AA2227" s="13">
        <f t="shared" si="2704"/>
        <v>7.2546579117272345E-2</v>
      </c>
      <c r="AB2227" s="13">
        <f t="shared" si="2705"/>
        <v>2.6853943214179547E-2</v>
      </c>
      <c r="AC2227" s="13">
        <f t="shared" si="2706"/>
        <v>7.1617561369833574E-4</v>
      </c>
      <c r="AD2227" s="13">
        <f t="shared" si="2707"/>
        <v>5.7754916219722246E-4</v>
      </c>
      <c r="AE2227" s="13">
        <f t="shared" si="2708"/>
        <v>1.3489610540174256E-3</v>
      </c>
      <c r="AF2227" s="13">
        <f t="shared" si="2709"/>
        <v>1.5753601981976484E-3</v>
      </c>
      <c r="AG2227" s="13">
        <f t="shared" si="2710"/>
        <v>1.226504277334644E-3</v>
      </c>
      <c r="AH2227" s="13">
        <f t="shared" si="2711"/>
        <v>5.7219792255718833E-2</v>
      </c>
      <c r="AI2227" s="13">
        <f t="shared" si="2712"/>
        <v>4.2361116696580013E-2</v>
      </c>
      <c r="AJ2227" s="13">
        <f t="shared" si="2713"/>
        <v>1.5680450216960743E-2</v>
      </c>
      <c r="AK2227" s="13">
        <f t="shared" si="2714"/>
        <v>3.8695315921866758E-3</v>
      </c>
      <c r="AL2227" s="13">
        <f t="shared" si="2715"/>
        <v>4.953487789540442E-5</v>
      </c>
      <c r="AM2227" s="13">
        <f t="shared" si="2716"/>
        <v>8.5514562333641981E-5</v>
      </c>
      <c r="AN2227" s="13">
        <f t="shared" si="2717"/>
        <v>1.997333243469179E-4</v>
      </c>
      <c r="AO2227" s="13">
        <f t="shared" si="2718"/>
        <v>2.3325501391811953E-4</v>
      </c>
      <c r="AP2227" s="13">
        <f t="shared" si="2719"/>
        <v>1.8160181564040774E-4</v>
      </c>
      <c r="AQ2227" s="13">
        <f t="shared" si="2720"/>
        <v>1.0604022682059942E-4</v>
      </c>
      <c r="AR2227" s="13">
        <f t="shared" si="2721"/>
        <v>2.6729247075099927E-2</v>
      </c>
      <c r="AS2227" s="13">
        <f t="shared" si="2722"/>
        <v>1.9788270979730134E-2</v>
      </c>
      <c r="AT2227" s="13">
        <f t="shared" si="2723"/>
        <v>7.3248540684112372E-3</v>
      </c>
      <c r="AU2227" s="13">
        <f t="shared" si="2724"/>
        <v>1.8075854859840948E-3</v>
      </c>
      <c r="AV2227" s="13">
        <f t="shared" si="2725"/>
        <v>3.3454918609549661E-4</v>
      </c>
      <c r="AW2227" s="13">
        <f t="shared" si="2726"/>
        <v>2.3792505182897027E-6</v>
      </c>
      <c r="AX2227" s="13">
        <f t="shared" si="2727"/>
        <v>1.0551396674316317E-5</v>
      </c>
      <c r="AY2227" s="13">
        <f t="shared" si="2728"/>
        <v>2.4644522251564179E-5</v>
      </c>
      <c r="AZ2227" s="13">
        <f t="shared" si="2729"/>
        <v>2.8780667420372376E-5</v>
      </c>
      <c r="BA2227" s="13">
        <f t="shared" si="2730"/>
        <v>2.240732737568109E-5</v>
      </c>
      <c r="BB2227" s="13">
        <f t="shared" si="2731"/>
        <v>1.3083999567854291E-5</v>
      </c>
      <c r="BC2227" s="13">
        <f t="shared" si="2732"/>
        <v>6.1119665659870465E-6</v>
      </c>
      <c r="BD2227" s="13">
        <f t="shared" si="2733"/>
        <v>1.0405092087845005E-2</v>
      </c>
      <c r="BE2227" s="13">
        <f t="shared" si="2734"/>
        <v>7.7031268866204379E-3</v>
      </c>
      <c r="BF2227" s="13">
        <f t="shared" si="2735"/>
        <v>2.8514002245444894E-3</v>
      </c>
      <c r="BG2227" s="13">
        <f t="shared" si="2736"/>
        <v>7.0365219736539327E-4</v>
      </c>
      <c r="BH2227" s="13">
        <f t="shared" si="2737"/>
        <v>1.3023244087110989E-4</v>
      </c>
      <c r="BI2227" s="13">
        <f t="shared" si="2738"/>
        <v>1.9282808999958115E-5</v>
      </c>
      <c r="BJ2227" s="14">
        <f t="shared" si="2739"/>
        <v>0.10090273048260009</v>
      </c>
      <c r="BK2227" s="14">
        <f t="shared" si="2740"/>
        <v>0.16784308849029572</v>
      </c>
      <c r="BL2227" s="14">
        <f t="shared" si="2741"/>
        <v>0.62315227781892302</v>
      </c>
      <c r="BM2227" s="14">
        <f t="shared" si="2742"/>
        <v>0.58348592209458228</v>
      </c>
      <c r="BN2227" s="14">
        <f t="shared" si="2743"/>
        <v>0.40638308122233002</v>
      </c>
    </row>
    <row r="2228" spans="1:66" x14ac:dyDescent="0.25">
      <c r="A2228" t="s">
        <v>10</v>
      </c>
      <c r="B2228" t="s">
        <v>12</v>
      </c>
      <c r="C2228" t="s">
        <v>244</v>
      </c>
      <c r="D2228" s="7" t="s">
        <v>574</v>
      </c>
      <c r="E2228" s="10">
        <f>VLOOKUP(A2228,home!$A$2:$E$405,3,FALSE)</f>
        <v>1.5425</v>
      </c>
      <c r="F2228" s="10">
        <f>VLOOKUP(B2228,home!$B$2:$E$405,3,FALSE)</f>
        <v>0.95340000000000003</v>
      </c>
      <c r="G2228" s="10">
        <f>VLOOKUP(C2228,away!$B$2:$E$405,4,FALSE)</f>
        <v>1.3347</v>
      </c>
      <c r="H2228" s="10">
        <f>VLOOKUP(A2228,away!$A$2:$E$405,3,FALSE)</f>
        <v>1.4443999999999999</v>
      </c>
      <c r="I2228" s="10">
        <f>VLOOKUP(C2228,away!$B$2:$E$405,3,FALSE)</f>
        <v>1.0589</v>
      </c>
      <c r="J2228" s="10">
        <f>VLOOKUP(B2228,home!$B$2:$E$405,4,FALSE)</f>
        <v>0.44800000000000001</v>
      </c>
      <c r="K2228" s="12">
        <f t="shared" si="2688"/>
        <v>1.96283584665</v>
      </c>
      <c r="L2228" s="12">
        <f t="shared" si="2689"/>
        <v>0.68520487167999999</v>
      </c>
      <c r="M2228" s="13">
        <f t="shared" si="2690"/>
        <v>7.0789774383146445E-2</v>
      </c>
      <c r="N2228" s="13">
        <f t="shared" si="2691"/>
        <v>0.13894870673550574</v>
      </c>
      <c r="O2228" s="13">
        <f t="shared" si="2692"/>
        <v>4.8505498272460007E-2</v>
      </c>
      <c r="P2228" s="13">
        <f t="shared" si="2693"/>
        <v>9.5208330768804153E-2</v>
      </c>
      <c r="Q2228" s="13">
        <f t="shared" si="2694"/>
        <v>0.1363667512130545</v>
      </c>
      <c r="R2228" s="13">
        <f t="shared" si="2695"/>
        <v>1.6618101859777711E-2</v>
      </c>
      <c r="S2228" s="13">
        <f t="shared" si="2696"/>
        <v>3.2012484595303772E-2</v>
      </c>
      <c r="T2228" s="13">
        <f t="shared" si="2697"/>
        <v>9.3439162266359496E-2</v>
      </c>
      <c r="U2228" s="13">
        <f t="shared" si="2698"/>
        <v>3.2618606033652721E-2</v>
      </c>
      <c r="V2228" s="13">
        <f t="shared" si="2699"/>
        <v>4.783891221326453E-3</v>
      </c>
      <c r="W2228" s="13">
        <f t="shared" si="2700"/>
        <v>8.9221849190728605E-2</v>
      </c>
      <c r="X2228" s="13">
        <f t="shared" si="2701"/>
        <v>6.1135245725785506E-2</v>
      </c>
      <c r="Y2228" s="13">
        <f t="shared" si="2702"/>
        <v>2.0945084101331061E-2</v>
      </c>
      <c r="Z2228" s="13">
        <f t="shared" si="2703"/>
        <v>3.7956014507980521E-3</v>
      </c>
      <c r="AA2228" s="13">
        <f t="shared" si="2704"/>
        <v>7.4501425872231623E-3</v>
      </c>
      <c r="AB2228" s="13">
        <f t="shared" si="2705"/>
        <v>7.3117034664277004E-3</v>
      </c>
      <c r="AC2228" s="13">
        <f t="shared" si="2706"/>
        <v>4.0212931681420945E-4</v>
      </c>
      <c r="AD2228" s="13">
        <f t="shared" si="2707"/>
        <v>4.3781960973990598E-2</v>
      </c>
      <c r="AE2228" s="13">
        <f t="shared" si="2708"/>
        <v>2.9999612951081993E-2</v>
      </c>
      <c r="AF2228" s="13">
        <f t="shared" si="2709"/>
        <v>1.0277940471297899E-2</v>
      </c>
      <c r="AG2228" s="13">
        <f t="shared" si="2710"/>
        <v>2.3474982939234524E-3</v>
      </c>
      <c r="AH2228" s="13">
        <f t="shared" si="2711"/>
        <v>6.5019115126062517E-4</v>
      </c>
      <c r="AI2228" s="13">
        <f t="shared" si="2712"/>
        <v>1.2762184988689873E-3</v>
      </c>
      <c r="AJ2228" s="13">
        <f t="shared" si="2713"/>
        <v>1.2525037088689508E-3</v>
      </c>
      <c r="AK2228" s="13">
        <f t="shared" si="2714"/>
        <v>8.1948639261001754E-4</v>
      </c>
      <c r="AL2228" s="13">
        <f t="shared" si="2715"/>
        <v>2.1633667484153247E-5</v>
      </c>
      <c r="AM2228" s="13">
        <f t="shared" si="2716"/>
        <v>1.7187360487276013E-2</v>
      </c>
      <c r="AN2228" s="13">
        <f t="shared" si="2717"/>
        <v>1.1776863137201861E-2</v>
      </c>
      <c r="AO2228" s="13">
        <f t="shared" si="2718"/>
        <v>4.0347819973596613E-3</v>
      </c>
      <c r="AP2228" s="13">
        <f t="shared" si="2719"/>
        <v>9.2155076025253382E-4</v>
      </c>
      <c r="AQ2228" s="13">
        <f t="shared" si="2720"/>
        <v>1.5786276760636095E-4</v>
      </c>
      <c r="AR2228" s="13">
        <f t="shared" si="2721"/>
        <v>8.9102828873401652E-5</v>
      </c>
      <c r="AS2228" s="13">
        <f t="shared" si="2722"/>
        <v>1.7489422655063338E-4</v>
      </c>
      <c r="AT2228" s="13">
        <f t="shared" si="2723"/>
        <v>1.7164432862285472E-4</v>
      </c>
      <c r="AU2228" s="13">
        <f t="shared" si="2724"/>
        <v>1.1230321369837066E-4</v>
      </c>
      <c r="AV2228" s="13">
        <f t="shared" si="2725"/>
        <v>5.5108193385289304E-5</v>
      </c>
      <c r="AW2228" s="13">
        <f t="shared" si="2726"/>
        <v>8.0822461354435607E-7</v>
      </c>
      <c r="AX2228" s="13">
        <f t="shared" si="2727"/>
        <v>5.6226612122868619E-3</v>
      </c>
      <c r="AY2228" s="13">
        <f t="shared" si="2728"/>
        <v>3.8526748544651318E-3</v>
      </c>
      <c r="AZ2228" s="13">
        <f t="shared" si="2729"/>
        <v>1.3199357896392717E-3</v>
      </c>
      <c r="BA2228" s="13">
        <f t="shared" si="2730"/>
        <v>3.0147547778853887E-4</v>
      </c>
      <c r="BB2228" s="13">
        <f t="shared" si="2731"/>
        <v>5.1643116518190611E-5</v>
      </c>
      <c r="BC2228" s="13">
        <f t="shared" si="2732"/>
        <v>7.0772230054004188E-6</v>
      </c>
      <c r="BD2228" s="13">
        <f t="shared" si="2733"/>
        <v>1.017561540408736E-5</v>
      </c>
      <c r="BE2228" s="13">
        <f t="shared" si="2734"/>
        <v>1.9973062676866593E-5</v>
      </c>
      <c r="BF2228" s="13">
        <f t="shared" si="2735"/>
        <v>1.9601921694770481E-5</v>
      </c>
      <c r="BG2228" s="13">
        <f t="shared" si="2736"/>
        <v>1.2825118188573943E-5</v>
      </c>
      <c r="BH2228" s="13">
        <f t="shared" si="2737"/>
        <v>6.2934004295139622E-6</v>
      </c>
      <c r="BI2228" s="13">
        <f t="shared" si="2738"/>
        <v>2.4705823920745014E-6</v>
      </c>
      <c r="BJ2228" s="14">
        <f t="shared" si="2739"/>
        <v>0.67169769874645879</v>
      </c>
      <c r="BK2228" s="14">
        <f t="shared" si="2740"/>
        <v>0.20707091880734432</v>
      </c>
      <c r="BL2228" s="14">
        <f t="shared" si="2741"/>
        <v>0.11717684446306634</v>
      </c>
      <c r="BM2228" s="14">
        <f t="shared" si="2742"/>
        <v>0.48945203360506723</v>
      </c>
      <c r="BN2228" s="14">
        <f t="shared" si="2743"/>
        <v>0.50643716323274857</v>
      </c>
    </row>
    <row r="2229" spans="1:66" x14ac:dyDescent="0.25">
      <c r="A2229" t="s">
        <v>10</v>
      </c>
      <c r="B2229" t="s">
        <v>46</v>
      </c>
      <c r="C2229" t="s">
        <v>240</v>
      </c>
      <c r="D2229" s="7" t="s">
        <v>574</v>
      </c>
      <c r="E2229" s="10">
        <f>VLOOKUP(A2229,home!$A$2:$E$405,3,FALSE)</f>
        <v>1.5425</v>
      </c>
      <c r="F2229" s="10">
        <f>VLOOKUP(B2229,home!$B$2:$E$405,3,FALSE)</f>
        <v>1.4491000000000001</v>
      </c>
      <c r="G2229" s="10">
        <f>VLOOKUP(C2229,away!$B$2:$E$405,4,FALSE)</f>
        <v>0.80079999999999996</v>
      </c>
      <c r="H2229" s="10">
        <f>VLOOKUP(A2229,away!$A$2:$E$405,3,FALSE)</f>
        <v>1.4443999999999999</v>
      </c>
      <c r="I2229" s="10">
        <f>VLOOKUP(C2229,away!$B$2:$E$405,3,FALSE)</f>
        <v>1.0589</v>
      </c>
      <c r="J2229" s="10">
        <f>VLOOKUP(B2229,home!$B$2:$E$405,4,FALSE)</f>
        <v>0.8145</v>
      </c>
      <c r="K2229" s="12">
        <f t="shared" si="2688"/>
        <v>1.7899775893999998</v>
      </c>
      <c r="L2229" s="12">
        <f t="shared" si="2689"/>
        <v>1.2457575178199998</v>
      </c>
      <c r="M2229" s="13">
        <f t="shared" si="2690"/>
        <v>4.803933582999028E-2</v>
      </c>
      <c r="N2229" s="13">
        <f t="shared" si="2691"/>
        <v>8.5989334545343035E-2</v>
      </c>
      <c r="O2229" s="13">
        <f t="shared" si="2692"/>
        <v>5.9845363761290057E-2</v>
      </c>
      <c r="P2229" s="13">
        <f t="shared" si="2693"/>
        <v>0.10712185996220008</v>
      </c>
      <c r="Q2229" s="13">
        <f t="shared" si="2694"/>
        <v>7.6959490881791645E-2</v>
      </c>
      <c r="R2229" s="13">
        <f t="shared" si="2695"/>
        <v>3.7276405906149848E-2</v>
      </c>
      <c r="S2229" s="13">
        <f t="shared" si="2696"/>
        <v>5.9717170749254388E-2</v>
      </c>
      <c r="T2229" s="13">
        <f t="shared" si="2697"/>
        <v>9.5872864333591656E-2</v>
      </c>
      <c r="U2229" s="13">
        <f t="shared" si="2698"/>
        <v>6.6723931185386026E-2</v>
      </c>
      <c r="V2229" s="13">
        <f t="shared" si="2699"/>
        <v>1.4795778620946196E-2</v>
      </c>
      <c r="W2229" s="13">
        <f t="shared" si="2700"/>
        <v>4.5918587990013561E-2</v>
      </c>
      <c r="X2229" s="13">
        <f t="shared" si="2701"/>
        <v>5.7203426196238541E-2</v>
      </c>
      <c r="Y2229" s="13">
        <f t="shared" si="2702"/>
        <v>3.5630799114512848E-2</v>
      </c>
      <c r="Z2229" s="13">
        <f t="shared" si="2703"/>
        <v>1.5479120964965344E-2</v>
      </c>
      <c r="AA2229" s="13">
        <f t="shared" si="2704"/>
        <v>2.770727963089966E-2</v>
      </c>
      <c r="AB2229" s="13">
        <f t="shared" si="2705"/>
        <v>2.4797704801274755E-2</v>
      </c>
      <c r="AC2229" s="13">
        <f t="shared" si="2706"/>
        <v>2.0620488632922184E-3</v>
      </c>
      <c r="AD2229" s="13">
        <f t="shared" si="2707"/>
        <v>2.0548310859754067E-2</v>
      </c>
      <c r="AE2229" s="13">
        <f t="shared" si="2708"/>
        <v>2.5598212732040972E-2</v>
      </c>
      <c r="AF2229" s="13">
        <f t="shared" si="2709"/>
        <v>1.5944582976847844E-2</v>
      </c>
      <c r="AG2229" s="13">
        <f t="shared" si="2710"/>
        <v>6.6210280373043325E-3</v>
      </c>
      <c r="AH2229" s="13">
        <f t="shared" si="2711"/>
        <v>4.820807827837688E-3</v>
      </c>
      <c r="AI2229" s="13">
        <f t="shared" si="2712"/>
        <v>8.6291379746335529E-3</v>
      </c>
      <c r="AJ2229" s="13">
        <f t="shared" si="2713"/>
        <v>7.7229817952172847E-3</v>
      </c>
      <c r="AK2229" s="13">
        <f t="shared" si="2714"/>
        <v>4.6079881122610394E-3</v>
      </c>
      <c r="AL2229" s="13">
        <f t="shared" si="2715"/>
        <v>1.8392469900127458E-4</v>
      </c>
      <c r="AM2229" s="13">
        <f t="shared" si="2716"/>
        <v>7.3562031877968826E-3</v>
      </c>
      <c r="AN2229" s="13">
        <f t="shared" si="2717"/>
        <v>9.1640454238094138E-3</v>
      </c>
      <c r="AO2229" s="13">
        <f t="shared" si="2718"/>
        <v>5.7080892401772734E-3</v>
      </c>
      <c r="AP2229" s="13">
        <f t="shared" si="2719"/>
        <v>2.3702983611127637E-3</v>
      </c>
      <c r="AQ2229" s="13">
        <f t="shared" si="2720"/>
        <v>7.3820425070816268E-4</v>
      </c>
      <c r="AR2229" s="13">
        <f t="shared" si="2721"/>
        <v>1.2011115186988598E-3</v>
      </c>
      <c r="AS2229" s="13">
        <f t="shared" si="2722"/>
        <v>2.1499627008411577E-3</v>
      </c>
      <c r="AT2229" s="13">
        <f t="shared" si="2723"/>
        <v>1.9241925262757848E-3</v>
      </c>
      <c r="AU2229" s="13">
        <f t="shared" si="2724"/>
        <v>1.1480871665748751E-3</v>
      </c>
      <c r="AV2229" s="13">
        <f t="shared" si="2725"/>
        <v>5.1376257471169281E-4</v>
      </c>
      <c r="AW2229" s="13">
        <f t="shared" si="2726"/>
        <v>1.1392490196720357E-5</v>
      </c>
      <c r="AX2229" s="13">
        <f t="shared" si="2727"/>
        <v>2.1945731415382104E-3</v>
      </c>
      <c r="AY2229" s="13">
        <f t="shared" si="2728"/>
        <v>2.7339059894770797E-3</v>
      </c>
      <c r="AZ2229" s="13">
        <f t="shared" si="2729"/>
        <v>1.7028919697020994E-3</v>
      </c>
      <c r="BA2229" s="13">
        <f t="shared" si="2730"/>
        <v>7.0713015776389943E-4</v>
      </c>
      <c r="BB2229" s="13">
        <f t="shared" si="2731"/>
        <v>2.2022817752790513E-4</v>
      </c>
      <c r="BC2229" s="13">
        <f t="shared" si="2732"/>
        <v>5.4870181558237027E-5</v>
      </c>
      <c r="BD2229" s="13">
        <f t="shared" si="2733"/>
        <v>2.4938228402655052E-4</v>
      </c>
      <c r="BE2229" s="13">
        <f t="shared" si="2734"/>
        <v>4.4638869960091088E-4</v>
      </c>
      <c r="BF2229" s="13">
        <f t="shared" si="2735"/>
        <v>3.9951288422351969E-4</v>
      </c>
      <c r="BG2229" s="13">
        <f t="shared" si="2736"/>
        <v>2.3837303647888567E-4</v>
      </c>
      <c r="BH2229" s="13">
        <f t="shared" si="2737"/>
        <v>1.0667059830360853E-4</v>
      </c>
      <c r="BI2229" s="13">
        <f t="shared" si="2738"/>
        <v>3.8187596082269765E-5</v>
      </c>
      <c r="BJ2229" s="14">
        <f t="shared" si="2739"/>
        <v>0.49923707774861054</v>
      </c>
      <c r="BK2229" s="14">
        <f t="shared" si="2740"/>
        <v>0.23465402471416155</v>
      </c>
      <c r="BL2229" s="14">
        <f t="shared" si="2741"/>
        <v>0.25054723258076805</v>
      </c>
      <c r="BM2229" s="14">
        <f t="shared" si="2742"/>
        <v>0.58196315162246015</v>
      </c>
      <c r="BN2229" s="14">
        <f t="shared" si="2743"/>
        <v>0.41523179088676493</v>
      </c>
    </row>
    <row r="2230" spans="1:66" x14ac:dyDescent="0.25">
      <c r="A2230" t="s">
        <v>10</v>
      </c>
      <c r="B2230" t="s">
        <v>247</v>
      </c>
      <c r="C2230" t="s">
        <v>246</v>
      </c>
      <c r="D2230" s="7" t="s">
        <v>574</v>
      </c>
      <c r="E2230" s="10">
        <f>VLOOKUP(A2230,home!$A$2:$E$405,3,FALSE)</f>
        <v>1.5425</v>
      </c>
      <c r="F2230" s="10">
        <f>VLOOKUP(B2230,home!$B$2:$E$405,3,FALSE)</f>
        <v>0.91520000000000001</v>
      </c>
      <c r="G2230" s="10">
        <f>VLOOKUP(C2230,away!$B$2:$E$405,4,FALSE)</f>
        <v>1.2202999999999999</v>
      </c>
      <c r="H2230" s="10">
        <f>VLOOKUP(A2230,away!$A$2:$E$405,3,FALSE)</f>
        <v>1.4443999999999999</v>
      </c>
      <c r="I2230" s="10">
        <f>VLOOKUP(C2230,away!$B$2:$E$405,3,FALSE)</f>
        <v>0.85519999999999996</v>
      </c>
      <c r="J2230" s="10">
        <f>VLOOKUP(B2230,home!$B$2:$E$405,4,FALSE)</f>
        <v>0.93669999999999998</v>
      </c>
      <c r="K2230" s="12">
        <f t="shared" si="2688"/>
        <v>1.7226926288</v>
      </c>
      <c r="L2230" s="12">
        <f t="shared" si="2689"/>
        <v>1.1570594992959999</v>
      </c>
      <c r="M2230" s="13">
        <f t="shared" si="2690"/>
        <v>5.6148678789293908E-2</v>
      </c>
      <c r="N2230" s="13">
        <f t="shared" si="2691"/>
        <v>9.6726915067175512E-2</v>
      </c>
      <c r="O2230" s="13">
        <f t="shared" si="2692"/>
        <v>6.4967362166072351E-2</v>
      </c>
      <c r="P2230" s="13">
        <f t="shared" si="2693"/>
        <v>0.11191879591607282</v>
      </c>
      <c r="Q2230" s="13">
        <f t="shared" si="2694"/>
        <v>8.3315371796393478E-2</v>
      </c>
      <c r="R2230" s="13">
        <f t="shared" si="2695"/>
        <v>3.7585551769228787E-2</v>
      </c>
      <c r="S2230" s="13">
        <f t="shared" si="2696"/>
        <v>5.5770755204715125E-2</v>
      </c>
      <c r="T2230" s="13">
        <f t="shared" si="2697"/>
        <v>9.6400842374395126E-2</v>
      </c>
      <c r="U2230" s="13">
        <f t="shared" si="2698"/>
        <v>6.4748352982231208E-2</v>
      </c>
      <c r="V2230" s="13">
        <f t="shared" si="2699"/>
        <v>1.2351721861850655E-2</v>
      </c>
      <c r="W2230" s="13">
        <f t="shared" si="2700"/>
        <v>4.7842258953126153E-2</v>
      </c>
      <c r="X2230" s="13">
        <f t="shared" si="2701"/>
        <v>5.5356340189493723E-2</v>
      </c>
      <c r="Y2230" s="13">
        <f t="shared" si="2702"/>
        <v>3.2025289631257323E-2</v>
      </c>
      <c r="Z2230" s="13">
        <f t="shared" si="2703"/>
        <v>1.4496239903622575E-2</v>
      </c>
      <c r="AA2230" s="13">
        <f t="shared" si="2704"/>
        <v>2.497256562728703E-2</v>
      </c>
      <c r="AB2230" s="13">
        <f t="shared" si="2705"/>
        <v>2.1510027364175816E-2</v>
      </c>
      <c r="AC2230" s="13">
        <f t="shared" si="2706"/>
        <v>1.53876042597567E-3</v>
      </c>
      <c r="AD2230" s="13">
        <f t="shared" si="2707"/>
        <v>2.0604376710922818E-2</v>
      </c>
      <c r="AE2230" s="13">
        <f t="shared" si="2708"/>
        <v>2.3840489800446518E-2</v>
      </c>
      <c r="AF2230" s="13">
        <f t="shared" si="2709"/>
        <v>1.3792432595738022E-2</v>
      </c>
      <c r="AG2230" s="13">
        <f t="shared" si="2710"/>
        <v>5.3195550510994867E-3</v>
      </c>
      <c r="AH2230" s="13">
        <f t="shared" si="2711"/>
        <v>4.1932530211400585E-3</v>
      </c>
      <c r="AI2230" s="13">
        <f t="shared" si="2712"/>
        <v>7.2236860702113081E-3</v>
      </c>
      <c r="AJ2230" s="13">
        <f t="shared" si="2713"/>
        <v>6.2220953729591319E-3</v>
      </c>
      <c r="AK2230" s="13">
        <f t="shared" si="2714"/>
        <v>3.5729192782290942E-3</v>
      </c>
      <c r="AL2230" s="13">
        <f t="shared" si="2715"/>
        <v>1.2268585319684288E-4</v>
      </c>
      <c r="AM2230" s="13">
        <f t="shared" si="2716"/>
        <v>7.099001576185017E-3</v>
      </c>
      <c r="AN2230" s="13">
        <f t="shared" si="2717"/>
        <v>8.2139672092421505E-3</v>
      </c>
      <c r="AO2230" s="13">
        <f t="shared" si="2718"/>
        <v>4.7520243931797428E-3</v>
      </c>
      <c r="AP2230" s="13">
        <f t="shared" si="2719"/>
        <v>1.8327916550049765E-3</v>
      </c>
      <c r="AQ2230" s="13">
        <f t="shared" si="2720"/>
        <v>5.3016224866348632E-4</v>
      </c>
      <c r="AR2230" s="13">
        <f t="shared" si="2721"/>
        <v>9.7036864821235032E-4</v>
      </c>
      <c r="AS2230" s="13">
        <f t="shared" si="2722"/>
        <v>1.671646917494036E-3</v>
      </c>
      <c r="AT2230" s="13">
        <f t="shared" si="2723"/>
        <v>1.4398669113616092E-3</v>
      </c>
      <c r="AU2230" s="13">
        <f t="shared" si="2724"/>
        <v>8.2681603821855567E-4</v>
      </c>
      <c r="AV2230" s="13">
        <f t="shared" si="2725"/>
        <v>3.5608747360318141E-4</v>
      </c>
      <c r="AW2230" s="13">
        <f t="shared" si="2726"/>
        <v>6.7929039579471476E-6</v>
      </c>
      <c r="AX2230" s="13">
        <f t="shared" si="2727"/>
        <v>2.0382329478555849E-3</v>
      </c>
      <c r="AY2230" s="13">
        <f t="shared" si="2728"/>
        <v>2.3583567940943929E-3</v>
      </c>
      <c r="AZ2230" s="13">
        <f t="shared" si="2729"/>
        <v>1.364379565668089E-3</v>
      </c>
      <c r="BA2230" s="13">
        <f t="shared" si="2730"/>
        <v>5.2622277903387085E-4</v>
      </c>
      <c r="BB2230" s="13">
        <f t="shared" si="2731"/>
        <v>1.5221776630677006E-4</v>
      </c>
      <c r="BC2230" s="13">
        <f t="shared" si="2732"/>
        <v>3.5225002493373356E-5</v>
      </c>
      <c r="BD2230" s="13">
        <f t="shared" si="2733"/>
        <v>1.8712904370551955E-4</v>
      </c>
      <c r="BE2230" s="13">
        <f t="shared" si="2734"/>
        <v>3.223658242258915E-4</v>
      </c>
      <c r="BF2230" s="13">
        <f t="shared" si="2735"/>
        <v>2.7766861458548999E-4</v>
      </c>
      <c r="BG2230" s="13">
        <f t="shared" si="2736"/>
        <v>1.5944589186517723E-4</v>
      </c>
      <c r="BH2230" s="13">
        <f t="shared" si="2737"/>
        <v>6.866906565214571E-5</v>
      </c>
      <c r="BI2230" s="13">
        <f t="shared" si="2738"/>
        <v>2.3659138645106909E-5</v>
      </c>
      <c r="BJ2230" s="14">
        <f t="shared" si="2739"/>
        <v>0.50412645410777568</v>
      </c>
      <c r="BK2230" s="14">
        <f t="shared" si="2740"/>
        <v>0.24020975484519938</v>
      </c>
      <c r="BL2230" s="14">
        <f t="shared" si="2741"/>
        <v>0.24129953721910383</v>
      </c>
      <c r="BM2230" s="14">
        <f t="shared" si="2742"/>
        <v>0.54711774668132818</v>
      </c>
      <c r="BN2230" s="14">
        <f t="shared" si="2743"/>
        <v>0.45066267550423683</v>
      </c>
    </row>
    <row r="2231" spans="1:66" x14ac:dyDescent="0.25">
      <c r="A2231" t="s">
        <v>13</v>
      </c>
      <c r="B2231" t="s">
        <v>53</v>
      </c>
      <c r="C2231" t="s">
        <v>15</v>
      </c>
      <c r="D2231" s="7" t="s">
        <v>574</v>
      </c>
      <c r="E2231" s="10">
        <f>VLOOKUP(A2231,home!$A$2:$E$405,3,FALSE)</f>
        <v>1.4837</v>
      </c>
      <c r="F2231" s="10">
        <f>VLOOKUP(B2231,home!$B$2:$E$405,3,FALSE)</f>
        <v>0.71360000000000001</v>
      </c>
      <c r="G2231" s="10">
        <f>VLOOKUP(C2231,away!$B$2:$E$405,4,FALSE)</f>
        <v>0.55510000000000004</v>
      </c>
      <c r="H2231" s="10">
        <f>VLOOKUP(A2231,away!$A$2:$E$405,3,FALSE)</f>
        <v>1.2190000000000001</v>
      </c>
      <c r="I2231" s="10">
        <f>VLOOKUP(C2231,away!$B$2:$E$405,3,FALSE)</f>
        <v>0.86860000000000004</v>
      </c>
      <c r="J2231" s="10">
        <f>VLOOKUP(B2231,home!$B$2:$E$405,4,FALSE)</f>
        <v>1.3028999999999999</v>
      </c>
      <c r="K2231" s="12">
        <f t="shared" si="2688"/>
        <v>0.58772229443200008</v>
      </c>
      <c r="L2231" s="12">
        <f t="shared" si="2689"/>
        <v>1.3795410078600001</v>
      </c>
      <c r="M2231" s="13">
        <f t="shared" si="2690"/>
        <v>0.13983903018260532</v>
      </c>
      <c r="N2231" s="13">
        <f t="shared" si="2691"/>
        <v>8.2186515670066504E-2</v>
      </c>
      <c r="O2231" s="13">
        <f t="shared" si="2692"/>
        <v>0.19291367663627632</v>
      </c>
      <c r="P2231" s="13">
        <f t="shared" si="2693"/>
        <v>0.11337966865998524</v>
      </c>
      <c r="Q2231" s="13">
        <f t="shared" si="2694"/>
        <v>2.4151423780491503E-2</v>
      </c>
      <c r="R2231" s="13">
        <f t="shared" si="2695"/>
        <v>0.13306616394839341</v>
      </c>
      <c r="S2231" s="13">
        <f t="shared" si="2696"/>
        <v>2.2981690534934564E-2</v>
      </c>
      <c r="T2231" s="13">
        <f t="shared" si="2697"/>
        <v>3.3317879503393218E-2</v>
      </c>
      <c r="U2231" s="13">
        <f t="shared" si="2698"/>
        <v>7.8205951187014469E-2</v>
      </c>
      <c r="V2231" s="13">
        <f t="shared" si="2699"/>
        <v>2.0703617856542857E-3</v>
      </c>
      <c r="W2231" s="13">
        <f t="shared" si="2700"/>
        <v>4.7314433993566789E-3</v>
      </c>
      <c r="X2231" s="13">
        <f t="shared" si="2701"/>
        <v>6.5272201957810583E-3</v>
      </c>
      <c r="Y2231" s="13">
        <f t="shared" si="2702"/>
        <v>4.5022839637059754E-3</v>
      </c>
      <c r="Z2231" s="13">
        <f t="shared" si="2703"/>
        <v>6.1190076641810219E-2</v>
      </c>
      <c r="AA2231" s="13">
        <f t="shared" si="2704"/>
        <v>3.5962772240394639E-2</v>
      </c>
      <c r="AB2231" s="13">
        <f t="shared" si="2705"/>
        <v>1.0568061507630086E-2</v>
      </c>
      <c r="AC2231" s="13">
        <f t="shared" si="2706"/>
        <v>1.0491390214754996E-4</v>
      </c>
      <c r="AD2231" s="13">
        <f t="shared" si="2707"/>
        <v>6.9519369266126221E-4</v>
      </c>
      <c r="AE2231" s="13">
        <f t="shared" si="2708"/>
        <v>9.5904820743183288E-4</v>
      </c>
      <c r="AF2231" s="13">
        <f t="shared" si="2709"/>
        <v>6.6152316533341874E-4</v>
      </c>
      <c r="AG2231" s="13">
        <f t="shared" si="2710"/>
        <v>3.0419944474226733E-4</v>
      </c>
      <c r="AH2231" s="13">
        <f t="shared" si="2711"/>
        <v>2.1103555000368382E-2</v>
      </c>
      <c r="AI2231" s="13">
        <f t="shared" si="2712"/>
        <v>1.2403029765488413E-2</v>
      </c>
      <c r="AJ2231" s="13">
        <f t="shared" si="2713"/>
        <v>3.6447685558406201E-3</v>
      </c>
      <c r="AK2231" s="13">
        <f t="shared" si="2714"/>
        <v>7.1403724610408573E-4</v>
      </c>
      <c r="AL2231" s="13">
        <f t="shared" si="2715"/>
        <v>3.4025131460887306E-6</v>
      </c>
      <c r="AM2231" s="13">
        <f t="shared" si="2716"/>
        <v>8.1716166425106364E-5</v>
      </c>
      <c r="AN2231" s="13">
        <f t="shared" si="2717"/>
        <v>1.1273080258854673E-4</v>
      </c>
      <c r="AO2231" s="13">
        <f t="shared" si="2718"/>
        <v>7.7758382509935249E-5</v>
      </c>
      <c r="AP2231" s="13">
        <f t="shared" si="2719"/>
        <v>3.5756959125773162E-5</v>
      </c>
      <c r="AQ2231" s="13">
        <f t="shared" si="2720"/>
        <v>1.2332047857594483E-5</v>
      </c>
      <c r="AR2231" s="13">
        <f t="shared" si="2721"/>
        <v>5.8226439069274296E-3</v>
      </c>
      <c r="AS2231" s="13">
        <f t="shared" si="2722"/>
        <v>3.4220976366398943E-3</v>
      </c>
      <c r="AT2231" s="13">
        <f t="shared" si="2723"/>
        <v>1.0056215373881615E-3</v>
      </c>
      <c r="AU2231" s="13">
        <f t="shared" si="2724"/>
        <v>1.9700873242800191E-4</v>
      </c>
      <c r="AV2231" s="13">
        <f t="shared" si="2725"/>
        <v>2.894660606143131E-5</v>
      </c>
      <c r="AW2231" s="13">
        <f t="shared" si="2726"/>
        <v>7.6630929110068729E-8</v>
      </c>
      <c r="AX2231" s="13">
        <f t="shared" si="2727"/>
        <v>8.0044021372584446E-6</v>
      </c>
      <c r="AY2231" s="13">
        <f t="shared" si="2728"/>
        <v>1.1042400991750254E-5</v>
      </c>
      <c r="AZ2231" s="13">
        <f t="shared" si="2729"/>
        <v>7.616722496676707E-6</v>
      </c>
      <c r="BA2231" s="13">
        <f t="shared" si="2730"/>
        <v>3.5025270098851066E-6</v>
      </c>
      <c r="BB2231" s="13">
        <f t="shared" si="2731"/>
        <v>1.2079699103184431E-6</v>
      </c>
      <c r="BC2231" s="13">
        <f t="shared" si="2732"/>
        <v>3.3328880550905192E-7</v>
      </c>
      <c r="BD2231" s="13">
        <f t="shared" si="2733"/>
        <v>1.3387626739620906E-3</v>
      </c>
      <c r="BE2231" s="13">
        <f t="shared" si="2734"/>
        <v>7.8682067044091961E-4</v>
      </c>
      <c r="BF2231" s="13">
        <f t="shared" si="2735"/>
        <v>2.3121602486903084E-4</v>
      </c>
      <c r="BG2231" s="13">
        <f t="shared" si="2736"/>
        <v>4.529693754849108E-5</v>
      </c>
      <c r="BH2231" s="13">
        <f t="shared" si="2737"/>
        <v>6.6555050166855466E-6</v>
      </c>
      <c r="BI2231" s="13">
        <f t="shared" si="2738"/>
        <v>7.8231773580202339E-7</v>
      </c>
      <c r="BJ2231" s="14">
        <f t="shared" si="2739"/>
        <v>0.15838873269282208</v>
      </c>
      <c r="BK2231" s="14">
        <f t="shared" si="2740"/>
        <v>0.27839010997946478</v>
      </c>
      <c r="BL2231" s="14">
        <f t="shared" si="2741"/>
        <v>0.50146786863652837</v>
      </c>
      <c r="BM2231" s="14">
        <f t="shared" si="2742"/>
        <v>0.31388934330274454</v>
      </c>
      <c r="BN2231" s="14">
        <f t="shared" si="2743"/>
        <v>0.68553647887781832</v>
      </c>
    </row>
    <row r="2232" spans="1:66" x14ac:dyDescent="0.25">
      <c r="A2232" t="s">
        <v>13</v>
      </c>
      <c r="B2232" t="s">
        <v>61</v>
      </c>
      <c r="C2232" t="s">
        <v>14</v>
      </c>
      <c r="D2232" s="7" t="s">
        <v>574</v>
      </c>
      <c r="E2232" s="10">
        <f>VLOOKUP(A2232,home!$A$2:$E$405,3,FALSE)</f>
        <v>1.4837</v>
      </c>
      <c r="F2232" s="10">
        <f>VLOOKUP(B2232,home!$B$2:$E$405,3,FALSE)</f>
        <v>0.99119999999999997</v>
      </c>
      <c r="G2232" s="10">
        <f>VLOOKUP(C2232,away!$B$2:$E$405,4,FALSE)</f>
        <v>0.83260000000000001</v>
      </c>
      <c r="H2232" s="10">
        <f>VLOOKUP(A2232,away!$A$2:$E$405,3,FALSE)</f>
        <v>1.2190000000000001</v>
      </c>
      <c r="I2232" s="10">
        <f>VLOOKUP(C2232,away!$B$2:$E$405,3,FALSE)</f>
        <v>0.82030000000000003</v>
      </c>
      <c r="J2232" s="10">
        <f>VLOOKUP(B2232,home!$B$2:$E$405,4,FALSE)</f>
        <v>1.1099000000000001</v>
      </c>
      <c r="K2232" s="12">
        <f t="shared" si="2688"/>
        <v>1.2244577281439999</v>
      </c>
      <c r="L2232" s="12">
        <f t="shared" si="2689"/>
        <v>1.1098397324300002</v>
      </c>
      <c r="M2232" s="13">
        <f t="shared" si="2690"/>
        <v>9.6878519603851396E-2</v>
      </c>
      <c r="N2232" s="13">
        <f t="shared" si="2691"/>
        <v>0.11862365202008585</v>
      </c>
      <c r="O2232" s="13">
        <f t="shared" si="2692"/>
        <v>0.10751963027535294</v>
      </c>
      <c r="P2232" s="13">
        <f t="shared" si="2693"/>
        <v>0.13165324221784153</v>
      </c>
      <c r="Q2232" s="13">
        <f t="shared" si="2694"/>
        <v>7.262482372832936E-2</v>
      </c>
      <c r="R2232" s="13">
        <f t="shared" si="2695"/>
        <v>5.9664778847885153E-2</v>
      </c>
      <c r="S2232" s="13">
        <f t="shared" si="2696"/>
        <v>4.4727603852083943E-2</v>
      </c>
      <c r="T2232" s="13">
        <f t="shared" si="2697"/>
        <v>8.0601914934424979E-2</v>
      </c>
      <c r="U2232" s="13">
        <f t="shared" si="2698"/>
        <v>7.3056999558295643E-2</v>
      </c>
      <c r="V2232" s="13">
        <f t="shared" si="2699"/>
        <v>6.7536288262420854E-3</v>
      </c>
      <c r="W2232" s="13">
        <f t="shared" si="2700"/>
        <v>2.9642008889749539E-2</v>
      </c>
      <c r="X2232" s="13">
        <f t="shared" si="2701"/>
        <v>3.2897879214887314E-2</v>
      </c>
      <c r="Y2232" s="13">
        <f t="shared" si="2702"/>
        <v>1.8255686732682509E-2</v>
      </c>
      <c r="Z2232" s="13">
        <f t="shared" si="2703"/>
        <v>2.2072780730677328E-2</v>
      </c>
      <c r="AA2232" s="13">
        <f t="shared" si="2704"/>
        <v>2.7027186947305822E-2</v>
      </c>
      <c r="AB2232" s="13">
        <f t="shared" si="2705"/>
        <v>1.6546823963810627E-2</v>
      </c>
      <c r="AC2232" s="13">
        <f t="shared" si="2706"/>
        <v>5.7361601889822976E-4</v>
      </c>
      <c r="AD2232" s="13">
        <f t="shared" si="2707"/>
        <v>9.0738467156917402E-3</v>
      </c>
      <c r="AE2232" s="13">
        <f t="shared" si="2708"/>
        <v>1.0070515611054156E-2</v>
      </c>
      <c r="AF2232" s="13">
        <f t="shared" si="2709"/>
        <v>5.5883291756022441E-3</v>
      </c>
      <c r="AG2232" s="13">
        <f t="shared" si="2710"/>
        <v>2.0673832523270524E-3</v>
      </c>
      <c r="AH2232" s="13">
        <f t="shared" si="2711"/>
        <v>6.1243122650302467E-3</v>
      </c>
      <c r="AI2232" s="13">
        <f t="shared" si="2712"/>
        <v>7.4989614824833711E-3</v>
      </c>
      <c r="AJ2232" s="13">
        <f t="shared" si="2713"/>
        <v>4.5910806701404752E-3</v>
      </c>
      <c r="AK2232" s="13">
        <f t="shared" si="2714"/>
        <v>1.873861402362013E-3</v>
      </c>
      <c r="AL2232" s="13">
        <f t="shared" si="2715"/>
        <v>3.1180661713183504E-5</v>
      </c>
      <c r="AM2232" s="13">
        <f t="shared" si="2716"/>
        <v>2.2221083470045622E-3</v>
      </c>
      <c r="AN2232" s="13">
        <f t="shared" si="2717"/>
        <v>2.4661841332700133E-3</v>
      </c>
      <c r="AO2232" s="13">
        <f t="shared" si="2718"/>
        <v>1.3685345692957523E-3</v>
      </c>
      <c r="AP2232" s="13">
        <f t="shared" si="2719"/>
        <v>5.0628468006946772E-4</v>
      </c>
      <c r="AQ2232" s="13">
        <f t="shared" si="2720"/>
        <v>1.4047371346542656E-4</v>
      </c>
      <c r="AR2232" s="13">
        <f t="shared" si="2721"/>
        <v>1.3594010171077877E-3</v>
      </c>
      <c r="AS2232" s="13">
        <f t="shared" si="2722"/>
        <v>1.6645290810444447E-3</v>
      </c>
      <c r="AT2232" s="13">
        <f t="shared" si="2723"/>
        <v>1.0190727485026503E-3</v>
      </c>
      <c r="AU2232" s="13">
        <f t="shared" si="2724"/>
        <v>4.1593716748167226E-4</v>
      </c>
      <c r="AV2232" s="13">
        <f t="shared" si="2725"/>
        <v>1.2732436978631466E-4</v>
      </c>
      <c r="AW2232" s="13">
        <f t="shared" si="2726"/>
        <v>1.177028264602907E-6</v>
      </c>
      <c r="AX2232" s="13">
        <f t="shared" si="2727"/>
        <v>4.5347962304383691E-4</v>
      </c>
      <c r="AY2232" s="13">
        <f t="shared" si="2728"/>
        <v>5.0328970350142928E-4</v>
      </c>
      <c r="AZ2232" s="13">
        <f t="shared" si="2729"/>
        <v>2.7928545493440031E-4</v>
      </c>
      <c r="BA2232" s="13">
        <f t="shared" si="2730"/>
        <v>1.0332069819199523E-4</v>
      </c>
      <c r="BB2232" s="13">
        <f t="shared" si="2731"/>
        <v>2.8667354008971194E-5</v>
      </c>
      <c r="BC2232" s="13">
        <f t="shared" si="2732"/>
        <v>6.3632337005585371E-6</v>
      </c>
      <c r="BD2232" s="13">
        <f t="shared" si="2733"/>
        <v>2.5145287684866268E-4</v>
      </c>
      <c r="BE2232" s="13">
        <f t="shared" si="2734"/>
        <v>3.0789341832138654E-4</v>
      </c>
      <c r="BF2232" s="13">
        <f t="shared" si="2735"/>
        <v>1.8850123775414758E-4</v>
      </c>
      <c r="BG2232" s="13">
        <f t="shared" si="2736"/>
        <v>7.6937265777591842E-5</v>
      </c>
      <c r="BH2232" s="13">
        <f t="shared" si="2737"/>
        <v>2.3551607415910296E-5</v>
      </c>
      <c r="BI2232" s="13">
        <f t="shared" si="2738"/>
        <v>5.7675895421249848E-6</v>
      </c>
      <c r="BJ2232" s="14">
        <f t="shared" si="2739"/>
        <v>0.38752403178532108</v>
      </c>
      <c r="BK2232" s="14">
        <f t="shared" si="2740"/>
        <v>0.28112108088413185</v>
      </c>
      <c r="BL2232" s="14">
        <f t="shared" si="2741"/>
        <v>0.30934400379224891</v>
      </c>
      <c r="BM2232" s="14">
        <f t="shared" si="2742"/>
        <v>0.41259513782379609</v>
      </c>
      <c r="BN2232" s="14">
        <f t="shared" si="2743"/>
        <v>0.58696464669334625</v>
      </c>
    </row>
    <row r="2233" spans="1:66" x14ac:dyDescent="0.25">
      <c r="A2233" t="s">
        <v>13</v>
      </c>
      <c r="B2233" t="s">
        <v>63</v>
      </c>
      <c r="C2233" t="s">
        <v>250</v>
      </c>
      <c r="D2233" s="7" t="s">
        <v>574</v>
      </c>
      <c r="E2233" s="10">
        <f>VLOOKUP(A2233,home!$A$2:$E$405,3,FALSE)</f>
        <v>1.4837</v>
      </c>
      <c r="F2233" s="10">
        <f>VLOOKUP(B2233,home!$B$2:$E$405,3,FALSE)</f>
        <v>1.4371</v>
      </c>
      <c r="G2233" s="10">
        <f>VLOOKUP(C2233,away!$B$2:$E$405,4,FALSE)</f>
        <v>1.1496999999999999</v>
      </c>
      <c r="H2233" s="10">
        <f>VLOOKUP(A2233,away!$A$2:$E$405,3,FALSE)</f>
        <v>1.2190000000000001</v>
      </c>
      <c r="I2233" s="10">
        <f>VLOOKUP(C2233,away!$B$2:$E$405,3,FALSE)</f>
        <v>1.3994</v>
      </c>
      <c r="J2233" s="10">
        <f>VLOOKUP(B2233,home!$B$2:$E$405,4,FALSE)</f>
        <v>0.70760000000000001</v>
      </c>
      <c r="K2233" s="12">
        <f t="shared" si="2688"/>
        <v>2.451419392919</v>
      </c>
      <c r="L2233" s="12">
        <f t="shared" si="2689"/>
        <v>1.20707262136</v>
      </c>
      <c r="M2233" s="13">
        <f t="shared" si="2690"/>
        <v>2.5771346260965566E-2</v>
      </c>
      <c r="N2233" s="13">
        <f t="shared" si="2691"/>
        <v>6.3176378005761549E-2</v>
      </c>
      <c r="O2233" s="13">
        <f t="shared" si="2692"/>
        <v>3.1107886487199938E-2</v>
      </c>
      <c r="P2233" s="13">
        <f t="shared" si="2693"/>
        <v>7.6258476207444831E-2</v>
      </c>
      <c r="Q2233" s="13">
        <f t="shared" si="2694"/>
        <v>7.7435899108852624E-2</v>
      </c>
      <c r="R2233" s="13">
        <f t="shared" si="2695"/>
        <v>1.8774739043536881E-2</v>
      </c>
      <c r="S2233" s="13">
        <f t="shared" si="2696"/>
        <v>5.6412993859479024E-2</v>
      </c>
      <c r="T2233" s="13">
        <f t="shared" si="2697"/>
        <v>9.3470753724691227E-2</v>
      </c>
      <c r="U2233" s="13">
        <f t="shared" si="2698"/>
        <v>4.6024759388319826E-2</v>
      </c>
      <c r="V2233" s="13">
        <f t="shared" si="2699"/>
        <v>1.8547597209798893E-2</v>
      </c>
      <c r="W2233" s="13">
        <f t="shared" si="2700"/>
        <v>6.3275954927853484E-2</v>
      </c>
      <c r="X2233" s="13">
        <f t="shared" si="2701"/>
        <v>7.6378672783821322E-2</v>
      </c>
      <c r="Y2233" s="13">
        <f t="shared" si="2702"/>
        <v>4.609730238658246E-2</v>
      </c>
      <c r="Z2233" s="13">
        <f t="shared" si="2703"/>
        <v>7.5541578242106682E-3</v>
      </c>
      <c r="AA2233" s="13">
        <f t="shared" si="2704"/>
        <v>1.8518408987440831E-2</v>
      </c>
      <c r="AB2233" s="13">
        <f t="shared" si="2705"/>
        <v>2.2698193458908979E-2</v>
      </c>
      <c r="AC2233" s="13">
        <f t="shared" si="2706"/>
        <v>3.4301940569143102E-3</v>
      </c>
      <c r="AD2233" s="13">
        <f t="shared" si="2707"/>
        <v>3.8778975753902142E-2</v>
      </c>
      <c r="AE2233" s="13">
        <f t="shared" si="2708"/>
        <v>4.6809039916918538E-2</v>
      </c>
      <c r="AF2233" s="13">
        <f t="shared" si="2709"/>
        <v>2.8250955257929877E-2</v>
      </c>
      <c r="AG2233" s="13">
        <f t="shared" si="2710"/>
        <v>1.1366984873037833E-2</v>
      </c>
      <c r="AH2233" s="13">
        <f t="shared" si="2711"/>
        <v>2.2796042717592811E-3</v>
      </c>
      <c r="AI2233" s="13">
        <f t="shared" si="2712"/>
        <v>5.5882661199716955E-3</v>
      </c>
      <c r="AJ2233" s="13">
        <f t="shared" si="2713"/>
        <v>6.8495919696454155E-3</v>
      </c>
      <c r="AK2233" s="13">
        <f t="shared" si="2714"/>
        <v>5.5970741959903416E-3</v>
      </c>
      <c r="AL2233" s="13">
        <f t="shared" si="2715"/>
        <v>4.0600342601786611E-4</v>
      </c>
      <c r="AM2233" s="13">
        <f t="shared" si="2716"/>
        <v>1.9012706640130286E-2</v>
      </c>
      <c r="AN2233" s="13">
        <f t="shared" si="2717"/>
        <v>2.2949717643250742E-2</v>
      </c>
      <c r="AO2233" s="13">
        <f t="shared" si="2718"/>
        <v>1.3850987917555261E-2</v>
      </c>
      <c r="AP2233" s="13">
        <f t="shared" si="2719"/>
        <v>5.5730494313563726E-3</v>
      </c>
      <c r="AQ2233" s="13">
        <f t="shared" si="2720"/>
        <v>1.6817688465190484E-3</v>
      </c>
      <c r="AR2233" s="13">
        <f t="shared" si="2721"/>
        <v>5.5032958079518572E-4</v>
      </c>
      <c r="AS2233" s="13">
        <f t="shared" si="2722"/>
        <v>1.3490886068583019E-3</v>
      </c>
      <c r="AT2233" s="13">
        <f t="shared" si="2723"/>
        <v>1.653590986809259E-3</v>
      </c>
      <c r="AU2233" s="13">
        <f t="shared" si="2724"/>
        <v>1.3512150043400949E-3</v>
      </c>
      <c r="AV2233" s="13">
        <f t="shared" si="2725"/>
        <v>8.2809866641060973E-4</v>
      </c>
      <c r="AW2233" s="13">
        <f t="shared" si="2726"/>
        <v>3.3371691060819445E-5</v>
      </c>
      <c r="AX2233" s="13">
        <f t="shared" si="2727"/>
        <v>7.7680196282492037E-3</v>
      </c>
      <c r="AY2233" s="13">
        <f t="shared" si="2728"/>
        <v>9.376563815446699E-3</v>
      </c>
      <c r="AZ2233" s="13">
        <f t="shared" si="2729"/>
        <v>5.6590967320302868E-3</v>
      </c>
      <c r="BA2233" s="13">
        <f t="shared" si="2730"/>
        <v>2.276980242287203E-3</v>
      </c>
      <c r="BB2233" s="13">
        <f t="shared" si="2731"/>
        <v>6.8712012746063541E-4</v>
      </c>
      <c r="BC2233" s="13">
        <f t="shared" si="2732"/>
        <v>1.6588077868862525E-4</v>
      </c>
      <c r="BD2233" s="13">
        <f t="shared" si="2733"/>
        <v>1.1071462828373232E-4</v>
      </c>
      <c r="BE2233" s="13">
        <f t="shared" si="2734"/>
        <v>2.7140798685455981E-4</v>
      </c>
      <c r="BF2233" s="13">
        <f t="shared" si="2735"/>
        <v>3.3266740118418654E-4</v>
      </c>
      <c r="BG2233" s="13">
        <f t="shared" si="2736"/>
        <v>2.7183577288496003E-4</v>
      </c>
      <c r="BH2233" s="13">
        <f t="shared" si="2737"/>
        <v>1.6659587133482893E-4</v>
      </c>
      <c r="BI2233" s="13">
        <f t="shared" si="2738"/>
        <v>8.167926995408765E-5</v>
      </c>
      <c r="BJ2233" s="14">
        <f t="shared" si="2739"/>
        <v>0.63404280854232542</v>
      </c>
      <c r="BK2233" s="14">
        <f t="shared" si="2740"/>
        <v>0.19020317483606719</v>
      </c>
      <c r="BL2233" s="14">
        <f t="shared" si="2741"/>
        <v>0.16440574769848301</v>
      </c>
      <c r="BM2233" s="14">
        <f t="shared" si="2742"/>
        <v>0.69433797166293876</v>
      </c>
      <c r="BN2233" s="14">
        <f t="shared" si="2743"/>
        <v>0.29252472511376137</v>
      </c>
    </row>
    <row r="2234" spans="1:66" x14ac:dyDescent="0.25">
      <c r="A2234" t="s">
        <v>16</v>
      </c>
      <c r="B2234" t="s">
        <v>256</v>
      </c>
      <c r="C2234" t="s">
        <v>67</v>
      </c>
      <c r="D2234" s="7" t="s">
        <v>574</v>
      </c>
      <c r="E2234" s="10">
        <f>VLOOKUP(A2234,home!$A$2:$E$405,3,FALSE)</f>
        <v>1.6373</v>
      </c>
      <c r="F2234" s="10">
        <f>VLOOKUP(B2234,home!$B$2:$E$405,3,FALSE)</f>
        <v>0.82630000000000003</v>
      </c>
      <c r="G2234" s="10">
        <f>VLOOKUP(C2234,away!$B$2:$E$405,4,FALSE)</f>
        <v>1.0419</v>
      </c>
      <c r="H2234" s="10">
        <f>VLOOKUP(A2234,away!$A$2:$E$405,3,FALSE)</f>
        <v>1.3301000000000001</v>
      </c>
      <c r="I2234" s="10">
        <f>VLOOKUP(C2234,away!$B$2:$E$405,3,FALSE)</f>
        <v>1.0172000000000001</v>
      </c>
      <c r="J2234" s="10">
        <f>VLOOKUP(B2234,home!$B$2:$E$405,4,FALSE)</f>
        <v>0.92869999999999997</v>
      </c>
      <c r="K2234" s="12">
        <f t="shared" si="2688"/>
        <v>1.409587541481</v>
      </c>
      <c r="L2234" s="12">
        <f t="shared" si="2689"/>
        <v>1.2565104085640002</v>
      </c>
      <c r="M2234" s="13">
        <f t="shared" si="2690"/>
        <v>6.9522978855388134E-2</v>
      </c>
      <c r="N2234" s="13">
        <f t="shared" si="2691"/>
        <v>9.7998724841202103E-2</v>
      </c>
      <c r="O2234" s="13">
        <f t="shared" si="2692"/>
        <v>8.7356346566170098E-2</v>
      </c>
      <c r="P2234" s="13">
        <f t="shared" si="2693"/>
        <v>0.12313641778896989</v>
      </c>
      <c r="Q2234" s="13">
        <f t="shared" si="2694"/>
        <v>6.9068890808591549E-2</v>
      </c>
      <c r="R2234" s="13">
        <f t="shared" si="2695"/>
        <v>5.4882079357258397E-2</v>
      </c>
      <c r="S2234" s="13">
        <f t="shared" si="2696"/>
        <v>5.4523618073956504E-2</v>
      </c>
      <c r="T2234" s="13">
        <f t="shared" si="2697"/>
        <v>8.6785780208965699E-2</v>
      </c>
      <c r="U2234" s="13">
        <f t="shared" si="2698"/>
        <v>7.7361095312562994E-2</v>
      </c>
      <c r="V2234" s="13">
        <f t="shared" si="2699"/>
        <v>1.0730014298160048E-2</v>
      </c>
      <c r="W2234" s="13">
        <f t="shared" si="2700"/>
        <v>3.2452882662567413E-2</v>
      </c>
      <c r="X2234" s="13">
        <f t="shared" si="2701"/>
        <v>4.0777384853422138E-2</v>
      </c>
      <c r="Y2234" s="13">
        <f t="shared" si="2702"/>
        <v>2.5618604251172464E-2</v>
      </c>
      <c r="Z2234" s="13">
        <f t="shared" si="2703"/>
        <v>2.2986634652010212E-2</v>
      </c>
      <c r="AA2234" s="13">
        <f t="shared" si="2704"/>
        <v>3.2401673826049034E-2</v>
      </c>
      <c r="AB2234" s="13">
        <f t="shared" si="2705"/>
        <v>2.2836497874164866E-2</v>
      </c>
      <c r="AC2234" s="13">
        <f t="shared" si="2706"/>
        <v>1.1877867084853922E-3</v>
      </c>
      <c r="AD2234" s="13">
        <f t="shared" si="2707"/>
        <v>1.1436294771574942E-2</v>
      </c>
      <c r="AE2234" s="13">
        <f t="shared" si="2708"/>
        <v>1.4369823415889972E-2</v>
      </c>
      <c r="AF2234" s="13">
        <f t="shared" si="2709"/>
        <v>9.0279163456462221E-3</v>
      </c>
      <c r="AG2234" s="13">
        <f t="shared" si="2710"/>
        <v>3.7812236186498508E-3</v>
      </c>
      <c r="AH2234" s="13">
        <f t="shared" si="2711"/>
        <v>7.2207364245271861E-3</v>
      </c>
      <c r="AI2234" s="13">
        <f t="shared" si="2712"/>
        <v>1.0178260104331581E-2</v>
      </c>
      <c r="AJ2234" s="13">
        <f t="shared" si="2713"/>
        <v>7.1735743185094517E-3</v>
      </c>
      <c r="AK2234" s="13">
        <f t="shared" si="2714"/>
        <v>3.3705936624196602E-3</v>
      </c>
      <c r="AL2234" s="13">
        <f t="shared" si="2715"/>
        <v>8.4150479618815975E-5</v>
      </c>
      <c r="AM2234" s="13">
        <f t="shared" si="2716"/>
        <v>3.2240917261432676E-3</v>
      </c>
      <c r="AN2234" s="13">
        <f t="shared" si="2717"/>
        <v>4.0511048120640903E-3</v>
      </c>
      <c r="AO2234" s="13">
        <f t="shared" si="2718"/>
        <v>2.5451276812711184E-3</v>
      </c>
      <c r="AP2234" s="13">
        <f t="shared" si="2719"/>
        <v>1.0659931408805066E-3</v>
      </c>
      <c r="AQ2234" s="13">
        <f t="shared" si="2720"/>
        <v>3.348578692435467E-4</v>
      </c>
      <c r="AR2234" s="13">
        <f t="shared" si="2721"/>
        <v>1.8145860949831244E-3</v>
      </c>
      <c r="AS2234" s="13">
        <f t="shared" si="2722"/>
        <v>2.5578179524328704E-3</v>
      </c>
      <c r="AT2234" s="13">
        <f t="shared" si="2723"/>
        <v>1.8027341595629081E-3</v>
      </c>
      <c r="AU2234" s="13">
        <f t="shared" si="2724"/>
        <v>8.4703720397403235E-4</v>
      </c>
      <c r="AV2234" s="13">
        <f t="shared" si="2725"/>
        <v>2.9849327247317417E-4</v>
      </c>
      <c r="AW2234" s="13">
        <f t="shared" si="2726"/>
        <v>4.1401134104956419E-6</v>
      </c>
      <c r="AX2234" s="13">
        <f t="shared" si="2727"/>
        <v>7.5743992162725308E-4</v>
      </c>
      <c r="AY2234" s="13">
        <f t="shared" si="2728"/>
        <v>9.517311453865441E-4</v>
      </c>
      <c r="AZ2234" s="13">
        <f t="shared" si="2729"/>
        <v>5.9793004516636521E-4</v>
      </c>
      <c r="BA2234" s="13">
        <f t="shared" si="2730"/>
        <v>2.5043510844822693E-4</v>
      </c>
      <c r="BB2234" s="13">
        <f t="shared" si="2731"/>
        <v>7.8668580108762784E-5</v>
      </c>
      <c r="BC2234" s="13">
        <f t="shared" si="2732"/>
        <v>1.9769577946722286E-5</v>
      </c>
      <c r="BD2234" s="13">
        <f t="shared" si="2733"/>
        <v>3.80007719263633E-4</v>
      </c>
      <c r="BE2234" s="13">
        <f t="shared" si="2734"/>
        <v>5.3565414674062637E-4</v>
      </c>
      <c r="BF2234" s="13">
        <f t="shared" si="2735"/>
        <v>3.7752570589411131E-4</v>
      </c>
      <c r="BG2234" s="13">
        <f t="shared" si="2736"/>
        <v>1.7738517720571986E-4</v>
      </c>
      <c r="BH2234" s="13">
        <f t="shared" si="2737"/>
        <v>6.2509983958145546E-5</v>
      </c>
      <c r="BI2234" s="13">
        <f t="shared" si="2738"/>
        <v>1.7622658921115826E-5</v>
      </c>
      <c r="BJ2234" s="14">
        <f t="shared" si="2739"/>
        <v>0.40519467538596876</v>
      </c>
      <c r="BK2234" s="14">
        <f t="shared" si="2740"/>
        <v>0.26013669734996531</v>
      </c>
      <c r="BL2234" s="14">
        <f t="shared" si="2741"/>
        <v>0.31165223152140276</v>
      </c>
      <c r="BM2234" s="14">
        <f t="shared" si="2742"/>
        <v>0.49705720965979078</v>
      </c>
      <c r="BN2234" s="14">
        <f t="shared" si="2743"/>
        <v>0.50196543821758022</v>
      </c>
    </row>
    <row r="2235" spans="1:66" x14ac:dyDescent="0.25">
      <c r="A2235" t="s">
        <v>16</v>
      </c>
      <c r="B2235" t="s">
        <v>257</v>
      </c>
      <c r="C2235" t="s">
        <v>57</v>
      </c>
      <c r="D2235" s="7" t="s">
        <v>574</v>
      </c>
      <c r="E2235" s="10">
        <f>VLOOKUP(A2235,home!$A$2:$E$405,3,FALSE)</f>
        <v>1.6373</v>
      </c>
      <c r="F2235" s="10">
        <f>VLOOKUP(B2235,home!$B$2:$E$405,3,FALSE)</f>
        <v>1.0419</v>
      </c>
      <c r="G2235" s="10">
        <f>VLOOKUP(C2235,away!$B$2:$E$405,4,FALSE)</f>
        <v>1.0705</v>
      </c>
      <c r="H2235" s="10">
        <f>VLOOKUP(A2235,away!$A$2:$E$405,3,FALSE)</f>
        <v>1.3301000000000001</v>
      </c>
      <c r="I2235" s="10">
        <f>VLOOKUP(C2235,away!$B$2:$E$405,3,FALSE)</f>
        <v>0.96509999999999996</v>
      </c>
      <c r="J2235" s="10">
        <f>VLOOKUP(B2235,home!$B$2:$E$405,4,FALSE)</f>
        <v>0.92869999999999997</v>
      </c>
      <c r="K2235" s="12">
        <f t="shared" si="2688"/>
        <v>1.826169022335</v>
      </c>
      <c r="L2235" s="12">
        <f t="shared" si="2689"/>
        <v>1.192153160937</v>
      </c>
      <c r="M2235" s="13">
        <f t="shared" si="2690"/>
        <v>4.8883166590357539E-2</v>
      </c>
      <c r="N2235" s="13">
        <f t="shared" si="2691"/>
        <v>8.9268924540952171E-2</v>
      </c>
      <c r="O2235" s="13">
        <f t="shared" si="2692"/>
        <v>5.8276221567304685E-2</v>
      </c>
      <c r="P2235" s="13">
        <f t="shared" si="2693"/>
        <v>0.10642223056494264</v>
      </c>
      <c r="Q2235" s="13">
        <f t="shared" si="2694"/>
        <v>8.1510072326923769E-2</v>
      </c>
      <c r="R2235" s="13">
        <f t="shared" si="2695"/>
        <v>3.4737090874463632E-2</v>
      </c>
      <c r="S2235" s="13">
        <f t="shared" si="2696"/>
        <v>5.792224577699448E-2</v>
      </c>
      <c r="T2235" s="13">
        <f t="shared" si="2697"/>
        <v>9.7172490372745654E-2</v>
      </c>
      <c r="U2235" s="13">
        <f t="shared" si="2698"/>
        <v>6.3435799280981309E-2</v>
      </c>
      <c r="V2235" s="13">
        <f t="shared" si="2699"/>
        <v>1.401121859613395E-2</v>
      </c>
      <c r="W2235" s="13">
        <f t="shared" si="2700"/>
        <v>4.9617056363904517E-2</v>
      </c>
      <c r="X2235" s="13">
        <f t="shared" si="2701"/>
        <v>5.9151130580618057E-2</v>
      </c>
      <c r="Y2235" s="13">
        <f t="shared" si="2702"/>
        <v>3.5258603647340535E-2</v>
      </c>
      <c r="Z2235" s="13">
        <f t="shared" si="2703"/>
        <v>1.3803977562582545E-2</v>
      </c>
      <c r="AA2235" s="13">
        <f t="shared" si="2704"/>
        <v>2.5208396209795644E-2</v>
      </c>
      <c r="AB2235" s="13">
        <f t="shared" si="2705"/>
        <v>2.301739613053792E-2</v>
      </c>
      <c r="AC2235" s="13">
        <f t="shared" si="2706"/>
        <v>1.9064655073763514E-3</v>
      </c>
      <c r="AD2235" s="13">
        <f t="shared" si="2707"/>
        <v>2.2652282827803023E-2</v>
      </c>
      <c r="AE2235" s="13">
        <f t="shared" si="2708"/>
        <v>2.7004990575604296E-2</v>
      </c>
      <c r="AF2235" s="13">
        <f t="shared" si="2709"/>
        <v>1.6097042437890282E-2</v>
      </c>
      <c r="AG2235" s="13">
        <f t="shared" si="2710"/>
        <v>6.3967133413559765E-3</v>
      </c>
      <c r="AH2235" s="13">
        <f t="shared" si="2711"/>
        <v>4.1141138711840511E-3</v>
      </c>
      <c r="AI2235" s="13">
        <f t="shared" si="2712"/>
        <v>7.5130673059150407E-3</v>
      </c>
      <c r="AJ2235" s="13">
        <f t="shared" si="2713"/>
        <v>6.8600653883899628E-3</v>
      </c>
      <c r="AK2235" s="13">
        <f t="shared" si="2714"/>
        <v>4.1758796344900911E-3</v>
      </c>
      <c r="AL2235" s="13">
        <f t="shared" si="2715"/>
        <v>1.6602059640721998E-4</v>
      </c>
      <c r="AM2235" s="13">
        <f t="shared" si="2716"/>
        <v>8.273379437060982E-3</v>
      </c>
      <c r="AN2235" s="13">
        <f t="shared" si="2717"/>
        <v>9.8631354475234266E-3</v>
      </c>
      <c r="AO2235" s="13">
        <f t="shared" si="2718"/>
        <v>5.8791840502574145E-3</v>
      </c>
      <c r="AP2235" s="13">
        <f t="shared" si="2719"/>
        <v>2.3362959497482566E-3</v>
      </c>
      <c r="AQ2235" s="13">
        <f t="shared" si="2720"/>
        <v>6.9630565034417362E-4</v>
      </c>
      <c r="AR2235" s="13">
        <f t="shared" si="2721"/>
        <v>9.8093077119736473E-4</v>
      </c>
      <c r="AS2235" s="13">
        <f t="shared" si="2722"/>
        <v>1.7913453874158092E-3</v>
      </c>
      <c r="AT2235" s="13">
        <f t="shared" si="2723"/>
        <v>1.6356497274007203E-3</v>
      </c>
      <c r="AU2235" s="13">
        <f t="shared" si="2724"/>
        <v>9.9565762118996107E-4</v>
      </c>
      <c r="AV2235" s="13">
        <f t="shared" si="2725"/>
        <v>4.5455977616721573E-4</v>
      </c>
      <c r="AW2235" s="13">
        <f t="shared" si="2726"/>
        <v>1.0039971847250046E-5</v>
      </c>
      <c r="AX2235" s="13">
        <f t="shared" si="2727"/>
        <v>2.5180982063306933E-3</v>
      </c>
      <c r="AY2235" s="13">
        <f t="shared" si="2728"/>
        <v>3.0019587362269257E-3</v>
      </c>
      <c r="AZ2235" s="13">
        <f t="shared" si="2729"/>
        <v>1.789397298197686E-3</v>
      </c>
      <c r="BA2235" s="13">
        <f t="shared" si="2730"/>
        <v>7.1107854840616615E-4</v>
      </c>
      <c r="BB2235" s="13">
        <f t="shared" si="2731"/>
        <v>2.1192863478922613E-4</v>
      </c>
      <c r="BC2235" s="13">
        <f t="shared" si="2732"/>
        <v>5.0530278371407799E-5</v>
      </c>
      <c r="BD2235" s="13">
        <f t="shared" si="2733"/>
        <v>1.9490328659055106E-4</v>
      </c>
      <c r="BE2235" s="13">
        <f t="shared" si="2734"/>
        <v>3.55926344322945E-4</v>
      </c>
      <c r="BF2235" s="13">
        <f t="shared" si="2735"/>
        <v>3.2499083211775154E-4</v>
      </c>
      <c r="BG2235" s="13">
        <f t="shared" si="2736"/>
        <v>1.9782939671877088E-4</v>
      </c>
      <c r="BH2235" s="13">
        <f t="shared" si="2737"/>
        <v>9.0317478998760154E-5</v>
      </c>
      <c r="BI2235" s="13">
        <f t="shared" si="2738"/>
        <v>3.2986996464585513E-5</v>
      </c>
      <c r="BJ2235" s="14">
        <f t="shared" si="2739"/>
        <v>0.51946059925239463</v>
      </c>
      <c r="BK2235" s="14">
        <f t="shared" si="2740"/>
        <v>0.23231330636843911</v>
      </c>
      <c r="BL2235" s="14">
        <f t="shared" si="2741"/>
        <v>0.23439312788164676</v>
      </c>
      <c r="BM2235" s="14">
        <f t="shared" si="2742"/>
        <v>0.57788138583573878</v>
      </c>
      <c r="BN2235" s="14">
        <f t="shared" si="2743"/>
        <v>0.41909770646494443</v>
      </c>
    </row>
    <row r="2236" spans="1:66" x14ac:dyDescent="0.25">
      <c r="A2236" t="s">
        <v>16</v>
      </c>
      <c r="B2236" t="s">
        <v>68</v>
      </c>
      <c r="C2236" t="s">
        <v>496</v>
      </c>
      <c r="D2236" s="7" t="s">
        <v>574</v>
      </c>
      <c r="E2236" s="10">
        <f>VLOOKUP(A2236,home!$A$2:$E$405,3,FALSE)</f>
        <v>1.6373</v>
      </c>
      <c r="F2236" s="10">
        <f>VLOOKUP(B2236,home!$B$2:$E$405,3,FALSE)</f>
        <v>1.006</v>
      </c>
      <c r="G2236" s="10" t="e">
        <f>VLOOKUP(C2236,away!$B$2:$E$405,4,FALSE)</f>
        <v>#N/A</v>
      </c>
      <c r="H2236" s="10">
        <f>VLOOKUP(A2236,away!$A$2:$E$405,3,FALSE)</f>
        <v>1.3301000000000001</v>
      </c>
      <c r="I2236" s="10" t="e">
        <f>VLOOKUP(C2236,away!$B$2:$E$405,3,FALSE)</f>
        <v>#N/A</v>
      </c>
      <c r="J2236" s="10">
        <f>VLOOKUP(B2236,home!$B$2:$E$405,4,FALSE)</f>
        <v>1.1055999999999999</v>
      </c>
      <c r="K2236" s="12" t="e">
        <f t="shared" si="2688"/>
        <v>#N/A</v>
      </c>
      <c r="L2236" s="12" t="e">
        <f t="shared" si="2689"/>
        <v>#N/A</v>
      </c>
      <c r="M2236" s="13" t="e">
        <f t="shared" si="2690"/>
        <v>#N/A</v>
      </c>
      <c r="N2236" s="13" t="e">
        <f t="shared" si="2691"/>
        <v>#N/A</v>
      </c>
      <c r="O2236" s="13" t="e">
        <f t="shared" si="2692"/>
        <v>#N/A</v>
      </c>
      <c r="P2236" s="13" t="e">
        <f t="shared" si="2693"/>
        <v>#N/A</v>
      </c>
      <c r="Q2236" s="13" t="e">
        <f t="shared" si="2694"/>
        <v>#N/A</v>
      </c>
      <c r="R2236" s="13" t="e">
        <f t="shared" si="2695"/>
        <v>#N/A</v>
      </c>
      <c r="S2236" s="13" t="e">
        <f t="shared" si="2696"/>
        <v>#N/A</v>
      </c>
      <c r="T2236" s="13" t="e">
        <f t="shared" si="2697"/>
        <v>#N/A</v>
      </c>
      <c r="U2236" s="13" t="e">
        <f t="shared" si="2698"/>
        <v>#N/A</v>
      </c>
      <c r="V2236" s="13" t="e">
        <f t="shared" si="2699"/>
        <v>#N/A</v>
      </c>
      <c r="W2236" s="13" t="e">
        <f t="shared" si="2700"/>
        <v>#N/A</v>
      </c>
      <c r="X2236" s="13" t="e">
        <f t="shared" si="2701"/>
        <v>#N/A</v>
      </c>
      <c r="Y2236" s="13" t="e">
        <f t="shared" si="2702"/>
        <v>#N/A</v>
      </c>
      <c r="Z2236" s="13" t="e">
        <f t="shared" si="2703"/>
        <v>#N/A</v>
      </c>
      <c r="AA2236" s="13" t="e">
        <f t="shared" si="2704"/>
        <v>#N/A</v>
      </c>
      <c r="AB2236" s="13" t="e">
        <f t="shared" si="2705"/>
        <v>#N/A</v>
      </c>
      <c r="AC2236" s="13" t="e">
        <f t="shared" si="2706"/>
        <v>#N/A</v>
      </c>
      <c r="AD2236" s="13" t="e">
        <f t="shared" si="2707"/>
        <v>#N/A</v>
      </c>
      <c r="AE2236" s="13" t="e">
        <f t="shared" si="2708"/>
        <v>#N/A</v>
      </c>
      <c r="AF2236" s="13" t="e">
        <f t="shared" si="2709"/>
        <v>#N/A</v>
      </c>
      <c r="AG2236" s="13" t="e">
        <f t="shared" si="2710"/>
        <v>#N/A</v>
      </c>
      <c r="AH2236" s="13" t="e">
        <f t="shared" si="2711"/>
        <v>#N/A</v>
      </c>
      <c r="AI2236" s="13" t="e">
        <f t="shared" si="2712"/>
        <v>#N/A</v>
      </c>
      <c r="AJ2236" s="13" t="e">
        <f t="shared" si="2713"/>
        <v>#N/A</v>
      </c>
      <c r="AK2236" s="13" t="e">
        <f t="shared" si="2714"/>
        <v>#N/A</v>
      </c>
      <c r="AL2236" s="13" t="e">
        <f t="shared" si="2715"/>
        <v>#N/A</v>
      </c>
      <c r="AM2236" s="13" t="e">
        <f t="shared" si="2716"/>
        <v>#N/A</v>
      </c>
      <c r="AN2236" s="13" t="e">
        <f t="shared" si="2717"/>
        <v>#N/A</v>
      </c>
      <c r="AO2236" s="13" t="e">
        <f t="shared" si="2718"/>
        <v>#N/A</v>
      </c>
      <c r="AP2236" s="13" t="e">
        <f t="shared" si="2719"/>
        <v>#N/A</v>
      </c>
      <c r="AQ2236" s="13" t="e">
        <f t="shared" si="2720"/>
        <v>#N/A</v>
      </c>
      <c r="AR2236" s="13" t="e">
        <f t="shared" si="2721"/>
        <v>#N/A</v>
      </c>
      <c r="AS2236" s="13" t="e">
        <f t="shared" si="2722"/>
        <v>#N/A</v>
      </c>
      <c r="AT2236" s="13" t="e">
        <f t="shared" si="2723"/>
        <v>#N/A</v>
      </c>
      <c r="AU2236" s="13" t="e">
        <f t="shared" si="2724"/>
        <v>#N/A</v>
      </c>
      <c r="AV2236" s="13" t="e">
        <f t="shared" si="2725"/>
        <v>#N/A</v>
      </c>
      <c r="AW2236" s="13" t="e">
        <f t="shared" si="2726"/>
        <v>#N/A</v>
      </c>
      <c r="AX2236" s="13" t="e">
        <f t="shared" si="2727"/>
        <v>#N/A</v>
      </c>
      <c r="AY2236" s="13" t="e">
        <f t="shared" si="2728"/>
        <v>#N/A</v>
      </c>
      <c r="AZ2236" s="13" t="e">
        <f t="shared" si="2729"/>
        <v>#N/A</v>
      </c>
      <c r="BA2236" s="13" t="e">
        <f t="shared" si="2730"/>
        <v>#N/A</v>
      </c>
      <c r="BB2236" s="13" t="e">
        <f t="shared" si="2731"/>
        <v>#N/A</v>
      </c>
      <c r="BC2236" s="13" t="e">
        <f t="shared" si="2732"/>
        <v>#N/A</v>
      </c>
      <c r="BD2236" s="13" t="e">
        <f t="shared" si="2733"/>
        <v>#N/A</v>
      </c>
      <c r="BE2236" s="13" t="e">
        <f t="shared" si="2734"/>
        <v>#N/A</v>
      </c>
      <c r="BF2236" s="13" t="e">
        <f t="shared" si="2735"/>
        <v>#N/A</v>
      </c>
      <c r="BG2236" s="13" t="e">
        <f t="shared" si="2736"/>
        <v>#N/A</v>
      </c>
      <c r="BH2236" s="13" t="e">
        <f t="shared" si="2737"/>
        <v>#N/A</v>
      </c>
      <c r="BI2236" s="13" t="e">
        <f t="shared" si="2738"/>
        <v>#N/A</v>
      </c>
      <c r="BJ2236" s="14" t="e">
        <f t="shared" si="2739"/>
        <v>#N/A</v>
      </c>
      <c r="BK2236" s="14" t="e">
        <f t="shared" si="2740"/>
        <v>#N/A</v>
      </c>
      <c r="BL2236" s="14" t="e">
        <f t="shared" si="2741"/>
        <v>#N/A</v>
      </c>
      <c r="BM2236" s="14" t="e">
        <f t="shared" si="2742"/>
        <v>#N/A</v>
      </c>
      <c r="BN2236" s="14" t="e">
        <f t="shared" si="2743"/>
        <v>#N/A</v>
      </c>
    </row>
    <row r="2237" spans="1:66" x14ac:dyDescent="0.25">
      <c r="A2237" t="s">
        <v>69</v>
      </c>
      <c r="B2237" t="s">
        <v>359</v>
      </c>
      <c r="C2237" t="s">
        <v>78</v>
      </c>
      <c r="D2237" s="7" t="s">
        <v>574</v>
      </c>
      <c r="E2237" s="10">
        <f>VLOOKUP(A2237,home!$A$2:$E$405,3,FALSE)</f>
        <v>1.3526</v>
      </c>
      <c r="F2237" s="10">
        <f>VLOOKUP(B2237,home!$B$2:$E$405,3,FALSE)</f>
        <v>1.3546</v>
      </c>
      <c r="G2237" s="10">
        <f>VLOOKUP(C2237,away!$B$2:$E$405,4,FALSE)</f>
        <v>0.7782</v>
      </c>
      <c r="H2237" s="10">
        <f>VLOOKUP(A2237,away!$A$2:$E$405,3,FALSE)</f>
        <v>1.3421000000000001</v>
      </c>
      <c r="I2237" s="10">
        <f>VLOOKUP(C2237,away!$B$2:$E$405,3,FALSE)</f>
        <v>1.3332999999999999</v>
      </c>
      <c r="J2237" s="10">
        <f>VLOOKUP(B2237,home!$B$2:$E$405,4,FALSE)</f>
        <v>0.82330000000000003</v>
      </c>
      <c r="K2237" s="12">
        <f t="shared" si="2688"/>
        <v>1.4258429112720001</v>
      </c>
      <c r="L2237" s="12">
        <f t="shared" si="2689"/>
        <v>1.4732310749690001</v>
      </c>
      <c r="M2237" s="13">
        <f t="shared" si="2690"/>
        <v>5.5074195913773924E-2</v>
      </c>
      <c r="N2237" s="13">
        <f t="shared" si="2691"/>
        <v>7.8527151837659903E-2</v>
      </c>
      <c r="O2237" s="13">
        <f t="shared" si="2692"/>
        <v>8.1137016849102475E-2</v>
      </c>
      <c r="P2237" s="13">
        <f t="shared" si="2693"/>
        <v>0.1156886403160496</v>
      </c>
      <c r="Q2237" s="13">
        <f t="shared" si="2694"/>
        <v>5.5983691395053714E-2</v>
      </c>
      <c r="R2237" s="13">
        <f t="shared" si="2695"/>
        <v>5.9766787276190565E-2</v>
      </c>
      <c r="S2237" s="13">
        <f t="shared" si="2696"/>
        <v>6.0753776229118893E-2</v>
      </c>
      <c r="T2237" s="13">
        <f t="shared" si="2697"/>
        <v>8.2476913854667738E-2</v>
      </c>
      <c r="U2237" s="13">
        <f t="shared" si="2698"/>
        <v>8.5218049967257889E-2</v>
      </c>
      <c r="V2237" s="13">
        <f t="shared" si="2699"/>
        <v>1.4179904943377352E-2</v>
      </c>
      <c r="W2237" s="13">
        <f t="shared" si="2700"/>
        <v>2.6607983174158859E-2</v>
      </c>
      <c r="X2237" s="13">
        <f t="shared" si="2701"/>
        <v>3.9199707654423127E-2</v>
      </c>
      <c r="Y2237" s="13">
        <f t="shared" si="2702"/>
        <v>2.8875113723098166E-2</v>
      </c>
      <c r="Z2237" s="13">
        <f t="shared" si="2703"/>
        <v>2.9350096088781939E-2</v>
      </c>
      <c r="AA2237" s="13">
        <f t="shared" si="2704"/>
        <v>4.1848626453341788E-2</v>
      </c>
      <c r="AB2237" s="13">
        <f t="shared" si="2705"/>
        <v>2.983478368748365E-2</v>
      </c>
      <c r="AC2237" s="13">
        <f t="shared" si="2706"/>
        <v>1.8616408005285583E-3</v>
      </c>
      <c r="AD2237" s="13">
        <f t="shared" si="2707"/>
        <v>9.4847010480297676E-3</v>
      </c>
      <c r="AE2237" s="13">
        <f t="shared" si="2708"/>
        <v>1.3973156320748496E-2</v>
      </c>
      <c r="AF2237" s="13">
        <f t="shared" si="2709"/>
        <v>1.0292844053563094E-2</v>
      </c>
      <c r="AG2237" s="13">
        <f t="shared" si="2710"/>
        <v>5.0545792365063475E-3</v>
      </c>
      <c r="AH2237" s="13">
        <f t="shared" si="2711"/>
        <v>1.0809868402829914E-2</v>
      </c>
      <c r="AI2237" s="13">
        <f t="shared" si="2712"/>
        <v>1.541317423395821E-2</v>
      </c>
      <c r="AJ2237" s="13">
        <f t="shared" si="2713"/>
        <v>1.0988382610844781E-2</v>
      </c>
      <c r="AK2237" s="13">
        <f t="shared" si="2714"/>
        <v>5.2225691506725125E-3</v>
      </c>
      <c r="AL2237" s="13">
        <f t="shared" si="2715"/>
        <v>1.5642221508397331E-4</v>
      </c>
      <c r="AM2237" s="13">
        <f t="shared" si="2716"/>
        <v>2.70473875097347E-3</v>
      </c>
      <c r="AN2237" s="13">
        <f t="shared" si="2717"/>
        <v>3.9847051776069559E-3</v>
      </c>
      <c r="AO2237" s="13">
        <f t="shared" si="2718"/>
        <v>2.9351957461202184E-3</v>
      </c>
      <c r="AP2237" s="13">
        <f t="shared" si="2719"/>
        <v>1.4414071947670424E-3</v>
      </c>
      <c r="AQ2237" s="13">
        <f t="shared" si="2720"/>
        <v>5.3088146775367507E-4</v>
      </c>
      <c r="AR2237" s="13">
        <f t="shared" si="2721"/>
        <v>3.1850868094749052E-3</v>
      </c>
      <c r="AS2237" s="13">
        <f t="shared" si="2722"/>
        <v>4.5414334490757454E-3</v>
      </c>
      <c r="AT2237" s="13">
        <f t="shared" si="2723"/>
        <v>3.2376853451891014E-3</v>
      </c>
      <c r="AU2237" s="13">
        <f t="shared" si="2724"/>
        <v>1.5388102327890392E-3</v>
      </c>
      <c r="AV2237" s="13">
        <f t="shared" si="2725"/>
        <v>5.4852541555376708E-4</v>
      </c>
      <c r="AW2237" s="13">
        <f t="shared" si="2726"/>
        <v>9.1272192388436738E-6</v>
      </c>
      <c r="AX2237" s="13">
        <f t="shared" si="2727"/>
        <v>6.4275542915303359E-4</v>
      </c>
      <c r="AY2237" s="13">
        <f t="shared" si="2728"/>
        <v>9.4692727183328458E-4</v>
      </c>
      <c r="AZ2237" s="13">
        <f t="shared" si="2729"/>
        <v>6.975213413002063E-4</v>
      </c>
      <c r="BA2237" s="13">
        <f t="shared" si="2730"/>
        <v>3.425367051525074E-4</v>
      </c>
      <c r="BB2237" s="13">
        <f t="shared" si="2731"/>
        <v>1.2615892958704197E-4</v>
      </c>
      <c r="BC2237" s="13">
        <f t="shared" si="2732"/>
        <v>3.7172251090491209E-5</v>
      </c>
      <c r="BD2237" s="13">
        <f t="shared" si="2733"/>
        <v>7.8206147736538422E-4</v>
      </c>
      <c r="BE2237" s="13">
        <f t="shared" si="2734"/>
        <v>1.1150968136803409E-3</v>
      </c>
      <c r="BF2237" s="13">
        <f t="shared" si="2735"/>
        <v>7.9497644358405433E-4</v>
      </c>
      <c r="BG2237" s="13">
        <f t="shared" si="2736"/>
        <v>3.7783717557084953E-4</v>
      </c>
      <c r="BH2237" s="13">
        <f t="shared" si="2737"/>
        <v>1.346841146006825E-4</v>
      </c>
      <c r="BI2237" s="13">
        <f t="shared" si="2738"/>
        <v>3.8407678012865754E-5</v>
      </c>
      <c r="BJ2237" s="14">
        <f t="shared" si="2739"/>
        <v>0.36486584256324717</v>
      </c>
      <c r="BK2237" s="14">
        <f t="shared" si="2740"/>
        <v>0.24866150768976558</v>
      </c>
      <c r="BL2237" s="14">
        <f t="shared" si="2741"/>
        <v>0.35653386358657846</v>
      </c>
      <c r="BM2237" s="14">
        <f t="shared" si="2742"/>
        <v>0.5522960262879486</v>
      </c>
      <c r="BN2237" s="14">
        <f t="shared" si="2743"/>
        <v>0.44617748358783016</v>
      </c>
    </row>
    <row r="2238" spans="1:66" x14ac:dyDescent="0.25">
      <c r="A2238" t="s">
        <v>69</v>
      </c>
      <c r="B2238" t="s">
        <v>74</v>
      </c>
      <c r="C2238" t="s">
        <v>259</v>
      </c>
      <c r="D2238" s="7" t="s">
        <v>574</v>
      </c>
      <c r="E2238" s="10">
        <f>VLOOKUP(A2238,home!$A$2:$E$405,3,FALSE)</f>
        <v>1.3526</v>
      </c>
      <c r="F2238" s="10">
        <f>VLOOKUP(B2238,home!$B$2:$E$405,3,FALSE)</f>
        <v>1.2452000000000001</v>
      </c>
      <c r="G2238" s="10">
        <f>VLOOKUP(C2238,away!$B$2:$E$405,4,FALSE)</f>
        <v>0.9728</v>
      </c>
      <c r="H2238" s="10">
        <f>VLOOKUP(A2238,away!$A$2:$E$405,3,FALSE)</f>
        <v>1.3421000000000001</v>
      </c>
      <c r="I2238" s="10">
        <f>VLOOKUP(C2238,away!$B$2:$E$405,3,FALSE)</f>
        <v>1.2941</v>
      </c>
      <c r="J2238" s="10">
        <f>VLOOKUP(B2238,home!$B$2:$E$405,4,FALSE)</f>
        <v>0.86270000000000002</v>
      </c>
      <c r="K2238" s="12">
        <f t="shared" si="2688"/>
        <v>1.6384457154560002</v>
      </c>
      <c r="L2238" s="12">
        <f t="shared" si="2689"/>
        <v>1.4983473759470003</v>
      </c>
      <c r="M2238" s="13">
        <f t="shared" si="2690"/>
        <v>4.3421824682599947E-2</v>
      </c>
      <c r="N2238" s="13">
        <f t="shared" si="2691"/>
        <v>7.1144302608487475E-2</v>
      </c>
      <c r="O2238" s="13">
        <f t="shared" si="2692"/>
        <v>6.5060977072004311E-2</v>
      </c>
      <c r="P2238" s="13">
        <f t="shared" si="2693"/>
        <v>0.10659887912700652</v>
      </c>
      <c r="Q2238" s="13">
        <f t="shared" si="2694"/>
        <v>5.8283038893990731E-2</v>
      </c>
      <c r="R2238" s="13">
        <f t="shared" si="2695"/>
        <v>4.8741972136192822E-2</v>
      </c>
      <c r="S2238" s="13">
        <f t="shared" si="2696"/>
        <v>6.5424018418137095E-2</v>
      </c>
      <c r="T2238" s="13">
        <f t="shared" si="2697"/>
        <v>8.7328238389027965E-2</v>
      </c>
      <c r="U2238" s="13">
        <f t="shared" si="2698"/>
        <v>7.9861075409420862E-2</v>
      </c>
      <c r="V2238" s="13">
        <f t="shared" si="2699"/>
        <v>1.7845933678479128E-2</v>
      </c>
      <c r="W2238" s="13">
        <f t="shared" si="2700"/>
        <v>3.1831198453204826E-2</v>
      </c>
      <c r="X2238" s="13">
        <f t="shared" si="2701"/>
        <v>4.7694192675607663E-2</v>
      </c>
      <c r="Y2238" s="13">
        <f t="shared" si="2702"/>
        <v>3.5731234221703705E-2</v>
      </c>
      <c r="Z2238" s="13">
        <f t="shared" si="2703"/>
        <v>2.4344135349582102E-2</v>
      </c>
      <c r="AA2238" s="13">
        <f t="shared" si="2704"/>
        <v>3.9886544260003744E-2</v>
      </c>
      <c r="AB2238" s="13">
        <f t="shared" si="2705"/>
        <v>3.2675968773574635E-2</v>
      </c>
      <c r="AC2238" s="13">
        <f t="shared" si="2706"/>
        <v>2.7381917690677575E-3</v>
      </c>
      <c r="AD2238" s="13">
        <f t="shared" si="2707"/>
        <v>1.3038422680870788E-2</v>
      </c>
      <c r="AE2238" s="13">
        <f t="shared" si="2708"/>
        <v>1.9536086410370596E-2</v>
      </c>
      <c r="AF2238" s="13">
        <f t="shared" si="2709"/>
        <v>1.4635921904626321E-2</v>
      </c>
      <c r="AG2238" s="13">
        <f t="shared" si="2710"/>
        <v>7.3098983934540224E-3</v>
      </c>
      <c r="AH2238" s="13">
        <f t="shared" si="2711"/>
        <v>9.1189928301862403E-3</v>
      </c>
      <c r="AI2238" s="13">
        <f t="shared" si="2712"/>
        <v>1.4940974731892627E-2</v>
      </c>
      <c r="AJ2238" s="13">
        <f t="shared" si="2713"/>
        <v>1.2239988017102922E-2</v>
      </c>
      <c r="AK2238" s="13">
        <f t="shared" si="2714"/>
        <v>6.6848519746183516E-3</v>
      </c>
      <c r="AL2238" s="13">
        <f t="shared" si="2715"/>
        <v>2.6888614244199052E-4</v>
      </c>
      <c r="AM2238" s="13">
        <f t="shared" si="2716"/>
        <v>4.2725495555554112E-3</v>
      </c>
      <c r="AN2238" s="13">
        <f t="shared" si="2717"/>
        <v>6.4017634151699726E-3</v>
      </c>
      <c r="AO2238" s="13">
        <f t="shared" si="2718"/>
        <v>4.7960327072767185E-3</v>
      </c>
      <c r="AP2238" s="13">
        <f t="shared" si="2719"/>
        <v>2.3953743406346859E-3</v>
      </c>
      <c r="AQ2238" s="13">
        <f t="shared" si="2720"/>
        <v>8.9727571442518958E-4</v>
      </c>
      <c r="AR2238" s="13">
        <f t="shared" si="2721"/>
        <v>2.7326837956778115E-3</v>
      </c>
      <c r="AS2238" s="13">
        <f t="shared" si="2722"/>
        <v>4.4773540567243503E-3</v>
      </c>
      <c r="AT2238" s="13">
        <f t="shared" si="2723"/>
        <v>3.6679507854097768E-3</v>
      </c>
      <c r="AU2238" s="13">
        <f t="shared" si="2724"/>
        <v>2.0032460829527057E-3</v>
      </c>
      <c r="AV2238" s="13">
        <f t="shared" si="2725"/>
        <v>8.2055249040446953E-4</v>
      </c>
      <c r="AW2238" s="13">
        <f t="shared" si="2726"/>
        <v>1.8336248602209059E-5</v>
      </c>
      <c r="AX2238" s="13">
        <f t="shared" si="2727"/>
        <v>1.1667234188955339E-3</v>
      </c>
      <c r="AY2238" s="13">
        <f t="shared" si="2728"/>
        <v>1.7481569731580358E-3</v>
      </c>
      <c r="AZ2238" s="13">
        <f t="shared" si="2729"/>
        <v>1.3096732067373971E-3</v>
      </c>
      <c r="BA2238" s="13">
        <f t="shared" si="2730"/>
        <v>6.5411513755435726E-4</v>
      </c>
      <c r="BB2238" s="13">
        <f t="shared" si="2731"/>
        <v>2.4502292498044566E-4</v>
      </c>
      <c r="BC2238" s="13">
        <f t="shared" si="2732"/>
        <v>7.3425891338261862E-5</v>
      </c>
      <c r="BD2238" s="13">
        <f t="shared" si="2733"/>
        <v>6.824182657577903E-4</v>
      </c>
      <c r="BE2238" s="13">
        <f t="shared" si="2734"/>
        <v>1.1181052836797655E-3</v>
      </c>
      <c r="BF2238" s="13">
        <f t="shared" si="2735"/>
        <v>9.1597740573691401E-4</v>
      </c>
      <c r="BG2238" s="13">
        <f t="shared" si="2736"/>
        <v>5.0025975196138278E-4</v>
      </c>
      <c r="BH2238" s="13">
        <f t="shared" si="2737"/>
        <v>2.0491211180405239E-4</v>
      </c>
      <c r="BI2238" s="13">
        <f t="shared" si="2738"/>
        <v>6.7147474326078034E-5</v>
      </c>
      <c r="BJ2238" s="14">
        <f t="shared" si="2739"/>
        <v>0.41049264791707013</v>
      </c>
      <c r="BK2238" s="14">
        <f t="shared" si="2740"/>
        <v>0.2380458907908905</v>
      </c>
      <c r="BL2238" s="14">
        <f t="shared" si="2741"/>
        <v>0.32640195270943162</v>
      </c>
      <c r="BM2238" s="14">
        <f t="shared" si="2742"/>
        <v>0.60430381152213652</v>
      </c>
      <c r="BN2238" s="14">
        <f t="shared" si="2743"/>
        <v>0.39325099452028178</v>
      </c>
    </row>
    <row r="2239" spans="1:66" x14ac:dyDescent="0.25">
      <c r="A2239" t="s">
        <v>69</v>
      </c>
      <c r="B2239" t="s">
        <v>261</v>
      </c>
      <c r="C2239" t="s">
        <v>260</v>
      </c>
      <c r="D2239" s="7" t="s">
        <v>574</v>
      </c>
      <c r="E2239" s="10">
        <f>VLOOKUP(A2239,home!$A$2:$E$405,3,FALSE)</f>
        <v>1.3526</v>
      </c>
      <c r="F2239" s="10">
        <f>VLOOKUP(B2239,home!$B$2:$E$405,3,FALSE)</f>
        <v>1.4785999999999999</v>
      </c>
      <c r="G2239" s="10">
        <f>VLOOKUP(C2239,away!$B$2:$E$405,4,FALSE)</f>
        <v>0.85609999999999997</v>
      </c>
      <c r="H2239" s="10">
        <f>VLOOKUP(A2239,away!$A$2:$E$405,3,FALSE)</f>
        <v>1.3421000000000001</v>
      </c>
      <c r="I2239" s="10">
        <f>VLOOKUP(C2239,away!$B$2:$E$405,3,FALSE)</f>
        <v>1.5294000000000001</v>
      </c>
      <c r="J2239" s="10">
        <f>VLOOKUP(B2239,home!$B$2:$E$405,4,FALSE)</f>
        <v>1.0980000000000001</v>
      </c>
      <c r="K2239" s="12">
        <f t="shared" si="2688"/>
        <v>1.7121609275959997</v>
      </c>
      <c r="L2239" s="12">
        <f t="shared" si="2689"/>
        <v>2.25376329852</v>
      </c>
      <c r="M2239" s="13">
        <f t="shared" si="2690"/>
        <v>1.8950513956319012E-2</v>
      </c>
      <c r="N2239" s="13">
        <f t="shared" si="2691"/>
        <v>3.2446329553872097E-2</v>
      </c>
      <c r="O2239" s="13">
        <f t="shared" si="2692"/>
        <v>4.2709972842842829E-2</v>
      </c>
      <c r="P2239" s="13">
        <f t="shared" si="2693"/>
        <v>7.312634672020174E-2</v>
      </c>
      <c r="Q2239" s="13">
        <f t="shared" si="2694"/>
        <v>2.7776668853021581E-2</v>
      </c>
      <c r="R2239" s="13">
        <f t="shared" si="2695"/>
        <v>4.8129084636992552E-2</v>
      </c>
      <c r="S2239" s="13">
        <f t="shared" si="2696"/>
        <v>7.0545086494343601E-2</v>
      </c>
      <c r="T2239" s="13">
        <f t="shared" si="2697"/>
        <v>6.2602036816083659E-2</v>
      </c>
      <c r="U2239" s="13">
        <f t="shared" si="2698"/>
        <v>8.2404738196419539E-2</v>
      </c>
      <c r="V2239" s="13">
        <f t="shared" si="2699"/>
        <v>3.0246640547192314E-2</v>
      </c>
      <c r="W2239" s="13">
        <f t="shared" si="2700"/>
        <v>1.5852709036305448E-2</v>
      </c>
      <c r="X2239" s="13">
        <f t="shared" si="2701"/>
        <v>3.5728253808141576E-2</v>
      </c>
      <c r="Y2239" s="13">
        <f t="shared" si="2702"/>
        <v>4.0261513576498466E-2</v>
      </c>
      <c r="Z2239" s="13">
        <f t="shared" si="2703"/>
        <v>3.6157188182072197E-2</v>
      </c>
      <c r="AA2239" s="13">
        <f t="shared" si="2704"/>
        <v>6.1906924857079847E-2</v>
      </c>
      <c r="AB2239" s="13">
        <f t="shared" si="2705"/>
        <v>5.299730894395685E-2</v>
      </c>
      <c r="AC2239" s="13">
        <f t="shared" si="2706"/>
        <v>7.2947438552114037E-3</v>
      </c>
      <c r="AD2239" s="13">
        <f t="shared" si="2707"/>
        <v>6.7855972521275541E-3</v>
      </c>
      <c r="AE2239" s="13">
        <f t="shared" si="2708"/>
        <v>1.5293130045383243E-2</v>
      </c>
      <c r="AF2239" s="13">
        <f t="shared" si="2709"/>
        <v>1.723354760788913E-2</v>
      </c>
      <c r="AG2239" s="13">
        <f t="shared" si="2710"/>
        <v>1.2946779033985887E-2</v>
      </c>
      <c r="AH2239" s="13">
        <f t="shared" si="2711"/>
        <v>2.0372435925608848E-2</v>
      </c>
      <c r="AI2239" s="13">
        <f t="shared" si="2712"/>
        <v>3.4880888791780515E-2</v>
      </c>
      <c r="AJ2239" s="13">
        <f t="shared" si="2713"/>
        <v>2.9860847454553922E-2</v>
      </c>
      <c r="AK2239" s="13">
        <f t="shared" si="2714"/>
        <v>1.704219209219723E-2</v>
      </c>
      <c r="AL2239" s="13">
        <f t="shared" si="2715"/>
        <v>1.1259598966462346E-3</v>
      </c>
      <c r="AM2239" s="13">
        <f t="shared" si="2716"/>
        <v>2.3236068970991148E-3</v>
      </c>
      <c r="AN2239" s="13">
        <f t="shared" si="2717"/>
        <v>5.2368599448699227E-3</v>
      </c>
      <c r="AO2239" s="13">
        <f t="shared" si="2718"/>
        <v>5.9013213716186518E-3</v>
      </c>
      <c r="AP2239" s="13">
        <f t="shared" si="2719"/>
        <v>4.4333938400419413E-3</v>
      </c>
      <c r="AQ2239" s="13">
        <f t="shared" si="2720"/>
        <v>2.4979550811427939E-3</v>
      </c>
      <c r="AR2239" s="13">
        <f t="shared" si="2721"/>
        <v>9.1829296781175043E-3</v>
      </c>
      <c r="AS2239" s="13">
        <f t="shared" si="2722"/>
        <v>1.57226533957345E-2</v>
      </c>
      <c r="AT2239" s="13">
        <f t="shared" si="2723"/>
        <v>1.345985641115559E-2</v>
      </c>
      <c r="AU2239" s="13">
        <f t="shared" si="2724"/>
        <v>7.6818134127443743E-3</v>
      </c>
      <c r="AV2239" s="13">
        <f t="shared" si="2725"/>
        <v>3.288125194595949E-3</v>
      </c>
      <c r="AW2239" s="13">
        <f t="shared" si="2726"/>
        <v>1.2069056101853086E-4</v>
      </c>
      <c r="AX2239" s="13">
        <f t="shared" si="2727"/>
        <v>6.6306482338428024E-4</v>
      </c>
      <c r="AY2239" s="13">
        <f t="shared" si="2728"/>
        <v>1.4943911634831366E-3</v>
      </c>
      <c r="AZ2239" s="13">
        <f t="shared" si="2729"/>
        <v>1.6840019789454476E-3</v>
      </c>
      <c r="BA2239" s="13">
        <f t="shared" si="2730"/>
        <v>1.2651139515941E-3</v>
      </c>
      <c r="BB2239" s="13">
        <f t="shared" si="2731"/>
        <v>7.1281684813709757E-4</v>
      </c>
      <c r="BC2239" s="13">
        <f t="shared" si="2732"/>
        <v>3.2130409017961878E-4</v>
      </c>
      <c r="BD2239" s="13">
        <f t="shared" si="2733"/>
        <v>3.4493583135718846E-3</v>
      </c>
      <c r="BE2239" s="13">
        <f t="shared" si="2734"/>
        <v>5.9058565297762109E-3</v>
      </c>
      <c r="BF2239" s="13">
        <f t="shared" si="2735"/>
        <v>5.0558883971352653E-3</v>
      </c>
      <c r="BG2239" s="13">
        <f t="shared" si="2736"/>
        <v>2.8854981892869895E-3</v>
      </c>
      <c r="BH2239" s="13">
        <f t="shared" si="2737"/>
        <v>1.235109314086547E-3</v>
      </c>
      <c r="BI2239" s="13">
        <f t="shared" si="2738"/>
        <v>4.2294118177777602E-4</v>
      </c>
      <c r="BJ2239" s="14">
        <f t="shared" si="2739"/>
        <v>0.29346039557380482</v>
      </c>
      <c r="BK2239" s="14">
        <f t="shared" si="2740"/>
        <v>0.20278368263339744</v>
      </c>
      <c r="BL2239" s="14">
        <f t="shared" si="2741"/>
        <v>0.45859442375941473</v>
      </c>
      <c r="BM2239" s="14">
        <f t="shared" si="2742"/>
        <v>0.74648307298297467</v>
      </c>
      <c r="BN2239" s="14">
        <f t="shared" si="2743"/>
        <v>0.24313891656324982</v>
      </c>
    </row>
    <row r="2240" spans="1:66" x14ac:dyDescent="0.25">
      <c r="A2240" t="s">
        <v>80</v>
      </c>
      <c r="B2240" t="s">
        <v>97</v>
      </c>
      <c r="C2240" t="s">
        <v>258</v>
      </c>
      <c r="D2240" s="7" t="s">
        <v>574</v>
      </c>
      <c r="E2240" s="10">
        <f>VLOOKUP(A2240,home!$A$2:$E$405,3,FALSE)</f>
        <v>1.2518</v>
      </c>
      <c r="F2240" s="10">
        <f>VLOOKUP(B2240,home!$B$2:$E$405,3,FALSE)</f>
        <v>1.042</v>
      </c>
      <c r="G2240" s="10">
        <f>VLOOKUP(C2240,away!$B$2:$E$405,4,FALSE)</f>
        <v>1.4008</v>
      </c>
      <c r="H2240" s="10">
        <f>VLOOKUP(A2240,away!$A$2:$E$405,3,FALSE)</f>
        <v>1.0562</v>
      </c>
      <c r="I2240" s="10">
        <f>VLOOKUP(C2240,away!$B$2:$E$405,3,FALSE)</f>
        <v>0.31369999999999998</v>
      </c>
      <c r="J2240" s="10">
        <f>VLOOKUP(B2240,home!$B$2:$E$405,4,FALSE)</f>
        <v>0.90559999999999996</v>
      </c>
      <c r="K2240" s="12">
        <f t="shared" si="2688"/>
        <v>1.82716934048</v>
      </c>
      <c r="L2240" s="12">
        <f t="shared" si="2689"/>
        <v>0.30005239366399999</v>
      </c>
      <c r="M2240" s="13">
        <f t="shared" si="2690"/>
        <v>0.11916791451171863</v>
      </c>
      <c r="N2240" s="13">
        <f t="shared" si="2691"/>
        <v>0.21773995976475391</v>
      </c>
      <c r="O2240" s="13">
        <f t="shared" si="2692"/>
        <v>3.5756617997188087E-2</v>
      </c>
      <c r="P2240" s="13">
        <f t="shared" si="2693"/>
        <v>6.5333396123717455E-2</v>
      </c>
      <c r="Q2240" s="13">
        <f t="shared" si="2694"/>
        <v>0.19892388933975363</v>
      </c>
      <c r="R2240" s="13">
        <f t="shared" si="2695"/>
        <v>5.3644294096927732E-3</v>
      </c>
      <c r="S2240" s="13">
        <f t="shared" si="2696"/>
        <v>8.9547019987473945E-3</v>
      </c>
      <c r="T2240" s="13">
        <f t="shared" si="2697"/>
        <v>5.9687589153345724E-2</v>
      </c>
      <c r="U2240" s="13">
        <f t="shared" si="2698"/>
        <v>9.8017209465598599E-3</v>
      </c>
      <c r="V2240" s="13">
        <f t="shared" si="2699"/>
        <v>5.4548714844107789E-4</v>
      </c>
      <c r="W2240" s="13">
        <f t="shared" si="2700"/>
        <v>0.12115587723021136</v>
      </c>
      <c r="X2240" s="13">
        <f t="shared" si="2701"/>
        <v>3.6353110969386628E-2</v>
      </c>
      <c r="Y2240" s="13">
        <f t="shared" si="2702"/>
        <v>5.4539189817487356E-3</v>
      </c>
      <c r="Z2240" s="13">
        <f t="shared" si="2703"/>
        <v>5.3653662833995841E-4</v>
      </c>
      <c r="AA2240" s="13">
        <f t="shared" si="2704"/>
        <v>9.8034327734728452E-4</v>
      </c>
      <c r="AB2240" s="13">
        <f t="shared" si="2705"/>
        <v>8.9562658975732019E-4</v>
      </c>
      <c r="AC2240" s="13">
        <f t="shared" si="2706"/>
        <v>1.8691339912847009E-5</v>
      </c>
      <c r="AD2240" s="13">
        <f t="shared" si="2707"/>
        <v>5.5343076073500301E-2</v>
      </c>
      <c r="AE2240" s="13">
        <f t="shared" si="2708"/>
        <v>1.6605822448582611E-2</v>
      </c>
      <c r="AF2240" s="13">
        <f t="shared" si="2709"/>
        <v>2.4913083872282987E-3</v>
      </c>
      <c r="AG2240" s="13">
        <f t="shared" si="2710"/>
        <v>2.4917434831435014E-4</v>
      </c>
      <c r="AH2240" s="13">
        <f t="shared" si="2711"/>
        <v>4.024727490545411E-5</v>
      </c>
      <c r="AI2240" s="13">
        <f t="shared" si="2712"/>
        <v>7.3538586745115832E-5</v>
      </c>
      <c r="AJ2240" s="13">
        <f t="shared" si="2713"/>
        <v>6.7183725521452307E-5</v>
      </c>
      <c r="AK2240" s="13">
        <f t="shared" si="2714"/>
        <v>4.0918681150673771E-5</v>
      </c>
      <c r="AL2240" s="13">
        <f t="shared" si="2715"/>
        <v>4.0989849310117694E-7</v>
      </c>
      <c r="AM2240" s="13">
        <f t="shared" si="2716"/>
        <v>2.0224234361870385E-2</v>
      </c>
      <c r="AN2240" s="13">
        <f t="shared" si="2717"/>
        <v>6.0683299303009273E-3</v>
      </c>
      <c r="AO2240" s="13">
        <f t="shared" si="2718"/>
        <v>9.1040846056484367E-4</v>
      </c>
      <c r="AP2240" s="13">
        <f t="shared" si="2719"/>
        <v>9.1056745934812904E-5</v>
      </c>
      <c r="AQ2240" s="13">
        <f t="shared" si="2720"/>
        <v>6.8304486442488275E-6</v>
      </c>
      <c r="AR2240" s="13">
        <f t="shared" si="2721"/>
        <v>2.4152582347669094E-6</v>
      </c>
      <c r="AS2240" s="13">
        <f t="shared" si="2722"/>
        <v>4.4130857959079426E-6</v>
      </c>
      <c r="AT2240" s="13">
        <f t="shared" si="2723"/>
        <v>4.0317275315953878E-6</v>
      </c>
      <c r="AU2240" s="13">
        <f t="shared" si="2724"/>
        <v>2.4555496449667332E-6</v>
      </c>
      <c r="AV2240" s="13">
        <f t="shared" si="2725"/>
        <v>1.1216762563274414E-6</v>
      </c>
      <c r="AW2240" s="13">
        <f t="shared" si="2726"/>
        <v>6.2423730064756152E-9</v>
      </c>
      <c r="AX2240" s="13">
        <f t="shared" si="2727"/>
        <v>6.1588501601152782E-3</v>
      </c>
      <c r="AY2240" s="13">
        <f t="shared" si="2728"/>
        <v>1.8479777327604988E-3</v>
      </c>
      <c r="AZ2240" s="13">
        <f t="shared" si="2729"/>
        <v>2.7724507107627965E-4</v>
      </c>
      <c r="BA2240" s="13">
        <f t="shared" si="2730"/>
        <v>2.7729349069327841E-5</v>
      </c>
      <c r="BB2240" s="13">
        <f t="shared" si="2731"/>
        <v>2.080064390749107E-6</v>
      </c>
      <c r="BC2240" s="13">
        <f t="shared" si="2732"/>
        <v>1.2482565988390391E-7</v>
      </c>
      <c r="BD2240" s="13">
        <f t="shared" si="2733"/>
        <v>1.2078400244308303E-7</v>
      </c>
      <c r="BE2240" s="13">
        <f t="shared" si="2734"/>
        <v>2.2069282608446272E-7</v>
      </c>
      <c r="BF2240" s="13">
        <f t="shared" si="2735"/>
        <v>2.016215827427076E-7</v>
      </c>
      <c r="BG2240" s="13">
        <f t="shared" si="2736"/>
        <v>1.2279892478884224E-7</v>
      </c>
      <c r="BH2240" s="13">
        <f t="shared" si="2737"/>
        <v>5.6093607604520515E-8</v>
      </c>
      <c r="BI2240" s="13">
        <f t="shared" si="2738"/>
        <v>2.0498504002379112E-8</v>
      </c>
      <c r="BJ2240" s="14">
        <f t="shared" si="2739"/>
        <v>0.74961859384721297</v>
      </c>
      <c r="BK2240" s="14">
        <f t="shared" si="2740"/>
        <v>0.19586857875379096</v>
      </c>
      <c r="BL2240" s="14">
        <f t="shared" si="2741"/>
        <v>5.3035806275779245E-2</v>
      </c>
      <c r="BM2240" s="14">
        <f t="shared" si="2742"/>
        <v>0.35492533686791095</v>
      </c>
      <c r="BN2240" s="14">
        <f t="shared" si="2743"/>
        <v>0.64228620714682438</v>
      </c>
    </row>
    <row r="2241" spans="1:66" x14ac:dyDescent="0.25">
      <c r="A2241" t="s">
        <v>80</v>
      </c>
      <c r="B2241" t="s">
        <v>93</v>
      </c>
      <c r="C2241" t="s">
        <v>76</v>
      </c>
      <c r="D2241" s="7" t="s">
        <v>574</v>
      </c>
      <c r="E2241" s="10">
        <f>VLOOKUP(A2241,home!$A$2:$E$405,3,FALSE)</f>
        <v>1.2518</v>
      </c>
      <c r="F2241" s="10">
        <f>VLOOKUP(B2241,home!$B$2:$E$405,3,FALSE)</f>
        <v>0.72940000000000005</v>
      </c>
      <c r="G2241" s="10">
        <f>VLOOKUP(C2241,away!$B$2:$E$405,4,FALSE)</f>
        <v>0.9728</v>
      </c>
      <c r="H2241" s="10">
        <f>VLOOKUP(A2241,away!$A$2:$E$405,3,FALSE)</f>
        <v>1.0562</v>
      </c>
      <c r="I2241" s="10">
        <f>VLOOKUP(C2241,away!$B$2:$E$405,3,FALSE)</f>
        <v>0.70589999999999997</v>
      </c>
      <c r="J2241" s="10">
        <f>VLOOKUP(B2241,home!$B$2:$E$405,4,FALSE)</f>
        <v>0.98799999999999999</v>
      </c>
      <c r="K2241" s="12">
        <f t="shared" si="2688"/>
        <v>0.88822760857600014</v>
      </c>
      <c r="L2241" s="12">
        <f t="shared" si="2689"/>
        <v>0.73662472103999999</v>
      </c>
      <c r="M2241" s="13">
        <f t="shared" si="2690"/>
        <v>0.1969407553739726</v>
      </c>
      <c r="N2241" s="13">
        <f t="shared" si="2691"/>
        <v>0.17492821617697474</v>
      </c>
      <c r="O2241" s="13">
        <f t="shared" si="2692"/>
        <v>0.14507142898875944</v>
      </c>
      <c r="P2241" s="13">
        <f t="shared" si="2693"/>
        <v>0.12885644844338881</v>
      </c>
      <c r="Q2241" s="13">
        <f t="shared" si="2694"/>
        <v>7.7688035563669905E-2</v>
      </c>
      <c r="R2241" s="13">
        <f t="shared" si="2695"/>
        <v>5.3431600454859535E-2</v>
      </c>
      <c r="S2241" s="13">
        <f t="shared" si="2696"/>
        <v>2.107738476212587E-2</v>
      </c>
      <c r="T2241" s="13">
        <f t="shared" si="2697"/>
        <v>5.7226927525233943E-2</v>
      </c>
      <c r="U2241" s="13">
        <f t="shared" si="2698"/>
        <v>4.7459422694408206E-2</v>
      </c>
      <c r="V2241" s="13">
        <f t="shared" si="2699"/>
        <v>1.5323034233569305E-3</v>
      </c>
      <c r="W2241" s="13">
        <f t="shared" si="2700"/>
        <v>2.3001552681228596E-2</v>
      </c>
      <c r="X2241" s="13">
        <f t="shared" si="2701"/>
        <v>1.6943512327296878E-2</v>
      </c>
      <c r="Y2241" s="13">
        <f t="shared" si="2702"/>
        <v>6.2405050207664306E-3</v>
      </c>
      <c r="Z2241" s="13">
        <f t="shared" si="2703"/>
        <v>1.3119679259927214E-2</v>
      </c>
      <c r="AA2241" s="13">
        <f t="shared" si="2704"/>
        <v>1.1653261334329297E-2</v>
      </c>
      <c r="AB2241" s="13">
        <f t="shared" si="2705"/>
        <v>5.1753742235512382E-3</v>
      </c>
      <c r="AC2241" s="13">
        <f t="shared" si="2706"/>
        <v>6.2660715114707413E-5</v>
      </c>
      <c r="AD2241" s="13">
        <f t="shared" si="2707"/>
        <v>5.1076535328956393E-3</v>
      </c>
      <c r="AE2241" s="13">
        <f t="shared" si="2708"/>
        <v>3.7624238588382206E-3</v>
      </c>
      <c r="AF2241" s="13">
        <f t="shared" si="2709"/>
        <v>1.3857472127254721E-3</v>
      </c>
      <c r="AG2241" s="13">
        <f t="shared" si="2710"/>
        <v>3.4025855133528609E-4</v>
      </c>
      <c r="AH2241" s="13">
        <f t="shared" si="2711"/>
        <v>2.4160700187445395E-3</v>
      </c>
      <c r="AI2241" s="13">
        <f t="shared" si="2712"/>
        <v>2.1460200949016341E-3</v>
      </c>
      <c r="AJ2241" s="13">
        <f t="shared" si="2713"/>
        <v>9.5307714842525948E-4</v>
      </c>
      <c r="AK2241" s="13">
        <f t="shared" si="2714"/>
        <v>2.8218314544473403E-4</v>
      </c>
      <c r="AL2241" s="13">
        <f t="shared" si="2715"/>
        <v>1.6399322103283158E-6</v>
      </c>
      <c r="AM2241" s="13">
        <f t="shared" si="2716"/>
        <v>9.0735177659173063E-4</v>
      </c>
      <c r="AN2241" s="13">
        <f t="shared" si="2717"/>
        <v>6.6837774931703198E-4</v>
      </c>
      <c r="AO2241" s="13">
        <f t="shared" si="2718"/>
        <v>2.4617178657000081E-4</v>
      </c>
      <c r="AP2241" s="13">
        <f t="shared" si="2719"/>
        <v>6.0445407870015087E-5</v>
      </c>
      <c r="AQ2241" s="13">
        <f t="shared" si="2720"/>
        <v>1.1131395427599721E-5</v>
      </c>
      <c r="AR2241" s="13">
        <f t="shared" si="2721"/>
        <v>3.5594738071416089E-4</v>
      </c>
      <c r="AS2241" s="13">
        <f t="shared" si="2722"/>
        <v>3.1616229075063021E-4</v>
      </c>
      <c r="AT2241" s="13">
        <f t="shared" si="2723"/>
        <v>1.4041203771767113E-4</v>
      </c>
      <c r="AU2241" s="13">
        <f t="shared" si="2724"/>
        <v>4.1572616159083399E-5</v>
      </c>
      <c r="AV2241" s="13">
        <f t="shared" si="2725"/>
        <v>9.2314863583076554E-6</v>
      </c>
      <c r="AW2241" s="13">
        <f t="shared" si="2726"/>
        <v>2.9805331262856397E-8</v>
      </c>
      <c r="AX2241" s="13">
        <f t="shared" si="2727"/>
        <v>1.343224831098763E-4</v>
      </c>
      <c r="AY2241" s="13">
        <f t="shared" si="2728"/>
        <v>9.8945261650212736E-5</v>
      </c>
      <c r="AZ2241" s="13">
        <f t="shared" si="2729"/>
        <v>3.6442762880658873E-5</v>
      </c>
      <c r="BA2241" s="13">
        <f t="shared" si="2730"/>
        <v>8.9482133469640709E-6</v>
      </c>
      <c r="BB2241" s="13">
        <f t="shared" si="2731"/>
        <v>1.6478687901284534E-6</v>
      </c>
      <c r="BC2241" s="13">
        <f t="shared" si="2732"/>
        <v>2.4277217756777895E-7</v>
      </c>
      <c r="BD2241" s="13">
        <f t="shared" si="2733"/>
        <v>4.3699940003914547E-5</v>
      </c>
      <c r="BE2241" s="13">
        <f t="shared" si="2734"/>
        <v>3.8815493204591697E-5</v>
      </c>
      <c r="BF2241" s="13">
        <f t="shared" si="2735"/>
        <v>1.7238496352406232E-5</v>
      </c>
      <c r="BG2241" s="13">
        <f t="shared" si="2736"/>
        <v>5.1039027968479638E-6</v>
      </c>
      <c r="BH2241" s="13">
        <f t="shared" si="2737"/>
        <v>1.1333568439121563E-6</v>
      </c>
      <c r="BI2241" s="13">
        <f t="shared" si="2738"/>
        <v>2.0133576782626756E-7</v>
      </c>
      <c r="BJ2241" s="14">
        <f t="shared" si="2739"/>
        <v>0.36879885992869699</v>
      </c>
      <c r="BK2241" s="14">
        <f t="shared" si="2740"/>
        <v>0.34857013791181946</v>
      </c>
      <c r="BL2241" s="14">
        <f t="shared" si="2741"/>
        <v>0.26955795644009323</v>
      </c>
      <c r="BM2241" s="14">
        <f t="shared" si="2742"/>
        <v>0.22303123308259273</v>
      </c>
      <c r="BN2241" s="14">
        <f t="shared" si="2743"/>
        <v>0.77691648500162502</v>
      </c>
    </row>
    <row r="2242" spans="1:66" x14ac:dyDescent="0.25">
      <c r="A2242" t="s">
        <v>21</v>
      </c>
      <c r="B2242" t="s">
        <v>268</v>
      </c>
      <c r="C2242" t="s">
        <v>274</v>
      </c>
      <c r="D2242" s="7" t="s">
        <v>574</v>
      </c>
      <c r="E2242" s="10">
        <f>VLOOKUP(A2242,home!$A$2:$E$405,3,FALSE)</f>
        <v>1.3974</v>
      </c>
      <c r="F2242" s="10">
        <f>VLOOKUP(B2242,home!$B$2:$E$405,3,FALSE)</f>
        <v>0.94159999999999999</v>
      </c>
      <c r="G2242" s="10">
        <f>VLOOKUP(C2242,away!$B$2:$E$405,4,FALSE)</f>
        <v>0.75329999999999997</v>
      </c>
      <c r="H2242" s="10">
        <f>VLOOKUP(A2242,away!$A$2:$E$405,3,FALSE)</f>
        <v>1.3632</v>
      </c>
      <c r="I2242" s="10">
        <f>VLOOKUP(C2242,away!$B$2:$E$405,3,FALSE)</f>
        <v>1.5057</v>
      </c>
      <c r="J2242" s="10">
        <f>VLOOKUP(B2242,home!$B$2:$E$405,4,FALSE)</f>
        <v>1.1583000000000001</v>
      </c>
      <c r="K2242" s="12">
        <f t="shared" si="2688"/>
        <v>0.99118599307199995</v>
      </c>
      <c r="L2242" s="12">
        <f t="shared" si="2689"/>
        <v>2.3774921089920005</v>
      </c>
      <c r="M2242" s="13">
        <f t="shared" si="2690"/>
        <v>3.4435126993810163E-2</v>
      </c>
      <c r="N2242" s="13">
        <f t="shared" si="2691"/>
        <v>3.413161554592016E-2</v>
      </c>
      <c r="O2242" s="13">
        <f t="shared" si="2692"/>
        <v>8.1869242699921102E-2</v>
      </c>
      <c r="P2242" s="13">
        <f t="shared" si="2693"/>
        <v>8.1147646627573872E-2</v>
      </c>
      <c r="Q2242" s="13">
        <f t="shared" si="2694"/>
        <v>1.6915389625017291E-2</v>
      </c>
      <c r="R2242" s="13">
        <f t="shared" si="2695"/>
        <v>9.7321739244106698E-2</v>
      </c>
      <c r="S2242" s="13">
        <f t="shared" si="2696"/>
        <v>4.7806855441372906E-2</v>
      </c>
      <c r="T2242" s="13">
        <f t="shared" si="2697"/>
        <v>4.0216205354003762E-2</v>
      </c>
      <c r="U2242" s="13">
        <f t="shared" si="2698"/>
        <v>9.6463944760164122E-2</v>
      </c>
      <c r="V2242" s="13">
        <f t="shared" si="2699"/>
        <v>1.2517624202716585E-2</v>
      </c>
      <c r="W2242" s="13">
        <f t="shared" si="2700"/>
        <v>5.5887657545575231E-3</v>
      </c>
      <c r="X2242" s="13">
        <f t="shared" si="2701"/>
        <v>1.3287246480465234E-2</v>
      </c>
      <c r="Y2242" s="13">
        <f t="shared" si="2702"/>
        <v>1.5795161828768917E-2</v>
      </c>
      <c r="Z2242" s="13">
        <f t="shared" si="2703"/>
        <v>7.712722236208025E-2</v>
      </c>
      <c r="AA2242" s="13">
        <f t="shared" si="2704"/>
        <v>7.6447422489843458E-2</v>
      </c>
      <c r="AB2242" s="13">
        <f t="shared" si="2705"/>
        <v>3.7886807189195119E-2</v>
      </c>
      <c r="AC2242" s="13">
        <f t="shared" si="2706"/>
        <v>1.8436401904394768E-3</v>
      </c>
      <c r="AD2242" s="13">
        <f t="shared" si="2707"/>
        <v>1.3848765836194708E-3</v>
      </c>
      <c r="AE2242" s="13">
        <f t="shared" si="2708"/>
        <v>3.2925331494830924E-3</v>
      </c>
      <c r="AF2242" s="13">
        <f t="shared" si="2709"/>
        <v>3.9139857907453165E-3</v>
      </c>
      <c r="AG2242" s="13">
        <f t="shared" si="2710"/>
        <v>3.1018234440679344E-3</v>
      </c>
      <c r="AH2242" s="13">
        <f t="shared" si="2711"/>
        <v>4.5842340638579303E-2</v>
      </c>
      <c r="AI2242" s="13">
        <f t="shared" si="2712"/>
        <v>4.5438285930595124E-2</v>
      </c>
      <c r="AJ2242" s="13">
        <f t="shared" si="2713"/>
        <v>2.2518896281803202E-2</v>
      </c>
      <c r="AK2242" s="13">
        <f t="shared" si="2714"/>
        <v>7.4401381913214923E-3</v>
      </c>
      <c r="AL2242" s="13">
        <f t="shared" si="2715"/>
        <v>1.7378424387291263E-4</v>
      </c>
      <c r="AM2242" s="13">
        <f t="shared" si="2716"/>
        <v>2.7453405436340483E-4</v>
      </c>
      <c r="AN2242" s="13">
        <f t="shared" si="2717"/>
        <v>6.5270254789857581E-4</v>
      </c>
      <c r="AO2242" s="13">
        <f t="shared" si="2718"/>
        <v>7.7589757857391892E-4</v>
      </c>
      <c r="AP2242" s="13">
        <f t="shared" si="2719"/>
        <v>6.148967901484975E-4</v>
      </c>
      <c r="AQ2242" s="13">
        <f t="shared" si="2720"/>
        <v>3.6547806660564084E-4</v>
      </c>
      <c r="AR2242" s="13">
        <f t="shared" si="2721"/>
        <v>2.1797960625189104E-2</v>
      </c>
      <c r="AS2242" s="13">
        <f t="shared" si="2722"/>
        <v>2.1605833249222411E-2</v>
      </c>
      <c r="AT2242" s="13">
        <f t="shared" si="2723"/>
        <v>1.0707699642639274E-2</v>
      </c>
      <c r="AU2242" s="13">
        <f t="shared" si="2724"/>
        <v>3.53777396793537E-3</v>
      </c>
      <c r="AV2242" s="13">
        <f t="shared" si="2725"/>
        <v>8.7664800091807231E-4</v>
      </c>
      <c r="AW2242" s="13">
        <f t="shared" si="2726"/>
        <v>1.137580498168351E-5</v>
      </c>
      <c r="AX2242" s="13">
        <f t="shared" si="2727"/>
        <v>4.5352384884378954E-5</v>
      </c>
      <c r="AY2242" s="13">
        <f t="shared" si="2728"/>
        <v>1.0782493718657905E-4</v>
      </c>
      <c r="AZ2242" s="13">
        <f t="shared" si="2729"/>
        <v>1.2817646865682494E-4</v>
      </c>
      <c r="BA2242" s="13">
        <f t="shared" si="2730"/>
        <v>1.015795142633539E-4</v>
      </c>
      <c r="BB2242" s="13">
        <f t="shared" si="2731"/>
        <v>6.0376123399091088E-5</v>
      </c>
      <c r="BC2242" s="13">
        <f t="shared" si="2732"/>
        <v>2.8708751390573246E-5</v>
      </c>
      <c r="BD2242" s="13">
        <f t="shared" si="2733"/>
        <v>8.6374132297509093E-3</v>
      </c>
      <c r="BE2242" s="13">
        <f t="shared" si="2734"/>
        <v>8.5612830097038847E-3</v>
      </c>
      <c r="BF2242" s="13">
        <f t="shared" si="2735"/>
        <v>4.2429119009718928E-3</v>
      </c>
      <c r="BG2242" s="13">
        <f t="shared" si="2736"/>
        <v>1.4018382820272775E-3</v>
      </c>
      <c r="BH2242" s="13">
        <f t="shared" si="2737"/>
        <v>3.4737061742438837E-4</v>
      </c>
      <c r="BI2242" s="13">
        <f t="shared" si="2738"/>
        <v>6.8861778079165243E-5</v>
      </c>
      <c r="BJ2242" s="14">
        <f t="shared" si="2739"/>
        <v>0.14078313077401949</v>
      </c>
      <c r="BK2242" s="14">
        <f t="shared" si="2740"/>
        <v>0.17803250263697248</v>
      </c>
      <c r="BL2242" s="14">
        <f t="shared" si="2741"/>
        <v>0.5930144117293914</v>
      </c>
      <c r="BM2242" s="14">
        <f t="shared" si="2742"/>
        <v>0.64304005763390948</v>
      </c>
      <c r="BN2242" s="14">
        <f t="shared" si="2743"/>
        <v>0.34582076073634926</v>
      </c>
    </row>
    <row r="2243" spans="1:66" x14ac:dyDescent="0.25">
      <c r="A2243" t="s">
        <v>21</v>
      </c>
      <c r="B2243" t="s">
        <v>267</v>
      </c>
      <c r="C2243" t="s">
        <v>275</v>
      </c>
      <c r="D2243" s="7" t="s">
        <v>574</v>
      </c>
      <c r="E2243" s="10">
        <f>VLOOKUP(A2243,home!$A$2:$E$405,3,FALSE)</f>
        <v>1.3974</v>
      </c>
      <c r="F2243" s="10">
        <f>VLOOKUP(B2243,home!$B$2:$E$405,3,FALSE)</f>
        <v>1.0546</v>
      </c>
      <c r="G2243" s="10">
        <f>VLOOKUP(C2243,away!$B$2:$E$405,4,FALSE)</f>
        <v>0.8286</v>
      </c>
      <c r="H2243" s="10">
        <f>VLOOKUP(A2243,away!$A$2:$E$405,3,FALSE)</f>
        <v>1.3632</v>
      </c>
      <c r="I2243" s="10">
        <f>VLOOKUP(C2243,away!$B$2:$E$405,3,FALSE)</f>
        <v>0.96519999999999995</v>
      </c>
      <c r="J2243" s="10">
        <f>VLOOKUP(B2243,home!$B$2:$E$405,4,FALSE)</f>
        <v>1.0038</v>
      </c>
      <c r="K2243" s="12">
        <f t="shared" si="2688"/>
        <v>1.2211061959439999</v>
      </c>
      <c r="L2243" s="12">
        <f t="shared" si="2689"/>
        <v>1.320760530432</v>
      </c>
      <c r="M2243" s="13">
        <f t="shared" si="2690"/>
        <v>7.8719315128126841E-2</v>
      </c>
      <c r="N2243" s="13">
        <f t="shared" si="2691"/>
        <v>9.6124643443423932E-2</v>
      </c>
      <c r="O2243" s="13">
        <f t="shared" si="2692"/>
        <v>0.10396936440386854</v>
      </c>
      <c r="P2243" s="13">
        <f t="shared" si="2693"/>
        <v>0.12695763506192345</v>
      </c>
      <c r="Q2243" s="13">
        <f t="shared" si="2694"/>
        <v>5.8689198845836392E-2</v>
      </c>
      <c r="R2243" s="13">
        <f t="shared" si="2695"/>
        <v>6.8659316439365695E-2</v>
      </c>
      <c r="S2243" s="13">
        <f t="shared" si="2696"/>
        <v>5.1188965104313429E-2</v>
      </c>
      <c r="T2243" s="13">
        <f t="shared" si="2697"/>
        <v>7.7514377398255979E-2</v>
      </c>
      <c r="U2243" s="13">
        <f t="shared" si="2698"/>
        <v>8.3840316713389179E-2</v>
      </c>
      <c r="V2243" s="13">
        <f t="shared" si="2699"/>
        <v>9.1729992263344402E-3</v>
      </c>
      <c r="W2243" s="13">
        <f t="shared" si="2700"/>
        <v>2.3888581448546758E-2</v>
      </c>
      <c r="X2243" s="13">
        <f t="shared" si="2701"/>
        <v>3.1551095505250648E-2</v>
      </c>
      <c r="Y2243" s="13">
        <f t="shared" si="2702"/>
        <v>2.0835720817612778E-2</v>
      </c>
      <c r="Z2243" s="13">
        <f t="shared" si="2703"/>
        <v>3.0227505066518393E-2</v>
      </c>
      <c r="AA2243" s="13">
        <f t="shared" si="2704"/>
        <v>3.6910993724654263E-2</v>
      </c>
      <c r="AB2243" s="13">
        <f t="shared" si="2705"/>
        <v>2.2536121567812716E-2</v>
      </c>
      <c r="AC2243" s="13">
        <f t="shared" si="2706"/>
        <v>9.2463193936643043E-4</v>
      </c>
      <c r="AD2243" s="13">
        <f t="shared" si="2707"/>
        <v>7.2926237047833348E-3</v>
      </c>
      <c r="AE2243" s="13">
        <f t="shared" si="2708"/>
        <v>9.6318095525706141E-3</v>
      </c>
      <c r="AF2243" s="13">
        <f t="shared" si="2709"/>
        <v>6.3606569468365867E-3</v>
      </c>
      <c r="AG2243" s="13">
        <f t="shared" si="2710"/>
        <v>2.8003015476666259E-3</v>
      </c>
      <c r="AH2243" s="13">
        <f t="shared" si="2711"/>
        <v>9.9808239063226972E-3</v>
      </c>
      <c r="AI2243" s="13">
        <f t="shared" si="2712"/>
        <v>1.2187645912636642E-2</v>
      </c>
      <c r="AJ2243" s="13">
        <f t="shared" si="2713"/>
        <v>7.4412049689460873E-3</v>
      </c>
      <c r="AK2243" s="13">
        <f t="shared" si="2714"/>
        <v>3.0288338309564489E-3</v>
      </c>
      <c r="AL2243" s="13">
        <f t="shared" si="2715"/>
        <v>5.9649443917856383E-5</v>
      </c>
      <c r="AM2243" s="13">
        <f t="shared" si="2716"/>
        <v>1.7810135981198012E-3</v>
      </c>
      <c r="AN2243" s="13">
        <f t="shared" si="2717"/>
        <v>2.3522924645593131E-3</v>
      </c>
      <c r="AO2243" s="13">
        <f t="shared" si="2718"/>
        <v>1.5534075216112782E-3</v>
      </c>
      <c r="AP2243" s="13">
        <f t="shared" si="2719"/>
        <v>6.8389311407345682E-4</v>
      </c>
      <c r="AQ2243" s="13">
        <f t="shared" si="2720"/>
        <v>2.258147580256127E-4</v>
      </c>
      <c r="AR2243" s="13">
        <f t="shared" si="2721"/>
        <v>2.63645565533263E-3</v>
      </c>
      <c r="AS2243" s="13">
        <f t="shared" si="2722"/>
        <v>3.2193923360582734E-3</v>
      </c>
      <c r="AT2243" s="13">
        <f t="shared" si="2723"/>
        <v>1.9656099643676934E-3</v>
      </c>
      <c r="AU2243" s="13">
        <f t="shared" si="2724"/>
        <v>8.0007283543288518E-4</v>
      </c>
      <c r="AV2243" s="13">
        <f t="shared" si="2725"/>
        <v>2.442434741383951E-4</v>
      </c>
      <c r="AW2243" s="13">
        <f t="shared" si="2726"/>
        <v>2.6722766410434275E-6</v>
      </c>
      <c r="AX2243" s="13">
        <f t="shared" si="2727"/>
        <v>3.6246778995410137E-4</v>
      </c>
      <c r="AY2243" s="13">
        <f t="shared" si="2728"/>
        <v>4.7873315052429362E-4</v>
      </c>
      <c r="AZ2243" s="13">
        <f t="shared" si="2729"/>
        <v>3.1614592491092442E-4</v>
      </c>
      <c r="BA2243" s="13">
        <f t="shared" si="2730"/>
        <v>1.3918435315975593E-4</v>
      </c>
      <c r="BB2243" s="13">
        <f t="shared" si="2731"/>
        <v>4.5957300026778501E-5</v>
      </c>
      <c r="BC2243" s="13">
        <f t="shared" si="2732"/>
        <v>1.2139717592118107E-5</v>
      </c>
      <c r="BD2243" s="13">
        <f t="shared" si="2733"/>
        <v>5.8035442829959408E-4</v>
      </c>
      <c r="BE2243" s="13">
        <f t="shared" si="2734"/>
        <v>7.0867438824017217E-4</v>
      </c>
      <c r="BF2243" s="13">
        <f t="shared" si="2735"/>
        <v>4.3268334319344914E-4</v>
      </c>
      <c r="BG2243" s="13">
        <f t="shared" si="2736"/>
        <v>1.7611743708509497E-4</v>
      </c>
      <c r="BH2243" s="13">
        <f t="shared" si="2737"/>
        <v>5.3764523409596767E-5</v>
      </c>
      <c r="BI2243" s="13">
        <f t="shared" si="2738"/>
        <v>1.313043853148695E-5</v>
      </c>
      <c r="BJ2243" s="14">
        <f t="shared" si="2739"/>
        <v>0.34264005890334093</v>
      </c>
      <c r="BK2243" s="14">
        <f t="shared" si="2740"/>
        <v>0.2675019290545067</v>
      </c>
      <c r="BL2243" s="14">
        <f t="shared" si="2741"/>
        <v>0.3593851202920415</v>
      </c>
      <c r="BM2243" s="14">
        <f t="shared" si="2742"/>
        <v>0.46615907911997939</v>
      </c>
      <c r="BN2243" s="14">
        <f t="shared" si="2743"/>
        <v>0.53311947332254483</v>
      </c>
    </row>
    <row r="2244" spans="1:66" x14ac:dyDescent="0.25">
      <c r="A2244" t="s">
        <v>21</v>
      </c>
      <c r="B2244" t="s">
        <v>397</v>
      </c>
      <c r="C2244" t="s">
        <v>269</v>
      </c>
      <c r="D2244" s="7" t="s">
        <v>574</v>
      </c>
      <c r="E2244" s="10">
        <f>VLOOKUP(A2244,home!$A$2:$E$405,3,FALSE)</f>
        <v>1.3974</v>
      </c>
      <c r="F2244" s="10">
        <f>VLOOKUP(B2244,home!$B$2:$E$405,3,FALSE)</f>
        <v>1.1676</v>
      </c>
      <c r="G2244" s="10">
        <f>VLOOKUP(C2244,away!$B$2:$E$405,4,FALSE)</f>
        <v>1.3182</v>
      </c>
      <c r="H2244" s="10">
        <f>VLOOKUP(A2244,away!$A$2:$E$405,3,FALSE)</f>
        <v>1.3632</v>
      </c>
      <c r="I2244" s="10">
        <f>VLOOKUP(C2244,away!$B$2:$E$405,3,FALSE)</f>
        <v>0.88800000000000001</v>
      </c>
      <c r="J2244" s="10">
        <f>VLOOKUP(B2244,home!$B$2:$E$405,4,FALSE)</f>
        <v>1.1196999999999999</v>
      </c>
      <c r="K2244" s="12">
        <f t="shared" si="2688"/>
        <v>2.150780709168</v>
      </c>
      <c r="L2244" s="12">
        <f t="shared" si="2689"/>
        <v>1.35542103552</v>
      </c>
      <c r="M2244" s="13">
        <f t="shared" si="2690"/>
        <v>3.0010686481855807E-2</v>
      </c>
      <c r="N2244" s="13">
        <f t="shared" si="2691"/>
        <v>6.4546405554064337E-2</v>
      </c>
      <c r="O2244" s="13">
        <f t="shared" si="2692"/>
        <v>4.0677115747903059E-2</v>
      </c>
      <c r="P2244" s="13">
        <f t="shared" si="2693"/>
        <v>8.7487555855183766E-2</v>
      </c>
      <c r="Q2244" s="13">
        <f t="shared" si="2694"/>
        <v>6.9412581955907937E-2</v>
      </c>
      <c r="R2244" s="13">
        <f t="shared" si="2695"/>
        <v>2.7567309174494837E-2</v>
      </c>
      <c r="S2244" s="13">
        <f t="shared" si="2696"/>
        <v>6.3761224140453154E-2</v>
      </c>
      <c r="T2244" s="13">
        <f t="shared" si="2697"/>
        <v>9.4083273712793597E-2</v>
      </c>
      <c r="U2244" s="13">
        <f t="shared" si="2698"/>
        <v>5.9291236776173518E-2</v>
      </c>
      <c r="V2244" s="13">
        <f t="shared" si="2699"/>
        <v>2.065306400384849E-2</v>
      </c>
      <c r="W2244" s="13">
        <f t="shared" si="2700"/>
        <v>4.9763747414769854E-2</v>
      </c>
      <c r="X2244" s="13">
        <f t="shared" si="2701"/>
        <v>6.7450830052283084E-2</v>
      </c>
      <c r="Y2244" s="13">
        <f t="shared" si="2702"/>
        <v>4.5712136958074544E-2</v>
      </c>
      <c r="Z2244" s="13">
        <f t="shared" si="2703"/>
        <v>1.2455103582597932E-2</v>
      </c>
      <c r="AA2244" s="13">
        <f t="shared" si="2704"/>
        <v>2.678819651614088E-2</v>
      </c>
      <c r="AB2244" s="13">
        <f t="shared" si="2705"/>
        <v>2.8807768150158623E-2</v>
      </c>
      <c r="AC2244" s="13">
        <f t="shared" si="2706"/>
        <v>3.7630055790914005E-3</v>
      </c>
      <c r="AD2244" s="13">
        <f t="shared" si="2707"/>
        <v>2.6757726988898986E-2</v>
      </c>
      <c r="AE2244" s="13">
        <f t="shared" si="2708"/>
        <v>3.6267986023454914E-2</v>
      </c>
      <c r="AF2244" s="13">
        <f t="shared" si="2709"/>
        <v>2.4579195586068078E-2</v>
      </c>
      <c r="AG2244" s="13">
        <f t="shared" si="2710"/>
        <v>1.110505291117234E-2</v>
      </c>
      <c r="AH2244" s="13">
        <f t="shared" si="2711"/>
        <v>4.2204773488584381E-3</v>
      </c>
      <c r="AI2244" s="13">
        <f t="shared" si="2712"/>
        <v>9.0773212654052318E-3</v>
      </c>
      <c r="AJ2244" s="13">
        <f t="shared" si="2713"/>
        <v>9.7616637342770179E-3</v>
      </c>
      <c r="AK2244" s="13">
        <f t="shared" si="2714"/>
        <v>6.9983993496892894E-3</v>
      </c>
      <c r="AL2244" s="13">
        <f t="shared" si="2715"/>
        <v>4.3879857394554198E-4</v>
      </c>
      <c r="AM2244" s="13">
        <f t="shared" si="2716"/>
        <v>1.1510000605781581E-2</v>
      </c>
      <c r="AN2244" s="13">
        <f t="shared" si="2717"/>
        <v>1.5600896939924298E-2</v>
      </c>
      <c r="AO2244" s="13">
        <f t="shared" si="2718"/>
        <v>1.0572891942676497E-2</v>
      </c>
      <c r="AP2244" s="13">
        <f t="shared" si="2719"/>
        <v>4.7769067151278823E-3</v>
      </c>
      <c r="AQ2244" s="13">
        <f t="shared" si="2720"/>
        <v>1.6186799616002689E-3</v>
      </c>
      <c r="AR2244" s="13">
        <f t="shared" si="2721"/>
        <v>1.1441047557156814E-3</v>
      </c>
      <c r="AS2244" s="13">
        <f t="shared" si="2722"/>
        <v>2.460718437860655E-3</v>
      </c>
      <c r="AT2244" s="13">
        <f t="shared" si="2723"/>
        <v>2.6462328734223571E-3</v>
      </c>
      <c r="AU2244" s="13">
        <f t="shared" si="2724"/>
        <v>1.89715553870767E-3</v>
      </c>
      <c r="AV2244" s="13">
        <f t="shared" si="2725"/>
        <v>1.0200913837359205E-3</v>
      </c>
      <c r="AW2244" s="13">
        <f t="shared" si="2726"/>
        <v>3.5533096935732336E-5</v>
      </c>
      <c r="AX2244" s="13">
        <f t="shared" si="2727"/>
        <v>4.1259145442378358E-3</v>
      </c>
      <c r="AY2244" s="13">
        <f t="shared" si="2728"/>
        <v>5.5923513640178764E-3</v>
      </c>
      <c r="AZ2244" s="13">
        <f t="shared" si="2729"/>
        <v>3.7899953384043978E-3</v>
      </c>
      <c r="BA2244" s="13">
        <f t="shared" si="2730"/>
        <v>1.7123464687320211E-3</v>
      </c>
      <c r="BB2244" s="13">
        <f t="shared" si="2731"/>
        <v>5.8023760595444281E-4</v>
      </c>
      <c r="BC2244" s="13">
        <f t="shared" si="2732"/>
        <v>1.572932513420833E-4</v>
      </c>
      <c r="BD2244" s="13">
        <f t="shared" si="2733"/>
        <v>2.5845727545591743E-4</v>
      </c>
      <c r="BE2244" s="13">
        <f t="shared" si="2734"/>
        <v>5.5588492219470719E-4</v>
      </c>
      <c r="BF2244" s="13">
        <f t="shared" si="2735"/>
        <v>5.9779328358686558E-4</v>
      </c>
      <c r="BG2244" s="13">
        <f t="shared" si="2736"/>
        <v>4.2857408746960863E-4</v>
      </c>
      <c r="BH2244" s="13">
        <f t="shared" si="2737"/>
        <v>2.3044221994472834E-4</v>
      </c>
      <c r="BI2244" s="13">
        <f t="shared" si="2738"/>
        <v>9.9126136246994223E-5</v>
      </c>
      <c r="BJ2244" s="14">
        <f t="shared" si="2739"/>
        <v>0.54971645189528684</v>
      </c>
      <c r="BK2244" s="14">
        <f t="shared" si="2740"/>
        <v>0.21170668599839604</v>
      </c>
      <c r="BL2244" s="14">
        <f t="shared" si="2741"/>
        <v>0.22452806897744201</v>
      </c>
      <c r="BM2244" s="14">
        <f t="shared" si="2742"/>
        <v>0.67314783741723094</v>
      </c>
      <c r="BN2244" s="14">
        <f t="shared" si="2743"/>
        <v>0.31970165476940976</v>
      </c>
    </row>
    <row r="2245" spans="1:66" x14ac:dyDescent="0.25">
      <c r="A2245" t="s">
        <v>21</v>
      </c>
      <c r="B2245" t="s">
        <v>273</v>
      </c>
      <c r="C2245" t="s">
        <v>157</v>
      </c>
      <c r="D2245" s="7" t="s">
        <v>574</v>
      </c>
      <c r="E2245" s="10">
        <f>VLOOKUP(A2245,home!$A$2:$E$405,3,FALSE)</f>
        <v>1.3974</v>
      </c>
      <c r="F2245" s="10">
        <f>VLOOKUP(B2245,home!$B$2:$E$405,3,FALSE)</f>
        <v>0.60260000000000002</v>
      </c>
      <c r="G2245" s="10">
        <f>VLOOKUP(C2245,away!$B$2:$E$405,4,FALSE)</f>
        <v>0.82189999999999996</v>
      </c>
      <c r="H2245" s="10">
        <f>VLOOKUP(A2245,away!$A$2:$E$405,3,FALSE)</f>
        <v>1.3632</v>
      </c>
      <c r="I2245" s="10">
        <f>VLOOKUP(C2245,away!$B$2:$E$405,3,FALSE)</f>
        <v>1.4035</v>
      </c>
      <c r="J2245" s="10">
        <f>VLOOKUP(B2245,home!$B$2:$E$405,4,FALSE)</f>
        <v>0.81079999999999997</v>
      </c>
      <c r="K2245" s="12">
        <f t="shared" si="2688"/>
        <v>0.69209999595600002</v>
      </c>
      <c r="L2245" s="12">
        <f t="shared" si="2689"/>
        <v>1.5512640729599998</v>
      </c>
      <c r="M2245" s="13">
        <f t="shared" si="2690"/>
        <v>0.10610097235219731</v>
      </c>
      <c r="N2245" s="13">
        <f t="shared" si="2691"/>
        <v>7.3432482535883442E-2</v>
      </c>
      <c r="O2245" s="13">
        <f t="shared" si="2692"/>
        <v>0.16459062651608594</v>
      </c>
      <c r="P2245" s="13">
        <f t="shared" si="2693"/>
        <v>0.1139131719461786</v>
      </c>
      <c r="Q2245" s="13">
        <f t="shared" si="2694"/>
        <v>2.5411310433061982E-2</v>
      </c>
      <c r="R2245" s="13">
        <f t="shared" si="2695"/>
        <v>0.12766176283019082</v>
      </c>
      <c r="S2245" s="13">
        <f t="shared" si="2696"/>
        <v>3.0575145672948483E-2</v>
      </c>
      <c r="T2245" s="13">
        <f t="shared" si="2697"/>
        <v>3.9419652921642664E-2</v>
      </c>
      <c r="U2245" s="13">
        <f t="shared" si="2698"/>
        <v>8.8354705538510922E-2</v>
      </c>
      <c r="V2245" s="13">
        <f t="shared" si="2699"/>
        <v>3.6473765918004488E-3</v>
      </c>
      <c r="W2245" s="13">
        <f t="shared" si="2700"/>
        <v>5.862389282652954E-3</v>
      </c>
      <c r="X2245" s="13">
        <f t="shared" si="2701"/>
        <v>9.0941138758852732E-3</v>
      </c>
      <c r="Y2245" s="13">
        <f t="shared" si="2702"/>
        <v>7.0536860655339203E-3</v>
      </c>
      <c r="Z2245" s="13">
        <f t="shared" si="2703"/>
        <v>6.6012368723071785E-2</v>
      </c>
      <c r="AA2245" s="13">
        <f t="shared" si="2704"/>
        <v>4.5687160126283967E-2</v>
      </c>
      <c r="AB2245" s="13">
        <f t="shared" si="2705"/>
        <v>1.5810041669321127E-2</v>
      </c>
      <c r="AC2245" s="13">
        <f t="shared" si="2706"/>
        <v>2.447457759123135E-4</v>
      </c>
      <c r="AD2245" s="13">
        <f t="shared" si="2707"/>
        <v>1.0143398997041516E-3</v>
      </c>
      <c r="AE2245" s="13">
        <f t="shared" si="2708"/>
        <v>1.5735090441808999E-3</v>
      </c>
      <c r="AF2245" s="13">
        <f t="shared" si="2709"/>
        <v>1.2204640243577297E-3</v>
      </c>
      <c r="AG2245" s="13">
        <f t="shared" si="2710"/>
        <v>6.3108733110877474E-4</v>
      </c>
      <c r="AH2245" s="13">
        <f t="shared" si="2711"/>
        <v>2.5600653992772414E-2</v>
      </c>
      <c r="AI2245" s="13">
        <f t="shared" si="2712"/>
        <v>1.7718212524868746E-2</v>
      </c>
      <c r="AJ2245" s="13">
        <f t="shared" si="2713"/>
        <v>6.131387408404603E-3</v>
      </c>
      <c r="AK2245" s="13">
        <f t="shared" si="2714"/>
        <v>1.414511066853832E-3</v>
      </c>
      <c r="AL2245" s="13">
        <f t="shared" si="2715"/>
        <v>1.0510654911645727E-5</v>
      </c>
      <c r="AM2245" s="13">
        <f t="shared" si="2716"/>
        <v>1.4040492809665059E-4</v>
      </c>
      <c r="AN2245" s="13">
        <f t="shared" si="2717"/>
        <v>2.1780512062286611E-4</v>
      </c>
      <c r="AO2245" s="13">
        <f t="shared" si="2718"/>
        <v>1.6893662926448569E-4</v>
      </c>
      <c r="AP2245" s="13">
        <f t="shared" si="2719"/>
        <v>8.7355107861653196E-5</v>
      </c>
      <c r="AQ2245" s="13">
        <f t="shared" si="2720"/>
        <v>3.387771010383206E-5</v>
      </c>
      <c r="AR2245" s="13">
        <f t="shared" si="2721"/>
        <v>7.9426749566535587E-3</v>
      </c>
      <c r="AS2245" s="13">
        <f t="shared" si="2722"/>
        <v>5.4971253053797513E-3</v>
      </c>
      <c r="AT2245" s="13">
        <f t="shared" si="2723"/>
        <v>1.9022802008114752E-3</v>
      </c>
      <c r="AU2245" s="13">
        <f t="shared" si="2724"/>
        <v>4.3885603976293372E-4</v>
      </c>
      <c r="AV2245" s="13">
        <f t="shared" si="2725"/>
        <v>7.593306583629813E-5</v>
      </c>
      <c r="AW2245" s="13">
        <f t="shared" si="2726"/>
        <v>3.1345980407827837E-7</v>
      </c>
      <c r="AX2245" s="13">
        <f t="shared" si="2727"/>
        <v>1.619570836131572E-5</v>
      </c>
      <c r="AY2245" s="13">
        <f t="shared" si="2728"/>
        <v>2.5123820517046949E-5</v>
      </c>
      <c r="AZ2245" s="13">
        <f t="shared" si="2729"/>
        <v>1.9486840071795133E-5</v>
      </c>
      <c r="BA2245" s="13">
        <f t="shared" si="2730"/>
        <v>1.0076411632964351E-5</v>
      </c>
      <c r="BB2245" s="13">
        <f t="shared" si="2731"/>
        <v>3.9077938376434516E-6</v>
      </c>
      <c r="BC2245" s="13">
        <f t="shared" si="2732"/>
        <v>1.212404036974153E-6</v>
      </c>
      <c r="BD2245" s="13">
        <f t="shared" si="2733"/>
        <v>2.0535310505759644E-3</v>
      </c>
      <c r="BE2245" s="13">
        <f t="shared" si="2734"/>
        <v>1.4212488317991456E-3</v>
      </c>
      <c r="BF2245" s="13">
        <f t="shared" si="2735"/>
        <v>4.9182315537032908E-4</v>
      </c>
      <c r="BG2245" s="13">
        <f t="shared" si="2736"/>
        <v>1.1346360128095734E-4</v>
      </c>
      <c r="BH2245" s="13">
        <f t="shared" si="2737"/>
        <v>1.9632039496925937E-5</v>
      </c>
      <c r="BI2245" s="13">
        <f t="shared" si="2738"/>
        <v>2.7174668912860956E-6</v>
      </c>
      <c r="BJ2245" s="14">
        <f t="shared" si="2739"/>
        <v>0.16543741788841901</v>
      </c>
      <c r="BK2245" s="14">
        <f t="shared" si="2740"/>
        <v>0.25451704681446585</v>
      </c>
      <c r="BL2245" s="14">
        <f t="shared" si="2741"/>
        <v>0.51292834738715098</v>
      </c>
      <c r="BM2245" s="14">
        <f t="shared" si="2742"/>
        <v>0.38776004383879675</v>
      </c>
      <c r="BN2245" s="14">
        <f t="shared" si="2743"/>
        <v>0.61111032661359821</v>
      </c>
    </row>
    <row r="2246" spans="1:66" x14ac:dyDescent="0.25">
      <c r="A2246" t="s">
        <v>21</v>
      </c>
      <c r="B2246" t="s">
        <v>265</v>
      </c>
      <c r="C2246" t="s">
        <v>270</v>
      </c>
      <c r="D2246" s="7" t="s">
        <v>574</v>
      </c>
      <c r="E2246" s="10">
        <f>VLOOKUP(A2246,home!$A$2:$E$405,3,FALSE)</f>
        <v>1.3974</v>
      </c>
      <c r="F2246" s="10">
        <f>VLOOKUP(B2246,home!$B$2:$E$405,3,FALSE)</f>
        <v>0.97929999999999995</v>
      </c>
      <c r="G2246" s="10">
        <f>VLOOKUP(C2246,away!$B$2:$E$405,4,FALSE)</f>
        <v>1.0923</v>
      </c>
      <c r="H2246" s="10">
        <f>VLOOKUP(A2246,away!$A$2:$E$405,3,FALSE)</f>
        <v>1.3632</v>
      </c>
      <c r="I2246" s="10">
        <f>VLOOKUP(C2246,away!$B$2:$E$405,3,FALSE)</f>
        <v>1.081</v>
      </c>
      <c r="J2246" s="10">
        <f>VLOOKUP(B2246,home!$B$2:$E$405,4,FALSE)</f>
        <v>0.81079999999999997</v>
      </c>
      <c r="K2246" s="12">
        <f t="shared" si="2688"/>
        <v>1.4947839535859999</v>
      </c>
      <c r="L2246" s="12">
        <f t="shared" si="2689"/>
        <v>1.1948104473599999</v>
      </c>
      <c r="M2246" s="13">
        <f t="shared" si="2690"/>
        <v>6.7908477400877035E-2</v>
      </c>
      <c r="N2246" s="13">
        <f t="shared" si="2691"/>
        <v>0.10150850233128848</v>
      </c>
      <c r="O2246" s="13">
        <f t="shared" si="2692"/>
        <v>8.1137758262878307E-2</v>
      </c>
      <c r="P2246" s="13">
        <f t="shared" si="2693"/>
        <v>0.12128341908129037</v>
      </c>
      <c r="Q2246" s="13">
        <f t="shared" si="2694"/>
        <v>7.5866640218678574E-2</v>
      </c>
      <c r="R2246" s="13">
        <f t="shared" si="2695"/>
        <v>4.8472120623928597E-2</v>
      </c>
      <c r="S2246" s="13">
        <f t="shared" si="2696"/>
        <v>5.4152545849371181E-2</v>
      </c>
      <c r="T2246" s="13">
        <f t="shared" si="2697"/>
        <v>9.0646254339379492E-2</v>
      </c>
      <c r="U2246" s="13">
        <f t="shared" si="2698"/>
        <v>7.2455348104933467E-2</v>
      </c>
      <c r="V2246" s="13">
        <f t="shared" si="2699"/>
        <v>1.0746172502140938E-2</v>
      </c>
      <c r="W2246" s="13">
        <f t="shared" si="2700"/>
        <v>3.7801412137120988E-2</v>
      </c>
      <c r="X2246" s="13">
        <f t="shared" si="2701"/>
        <v>4.5165522146393251E-2</v>
      </c>
      <c r="Y2246" s="13">
        <f t="shared" si="2702"/>
        <v>2.6982118860490061E-2</v>
      </c>
      <c r="Z2246" s="13">
        <f t="shared" si="2703"/>
        <v>1.9304998709054666E-2</v>
      </c>
      <c r="AA2246" s="13">
        <f t="shared" si="2704"/>
        <v>2.8856802294293354E-2</v>
      </c>
      <c r="AB2246" s="13">
        <f t="shared" si="2705"/>
        <v>2.1567342510656694E-2</v>
      </c>
      <c r="AC2246" s="13">
        <f t="shared" si="2706"/>
        <v>1.199530413010119E-3</v>
      </c>
      <c r="AD2246" s="13">
        <f t="shared" si="2707"/>
        <v>1.4126236071364876E-2</v>
      </c>
      <c r="AE2246" s="13">
        <f t="shared" si="2708"/>
        <v>1.6878174439940431E-2</v>
      </c>
      <c r="AF2246" s="13">
        <f t="shared" si="2709"/>
        <v>1.0083109576602675E-2</v>
      </c>
      <c r="AG2246" s="13">
        <f t="shared" si="2710"/>
        <v>4.0158015546668466E-3</v>
      </c>
      <c r="AH2246" s="13">
        <f t="shared" si="2711"/>
        <v>5.7664535359624545E-3</v>
      </c>
      <c r="AI2246" s="13">
        <f t="shared" si="2712"/>
        <v>8.6196022146559272E-3</v>
      </c>
      <c r="AJ2246" s="13">
        <f t="shared" si="2713"/>
        <v>6.4422215383810148E-3</v>
      </c>
      <c r="AK2246" s="13">
        <f t="shared" si="2714"/>
        <v>3.2099097936726852E-3</v>
      </c>
      <c r="AL2246" s="13">
        <f t="shared" si="2715"/>
        <v>8.5693660261616019E-5</v>
      </c>
      <c r="AM2246" s="13">
        <f t="shared" si="2716"/>
        <v>4.2231342008087905E-3</v>
      </c>
      <c r="AN2246" s="13">
        <f t="shared" si="2717"/>
        <v>5.0458448637296658E-3</v>
      </c>
      <c r="AO2246" s="13">
        <f t="shared" si="2718"/>
        <v>3.0144140794710009E-3</v>
      </c>
      <c r="AP2246" s="13">
        <f t="shared" si="2719"/>
        <v>1.2005511449403429E-3</v>
      </c>
      <c r="AQ2246" s="13">
        <f t="shared" si="2720"/>
        <v>3.5860776264118267E-4</v>
      </c>
      <c r="AR2246" s="13">
        <f t="shared" si="2721"/>
        <v>1.3779637857967908E-3</v>
      </c>
      <c r="AS2246" s="13">
        <f t="shared" si="2722"/>
        <v>2.0597581556316587E-3</v>
      </c>
      <c r="AT2246" s="13">
        <f t="shared" si="2723"/>
        <v>1.5394467196530495E-3</v>
      </c>
      <c r="AU2246" s="13">
        <f t="shared" si="2724"/>
        <v>7.6704675131266124E-4</v>
      </c>
      <c r="AV2246" s="13">
        <f t="shared" si="2725"/>
        <v>2.8664229387810917E-4</v>
      </c>
      <c r="AW2246" s="13">
        <f t="shared" si="2726"/>
        <v>4.2513183871016416E-6</v>
      </c>
      <c r="AX2246" s="13">
        <f t="shared" si="2727"/>
        <v>1.0521122062015357E-3</v>
      </c>
      <c r="AY2246" s="13">
        <f t="shared" si="2728"/>
        <v>1.2570746557645732E-3</v>
      </c>
      <c r="AZ2246" s="13">
        <f t="shared" si="2729"/>
        <v>7.5098296590949396E-4</v>
      </c>
      <c r="BA2246" s="13">
        <f t="shared" si="2730"/>
        <v>2.9909409781935398E-4</v>
      </c>
      <c r="BB2246" s="13">
        <f t="shared" si="2731"/>
        <v>8.9340188204569451E-5</v>
      </c>
      <c r="BC2246" s="13">
        <f t="shared" si="2732"/>
        <v>2.1348918047185645E-5</v>
      </c>
      <c r="BD2246" s="13">
        <f t="shared" si="2733"/>
        <v>2.7440092122562373E-4</v>
      </c>
      <c r="BE2246" s="13">
        <f t="shared" si="2734"/>
        <v>4.1017009389727836E-4</v>
      </c>
      <c r="BF2246" s="13">
        <f t="shared" si="2735"/>
        <v>3.0655783729925738E-4</v>
      </c>
      <c r="BG2246" s="13">
        <f t="shared" si="2736"/>
        <v>1.5274591201365253E-4</v>
      </c>
      <c r="BH2246" s="13">
        <f t="shared" si="2737"/>
        <v>5.7080534563466689E-5</v>
      </c>
      <c r="BI2246" s="13">
        <f t="shared" si="2738"/>
        <v>1.7064613425516211E-5</v>
      </c>
      <c r="BJ2246" s="14">
        <f t="shared" si="2739"/>
        <v>0.44038627675946335</v>
      </c>
      <c r="BK2246" s="14">
        <f t="shared" si="2740"/>
        <v>0.25663291356271584</v>
      </c>
      <c r="BL2246" s="14">
        <f t="shared" si="2741"/>
        <v>0.28377643649805961</v>
      </c>
      <c r="BM2246" s="14">
        <f t="shared" si="2742"/>
        <v>0.50267088427297468</v>
      </c>
      <c r="BN2246" s="14">
        <f t="shared" si="2743"/>
        <v>0.49617691791894131</v>
      </c>
    </row>
    <row r="2247" spans="1:66" x14ac:dyDescent="0.25">
      <c r="A2247" t="s">
        <v>21</v>
      </c>
      <c r="B2247" t="s">
        <v>23</v>
      </c>
      <c r="C2247" t="s">
        <v>22</v>
      </c>
      <c r="D2247" s="7" t="s">
        <v>574</v>
      </c>
      <c r="E2247" s="10">
        <f>VLOOKUP(A2247,home!$A$2:$E$405,3,FALSE)</f>
        <v>1.3974</v>
      </c>
      <c r="F2247" s="10">
        <f>VLOOKUP(B2247,home!$B$2:$E$405,3,FALSE)</f>
        <v>1.6194999999999999</v>
      </c>
      <c r="G2247" s="10">
        <f>VLOOKUP(C2247,away!$B$2:$E$405,4,FALSE)</f>
        <v>1.0168999999999999</v>
      </c>
      <c r="H2247" s="10">
        <f>VLOOKUP(A2247,away!$A$2:$E$405,3,FALSE)</f>
        <v>1.3632</v>
      </c>
      <c r="I2247" s="10">
        <f>VLOOKUP(C2247,away!$B$2:$E$405,3,FALSE)</f>
        <v>1.0038</v>
      </c>
      <c r="J2247" s="10">
        <f>VLOOKUP(B2247,home!$B$2:$E$405,4,FALSE)</f>
        <v>0.81079999999999997</v>
      </c>
      <c r="K2247" s="12">
        <f t="shared" si="2688"/>
        <v>2.3013355091699998</v>
      </c>
      <c r="L2247" s="12">
        <f t="shared" si="2689"/>
        <v>1.1094826337279999</v>
      </c>
      <c r="M2247" s="13">
        <f t="shared" si="2690"/>
        <v>3.3014179007635529E-2</v>
      </c>
      <c r="N2247" s="13">
        <f t="shared" si="2691"/>
        <v>7.5976702456366424E-2</v>
      </c>
      <c r="O2247" s="13">
        <f t="shared" si="2692"/>
        <v>3.6628658275759118E-2</v>
      </c>
      <c r="P2247" s="13">
        <f t="shared" si="2693"/>
        <v>8.4294831943258028E-2</v>
      </c>
      <c r="Q2247" s="13">
        <f t="shared" si="2694"/>
        <v>8.7423941616239828E-2</v>
      </c>
      <c r="R2247" s="13">
        <f t="shared" si="2695"/>
        <v>2.0319430126856067E-2</v>
      </c>
      <c r="S2247" s="13">
        <f t="shared" si="2696"/>
        <v>5.3807325412353335E-2</v>
      </c>
      <c r="T2247" s="13">
        <f t="shared" si="2697"/>
        <v>9.699534499526867E-2</v>
      </c>
      <c r="U2247" s="13">
        <f t="shared" si="2698"/>
        <v>4.6761826077032539E-2</v>
      </c>
      <c r="V2247" s="13">
        <f t="shared" si="2699"/>
        <v>1.5265089086256296E-2</v>
      </c>
      <c r="W2247" s="13">
        <f t="shared" si="2700"/>
        <v>6.7063940397685859E-2</v>
      </c>
      <c r="X2247" s="13">
        <f t="shared" si="2701"/>
        <v>7.4406277220602127E-2</v>
      </c>
      <c r="Y2247" s="13">
        <f t="shared" si="2702"/>
        <v>4.1276236208304673E-2</v>
      </c>
      <c r="Z2247" s="13">
        <f t="shared" si="2703"/>
        <v>7.5146849509987769E-3</v>
      </c>
      <c r="AA2247" s="13">
        <f t="shared" si="2704"/>
        <v>1.7293811317958905E-2</v>
      </c>
      <c r="AB2247" s="13">
        <f t="shared" si="2705"/>
        <v>1.9899431037452436E-2</v>
      </c>
      <c r="AC2247" s="13">
        <f t="shared" si="2706"/>
        <v>2.4360141570293811E-3</v>
      </c>
      <c r="AD2247" s="13">
        <f t="shared" si="2707"/>
        <v>3.8584156855513745E-2</v>
      </c>
      <c r="AE2247" s="13">
        <f t="shared" si="2708"/>
        <v>4.2808451968229654E-2</v>
      </c>
      <c r="AF2247" s="13">
        <f t="shared" si="2709"/>
        <v>2.3747617017765014E-2</v>
      </c>
      <c r="AG2247" s="13">
        <f t="shared" si="2710"/>
        <v>8.7825228912112637E-3</v>
      </c>
      <c r="AH2247" s="13">
        <f t="shared" si="2711"/>
        <v>2.0843531127675728E-3</v>
      </c>
      <c r="AI2247" s="13">
        <f t="shared" si="2712"/>
        <v>4.7967958320610351E-3</v>
      </c>
      <c r="AJ2247" s="13">
        <f t="shared" si="2713"/>
        <v>5.5195182892803594E-3</v>
      </c>
      <c r="AK2247" s="13">
        <f t="shared" si="2714"/>
        <v>4.2340878108780462E-3</v>
      </c>
      <c r="AL2247" s="13">
        <f t="shared" si="2715"/>
        <v>2.4879419710021841E-4</v>
      </c>
      <c r="AM2247" s="13">
        <f t="shared" si="2716"/>
        <v>1.7759018052595769E-2</v>
      </c>
      <c r="AN2247" s="13">
        <f t="shared" si="2717"/>
        <v>1.9703322121417052E-2</v>
      </c>
      <c r="AO2247" s="13">
        <f t="shared" si="2718"/>
        <v>1.0930246860230478E-2</v>
      </c>
      <c r="AP2247" s="13">
        <f t="shared" si="2719"/>
        <v>4.0423063579285703E-3</v>
      </c>
      <c r="AQ2247" s="13">
        <f t="shared" si="2720"/>
        <v>1.1212171760825074E-3</v>
      </c>
      <c r="AR2247" s="13">
        <f t="shared" si="2721"/>
        <v>4.6251071623450466E-4</v>
      </c>
      <c r="AS2247" s="13">
        <f t="shared" si="2722"/>
        <v>1.064392334642115E-3</v>
      </c>
      <c r="AT2247" s="13">
        <f t="shared" si="2723"/>
        <v>1.2247619377001285E-3</v>
      </c>
      <c r="AU2247" s="13">
        <f t="shared" si="2724"/>
        <v>9.3952937916972007E-4</v>
      </c>
      <c r="AV2247" s="13">
        <f t="shared" si="2725"/>
        <v>5.4054308054793062E-4</v>
      </c>
      <c r="AW2247" s="13">
        <f t="shared" si="2726"/>
        <v>1.7645671633803729E-5</v>
      </c>
      <c r="AX2247" s="13">
        <f t="shared" si="2727"/>
        <v>6.8115764754049504E-3</v>
      </c>
      <c r="AY2247" s="13">
        <f t="shared" si="2728"/>
        <v>7.5573258077719719E-3</v>
      </c>
      <c r="AZ2247" s="13">
        <f t="shared" si="2729"/>
        <v>4.1923608705737173E-3</v>
      </c>
      <c r="BA2247" s="13">
        <f t="shared" si="2730"/>
        <v>1.5504505267407789E-3</v>
      </c>
      <c r="BB2247" s="13">
        <f t="shared" si="2731"/>
        <v>4.3004948346833113E-4</v>
      </c>
      <c r="BC2247" s="13">
        <f t="shared" si="2732"/>
        <v>9.5426486710362067E-5</v>
      </c>
      <c r="BD2247" s="13">
        <f t="shared" si="2733"/>
        <v>8.5524601262546875E-5</v>
      </c>
      <c r="BE2247" s="13">
        <f t="shared" si="2734"/>
        <v>1.9682080179310451E-4</v>
      </c>
      <c r="BF2247" s="13">
        <f t="shared" si="2735"/>
        <v>2.2647535005489093E-4</v>
      </c>
      <c r="BG2247" s="13">
        <f t="shared" si="2736"/>
        <v>1.7373192167767542E-4</v>
      </c>
      <c r="BH2247" s="13">
        <f t="shared" si="2737"/>
        <v>9.9953860108293978E-5</v>
      </c>
      <c r="BI2247" s="13">
        <f t="shared" si="2738"/>
        <v>4.6005473509165523E-5</v>
      </c>
      <c r="BJ2247" s="14">
        <f t="shared" si="2739"/>
        <v>0.63125849184611182</v>
      </c>
      <c r="BK2247" s="14">
        <f t="shared" si="2740"/>
        <v>0.19662355961140474</v>
      </c>
      <c r="BL2247" s="14">
        <f t="shared" si="2741"/>
        <v>0.16259816133674618</v>
      </c>
      <c r="BM2247" s="14">
        <f t="shared" si="2742"/>
        <v>0.65279747418300837</v>
      </c>
      <c r="BN2247" s="14">
        <f t="shared" si="2743"/>
        <v>0.33765774342611499</v>
      </c>
    </row>
    <row r="2248" spans="1:66" x14ac:dyDescent="0.25">
      <c r="A2248" t="s">
        <v>21</v>
      </c>
      <c r="B2248" t="s">
        <v>150</v>
      </c>
      <c r="C2248" t="s">
        <v>153</v>
      </c>
      <c r="D2248" s="7" t="s">
        <v>574</v>
      </c>
      <c r="E2248" s="10">
        <f>VLOOKUP(A2248,home!$A$2:$E$405,3,FALSE)</f>
        <v>1.3974</v>
      </c>
      <c r="F2248" s="10">
        <f>VLOOKUP(B2248,home!$B$2:$E$405,3,FALSE)</f>
        <v>1.2052</v>
      </c>
      <c r="G2248" s="10">
        <f>VLOOKUP(C2248,away!$B$2:$E$405,4,FALSE)</f>
        <v>0.52729999999999999</v>
      </c>
      <c r="H2248" s="10">
        <f>VLOOKUP(A2248,away!$A$2:$E$405,3,FALSE)</f>
        <v>1.3632</v>
      </c>
      <c r="I2248" s="10">
        <f>VLOOKUP(C2248,away!$B$2:$E$405,3,FALSE)</f>
        <v>1.6215999999999999</v>
      </c>
      <c r="J2248" s="10">
        <f>VLOOKUP(B2248,home!$B$2:$E$405,4,FALSE)</f>
        <v>0.88800000000000001</v>
      </c>
      <c r="K2248" s="12">
        <f t="shared" si="2688"/>
        <v>0.88805043890400004</v>
      </c>
      <c r="L2248" s="12">
        <f t="shared" si="2689"/>
        <v>1.9629818265600001</v>
      </c>
      <c r="M2248" s="13">
        <f t="shared" si="2690"/>
        <v>5.7784640988153224E-2</v>
      </c>
      <c r="N2248" s="13">
        <f t="shared" si="2691"/>
        <v>5.1315675791439544E-2</v>
      </c>
      <c r="O2248" s="13">
        <f t="shared" si="2692"/>
        <v>0.11343020011403883</v>
      </c>
      <c r="P2248" s="13">
        <f t="shared" si="2693"/>
        <v>0.10073173899624074</v>
      </c>
      <c r="Q2248" s="13">
        <f t="shared" si="2694"/>
        <v>2.2785454204621625E-2</v>
      </c>
      <c r="R2248" s="13">
        <f t="shared" si="2695"/>
        <v>0.11133071070346119</v>
      </c>
      <c r="S2248" s="13">
        <f t="shared" si="2696"/>
        <v>4.3899568586430467E-2</v>
      </c>
      <c r="T2248" s="13">
        <f t="shared" si="2697"/>
        <v>4.4727432513587378E-2</v>
      </c>
      <c r="U2248" s="13">
        <f t="shared" si="2698"/>
        <v>9.8867286503702967E-2</v>
      </c>
      <c r="V2248" s="13">
        <f t="shared" si="2699"/>
        <v>8.5029897396716372E-3</v>
      </c>
      <c r="W2248" s="13">
        <f t="shared" si="2700"/>
        <v>6.7448775356804104E-3</v>
      </c>
      <c r="X2248" s="13">
        <f t="shared" si="2701"/>
        <v>1.324007202491344E-2</v>
      </c>
      <c r="Y2248" s="13">
        <f t="shared" si="2702"/>
        <v>1.2995010383625279E-2</v>
      </c>
      <c r="Z2248" s="13">
        <f t="shared" si="2703"/>
        <v>7.2846720616301056E-2</v>
      </c>
      <c r="AA2248" s="13">
        <f t="shared" si="2704"/>
        <v>6.4691562216023221E-2</v>
      </c>
      <c r="AB2248" s="13">
        <f t="shared" si="2705"/>
        <v>2.8724685109662421E-2</v>
      </c>
      <c r="AC2248" s="13">
        <f t="shared" si="2706"/>
        <v>9.2641501324711563E-4</v>
      </c>
      <c r="AD2248" s="13">
        <f t="shared" si="2707"/>
        <v>1.4974478639786795E-3</v>
      </c>
      <c r="AE2248" s="13">
        <f t="shared" si="2708"/>
        <v>2.9394629432112377E-3</v>
      </c>
      <c r="AF2248" s="13">
        <f t="shared" si="2709"/>
        <v>2.8850561686851162E-3</v>
      </c>
      <c r="AG2248" s="13">
        <f t="shared" si="2710"/>
        <v>1.8877709425779011E-3</v>
      </c>
      <c r="AH2248" s="13">
        <f t="shared" si="2711"/>
        <v>3.5749197173573173E-2</v>
      </c>
      <c r="AI2248" s="13">
        <f t="shared" si="2712"/>
        <v>3.1747090240457299E-2</v>
      </c>
      <c r="AJ2248" s="13">
        <f t="shared" si="2713"/>
        <v>1.4096508710981498E-2</v>
      </c>
      <c r="AK2248" s="13">
        <f t="shared" si="2714"/>
        <v>4.1728035826003934E-3</v>
      </c>
      <c r="AL2248" s="13">
        <f t="shared" si="2715"/>
        <v>6.4598061852276184E-5</v>
      </c>
      <c r="AM2248" s="13">
        <f t="shared" si="2716"/>
        <v>2.6596184656842479E-4</v>
      </c>
      <c r="AN2248" s="13">
        <f t="shared" si="2717"/>
        <v>5.2207827137215688E-4</v>
      </c>
      <c r="AO2248" s="13">
        <f t="shared" si="2718"/>
        <v>5.1241507937270221E-4</v>
      </c>
      <c r="AP2248" s="13">
        <f t="shared" si="2719"/>
        <v>3.352871628213047E-4</v>
      </c>
      <c r="AQ2248" s="13">
        <f t="shared" si="2720"/>
        <v>1.6454065182427126E-4</v>
      </c>
      <c r="AR2248" s="13">
        <f t="shared" si="2721"/>
        <v>1.4035004873166848E-2</v>
      </c>
      <c r="AS2248" s="13">
        <f t="shared" si="2722"/>
        <v>1.24637922376356E-2</v>
      </c>
      <c r="AT2248" s="13">
        <f t="shared" si="2723"/>
        <v>5.5342380835202813E-3</v>
      </c>
      <c r="AU2248" s="13">
        <f t="shared" si="2724"/>
        <v>1.6382275196898061E-3</v>
      </c>
      <c r="AV2248" s="13">
        <f t="shared" si="2725"/>
        <v>3.6370716697128587E-4</v>
      </c>
      <c r="AW2248" s="13">
        <f t="shared" si="2726"/>
        <v>3.1280299261435186E-6</v>
      </c>
      <c r="AX2248" s="13">
        <f t="shared" si="2727"/>
        <v>3.9364589096134644E-5</v>
      </c>
      <c r="AY2248" s="13">
        <f t="shared" si="2728"/>
        <v>7.7271973005714221E-5</v>
      </c>
      <c r="AZ2248" s="13">
        <f t="shared" si="2729"/>
        <v>7.5841739356325994E-5</v>
      </c>
      <c r="BA2248" s="13">
        <f t="shared" si="2730"/>
        <v>4.9625318683722742E-5</v>
      </c>
      <c r="BB2248" s="13">
        <f t="shared" si="2731"/>
        <v>2.4353399678349047E-5</v>
      </c>
      <c r="BC2248" s="13">
        <f t="shared" si="2732"/>
        <v>9.5610561967102648E-6</v>
      </c>
      <c r="BD2248" s="13">
        <f t="shared" si="2733"/>
        <v>4.5917432502845914E-3</v>
      </c>
      <c r="BE2248" s="13">
        <f t="shared" si="2734"/>
        <v>4.077699608749711E-3</v>
      </c>
      <c r="BF2248" s="13">
        <f t="shared" si="2735"/>
        <v>1.8106014636344251E-3</v>
      </c>
      <c r="BG2248" s="13">
        <f t="shared" si="2736"/>
        <v>5.3596847482025869E-4</v>
      </c>
      <c r="BH2248" s="13">
        <f t="shared" si="2737"/>
        <v>1.1899175982570954E-4</v>
      </c>
      <c r="BI2248" s="13">
        <f t="shared" si="2738"/>
        <v>2.113413690783615E-5</v>
      </c>
      <c r="BJ2248" s="14">
        <f t="shared" si="2739"/>
        <v>0.16309456146029641</v>
      </c>
      <c r="BK2248" s="14">
        <f t="shared" si="2740"/>
        <v>0.21198722335860118</v>
      </c>
      <c r="BL2248" s="14">
        <f t="shared" si="2741"/>
        <v>0.5480011529297073</v>
      </c>
      <c r="BM2248" s="14">
        <f t="shared" si="2742"/>
        <v>0.53847709362387142</v>
      </c>
      <c r="BN2248" s="14">
        <f t="shared" si="2743"/>
        <v>0.45737842079795515</v>
      </c>
    </row>
    <row r="2249" spans="1:66" x14ac:dyDescent="0.25">
      <c r="A2249" t="s">
        <v>175</v>
      </c>
      <c r="B2249" t="s">
        <v>282</v>
      </c>
      <c r="C2249" t="s">
        <v>177</v>
      </c>
      <c r="D2249" s="7" t="s">
        <v>574</v>
      </c>
      <c r="E2249" s="10">
        <f>VLOOKUP(A2249,home!$A$2:$E$405,3,FALSE)</f>
        <v>1.1583000000000001</v>
      </c>
      <c r="F2249" s="10">
        <f>VLOOKUP(B2249,home!$B$2:$E$405,3,FALSE)</f>
        <v>0.95930000000000004</v>
      </c>
      <c r="G2249" s="10">
        <f>VLOOKUP(C2249,away!$B$2:$E$405,4,FALSE)</f>
        <v>1.0072000000000001</v>
      </c>
      <c r="H2249" s="10">
        <f>VLOOKUP(A2249,away!$A$2:$E$405,3,FALSE)</f>
        <v>1.0458000000000001</v>
      </c>
      <c r="I2249" s="10">
        <f>VLOOKUP(C2249,away!$B$2:$E$405,3,FALSE)</f>
        <v>1.2218</v>
      </c>
      <c r="J2249" s="10">
        <f>VLOOKUP(B2249,home!$B$2:$E$405,4,FALSE)</f>
        <v>0.63749999999999996</v>
      </c>
      <c r="K2249" s="12">
        <f t="shared" si="2688"/>
        <v>1.1191575217680003</v>
      </c>
      <c r="L2249" s="12">
        <f t="shared" si="2689"/>
        <v>0.81457100550000006</v>
      </c>
      <c r="M2249" s="13">
        <f t="shared" si="2690"/>
        <v>0.14460801713391858</v>
      </c>
      <c r="N2249" s="13">
        <f t="shared" si="2691"/>
        <v>0.16183915008338084</v>
      </c>
      <c r="O2249" s="13">
        <f t="shared" si="2692"/>
        <v>0.11779349792013727</v>
      </c>
      <c r="P2249" s="13">
        <f t="shared" si="2693"/>
        <v>0.13182947921268492</v>
      </c>
      <c r="Q2249" s="13">
        <f t="shared" si="2694"/>
        <v>9.0561751066178003E-2</v>
      </c>
      <c r="R2249" s="13">
        <f t="shared" si="2695"/>
        <v>4.7975584021084192E-2</v>
      </c>
      <c r="S2249" s="13">
        <f t="shared" si="2696"/>
        <v>3.0045034732399001E-2</v>
      </c>
      <c r="T2249" s="13">
        <f t="shared" si="2697"/>
        <v>7.3768976625817301E-2</v>
      </c>
      <c r="U2249" s="13">
        <f t="shared" si="2698"/>
        <v>5.3692235718409059E-2</v>
      </c>
      <c r="V2249" s="13">
        <f t="shared" si="2699"/>
        <v>3.0433392438717465E-3</v>
      </c>
      <c r="W2249" s="13">
        <f t="shared" si="2700"/>
        <v>3.3784288296731441E-2</v>
      </c>
      <c r="X2249" s="13">
        <f t="shared" si="2701"/>
        <v>2.751970168797041E-2</v>
      </c>
      <c r="Y2249" s="13">
        <f t="shared" si="2702"/>
        <v>1.1208375537515053E-2</v>
      </c>
      <c r="Z2249" s="13">
        <f t="shared" si="2703"/>
        <v>1.302650657183476E-2</v>
      </c>
      <c r="AA2249" s="13">
        <f t="shared" si="2704"/>
        <v>1.4578712812229161E-2</v>
      </c>
      <c r="AB2249" s="13">
        <f t="shared" si="2705"/>
        <v>8.1579380507508931E-3</v>
      </c>
      <c r="AC2249" s="13">
        <f t="shared" si="2706"/>
        <v>1.7340058124837304E-4</v>
      </c>
      <c r="AD2249" s="13">
        <f t="shared" si="2707"/>
        <v>9.452485091216406E-3</v>
      </c>
      <c r="AE2249" s="13">
        <f t="shared" si="2708"/>
        <v>7.6997202852259056E-3</v>
      </c>
      <c r="AF2249" s="13">
        <f t="shared" si="2709"/>
        <v>3.1359844474026064E-3</v>
      </c>
      <c r="AG2249" s="13">
        <f t="shared" si="2710"/>
        <v>8.5149400151770106E-4</v>
      </c>
      <c r="AH2249" s="13">
        <f t="shared" si="2711"/>
        <v>2.6527536390929495E-3</v>
      </c>
      <c r="AI2249" s="13">
        <f t="shared" si="2712"/>
        <v>2.9688491885883099E-3</v>
      </c>
      <c r="AJ2249" s="13">
        <f t="shared" si="2713"/>
        <v>1.6613049502017159E-3</v>
      </c>
      <c r="AK2249" s="13">
        <f t="shared" si="2714"/>
        <v>6.1975397698955448E-4</v>
      </c>
      <c r="AL2249" s="13">
        <f t="shared" si="2715"/>
        <v>6.3231095410098436E-6</v>
      </c>
      <c r="AM2249" s="13">
        <f t="shared" si="2716"/>
        <v>2.1157639578469442E-3</v>
      </c>
      <c r="AN2249" s="13">
        <f t="shared" si="2717"/>
        <v>1.7234399745440449E-3</v>
      </c>
      <c r="AO2249" s="13">
        <f t="shared" si="2718"/>
        <v>7.0193211649161849E-4</v>
      </c>
      <c r="AP2249" s="13">
        <f t="shared" si="2719"/>
        <v>1.905911833077736E-4</v>
      </c>
      <c r="AQ2249" s="13">
        <f t="shared" si="2720"/>
        <v>3.8812512956611988E-5</v>
      </c>
      <c r="AR2249" s="13">
        <f t="shared" si="2721"/>
        <v>4.3217123982794577E-4</v>
      </c>
      <c r="AS2249" s="13">
        <f t="shared" si="2722"/>
        <v>4.8366769374524795E-4</v>
      </c>
      <c r="AT2249" s="13">
        <f t="shared" si="2723"/>
        <v>2.7065016874558797E-4</v>
      </c>
      <c r="AU2249" s="13">
        <f t="shared" si="2724"/>
        <v>1.0096672403980109E-4</v>
      </c>
      <c r="AV2249" s="13">
        <f t="shared" si="2725"/>
        <v>2.8249417164354347E-5</v>
      </c>
      <c r="AW2249" s="13">
        <f t="shared" si="2726"/>
        <v>1.6012102815697583E-7</v>
      </c>
      <c r="AX2249" s="13">
        <f t="shared" si="2727"/>
        <v>3.9464552461834009E-4</v>
      </c>
      <c r="AY2249" s="13">
        <f t="shared" si="2728"/>
        <v>3.2146680180443628E-4</v>
      </c>
      <c r="AZ2249" s="13">
        <f t="shared" si="2729"/>
        <v>1.3092876799035443E-4</v>
      </c>
      <c r="BA2249" s="13">
        <f t="shared" si="2730"/>
        <v>3.5550259396926407E-5</v>
      </c>
      <c r="BB2249" s="13">
        <f t="shared" si="2731"/>
        <v>7.2395526356850416E-6</v>
      </c>
      <c r="BC2249" s="13">
        <f t="shared" si="2732"/>
        <v>1.1794259339640284E-6</v>
      </c>
      <c r="BD2249" s="13">
        <f t="shared" si="2733"/>
        <v>5.8672360229138555E-5</v>
      </c>
      <c r="BE2249" s="13">
        <f t="shared" si="2734"/>
        <v>6.5663613270322096E-5</v>
      </c>
      <c r="BF2249" s="13">
        <f t="shared" si="2735"/>
        <v>3.6743963348973032E-5</v>
      </c>
      <c r="BG2249" s="13">
        <f t="shared" si="2736"/>
        <v>1.3707427653856962E-5</v>
      </c>
      <c r="BH2249" s="13">
        <f t="shared" si="2737"/>
        <v>3.8351926907261788E-6</v>
      </c>
      <c r="BI2249" s="13">
        <f t="shared" si="2738"/>
        <v>8.5843694945117168E-7</v>
      </c>
      <c r="BJ2249" s="14">
        <f t="shared" si="2739"/>
        <v>0.42548347720048235</v>
      </c>
      <c r="BK2249" s="14">
        <f t="shared" si="2740"/>
        <v>0.3100270608154681</v>
      </c>
      <c r="BL2249" s="14">
        <f t="shared" si="2741"/>
        <v>0.25159581651514856</v>
      </c>
      <c r="BM2249" s="14">
        <f t="shared" si="2742"/>
        <v>0.3052040749847737</v>
      </c>
      <c r="BN2249" s="14">
        <f t="shared" si="2743"/>
        <v>0.69460747943738377</v>
      </c>
    </row>
    <row r="2250" spans="1:66" x14ac:dyDescent="0.25">
      <c r="A2250" t="s">
        <v>175</v>
      </c>
      <c r="B2250" t="s">
        <v>280</v>
      </c>
      <c r="C2250" t="s">
        <v>284</v>
      </c>
      <c r="D2250" s="7" t="s">
        <v>574</v>
      </c>
      <c r="E2250" s="10">
        <f>VLOOKUP(A2250,home!$A$2:$E$405,3,FALSE)</f>
        <v>1.1583000000000001</v>
      </c>
      <c r="F2250" s="10">
        <f>VLOOKUP(B2250,home!$B$2:$E$405,3,FALSE)</f>
        <v>0.86329999999999996</v>
      </c>
      <c r="G2250" s="10">
        <f>VLOOKUP(C2250,away!$B$2:$E$405,4,FALSE)</f>
        <v>1.0072000000000001</v>
      </c>
      <c r="H2250" s="10">
        <f>VLOOKUP(A2250,away!$A$2:$E$405,3,FALSE)</f>
        <v>1.0458000000000001</v>
      </c>
      <c r="I2250" s="10">
        <f>VLOOKUP(C2250,away!$B$2:$E$405,3,FALSE)</f>
        <v>1.3812</v>
      </c>
      <c r="J2250" s="10">
        <f>VLOOKUP(B2250,home!$B$2:$E$405,4,FALSE)</f>
        <v>0.9</v>
      </c>
      <c r="K2250" s="12">
        <f t="shared" si="2688"/>
        <v>1.0071601048080001</v>
      </c>
      <c r="L2250" s="12">
        <f t="shared" si="2689"/>
        <v>1.3000130640000001</v>
      </c>
      <c r="M2250" s="13">
        <f t="shared" si="2690"/>
        <v>9.9542243332749386E-2</v>
      </c>
      <c r="N2250" s="13">
        <f t="shared" si="2691"/>
        <v>0.1002549762278353</v>
      </c>
      <c r="O2250" s="13">
        <f t="shared" si="2692"/>
        <v>0.1294062167524411</v>
      </c>
      <c r="P2250" s="13">
        <f t="shared" si="2693"/>
        <v>0.13033277882719535</v>
      </c>
      <c r="Q2250" s="13">
        <f t="shared" si="2694"/>
        <v>5.0486406182575091E-2</v>
      </c>
      <c r="R2250" s="13">
        <f t="shared" si="2695"/>
        <v>8.4114886170494563E-2</v>
      </c>
      <c r="S2250" s="13">
        <f t="shared" si="2696"/>
        <v>4.2661870649317646E-2</v>
      </c>
      <c r="T2250" s="13">
        <f t="shared" si="2697"/>
        <v>6.5632987591757994E-2</v>
      </c>
      <c r="U2250" s="13">
        <f t="shared" si="2698"/>
        <v>8.4717157571388285E-2</v>
      </c>
      <c r="V2250" s="13">
        <f t="shared" si="2699"/>
        <v>6.2064550748962884E-3</v>
      </c>
      <c r="W2250" s="13">
        <f t="shared" si="2700"/>
        <v>1.6949298047407198E-2</v>
      </c>
      <c r="X2250" s="13">
        <f t="shared" si="2701"/>
        <v>2.203430888725905E-2</v>
      </c>
      <c r="Y2250" s="13">
        <f t="shared" si="2702"/>
        <v>1.4322444704824036E-2</v>
      </c>
      <c r="Z2250" s="13">
        <f t="shared" si="2703"/>
        <v>3.6450150299505275E-2</v>
      </c>
      <c r="AA2250" s="13">
        <f t="shared" si="2704"/>
        <v>3.6711137195917079E-2</v>
      </c>
      <c r="AB2250" s="13">
        <f t="shared" si="2705"/>
        <v>1.8486996392930364E-2</v>
      </c>
      <c r="AC2250" s="13">
        <f t="shared" si="2706"/>
        <v>5.0789023678204904E-4</v>
      </c>
      <c r="AD2250" s="13">
        <f t="shared" si="2707"/>
        <v>4.2676641994621655E-3</v>
      </c>
      <c r="AE2250" s="13">
        <f t="shared" si="2708"/>
        <v>5.5480192120659173E-3</v>
      </c>
      <c r="AF2250" s="13">
        <f t="shared" si="2709"/>
        <v>3.60624872750434E-3</v>
      </c>
      <c r="AG2250" s="13">
        <f t="shared" si="2710"/>
        <v>1.5627234859296722E-3</v>
      </c>
      <c r="AH2250" s="13">
        <f t="shared" si="2711"/>
        <v>1.1846417893530106E-2</v>
      </c>
      <c r="AI2250" s="13">
        <f t="shared" si="2712"/>
        <v>1.1931239487247147E-2</v>
      </c>
      <c r="AJ2250" s="13">
        <f t="shared" si="2713"/>
        <v>6.0083342062325932E-3</v>
      </c>
      <c r="AK2250" s="13">
        <f t="shared" si="2714"/>
        <v>2.0171181696235704E-3</v>
      </c>
      <c r="AL2250" s="13">
        <f t="shared" si="2715"/>
        <v>2.6599660077071459E-5</v>
      </c>
      <c r="AM2250" s="13">
        <f t="shared" si="2716"/>
        <v>8.5964422448313316E-4</v>
      </c>
      <c r="AN2250" s="13">
        <f t="shared" si="2717"/>
        <v>1.1175487222202219E-3</v>
      </c>
      <c r="AO2250" s="13">
        <f t="shared" si="2718"/>
        <v>7.2641396927139782E-4</v>
      </c>
      <c r="AP2250" s="13">
        <f t="shared" si="2719"/>
        <v>3.1478254997497045E-4</v>
      </c>
      <c r="AQ2250" s="13">
        <f t="shared" si="2720"/>
        <v>1.0230535682167373E-4</v>
      </c>
      <c r="AR2250" s="13">
        <f t="shared" si="2721"/>
        <v>3.0800996046384979E-3</v>
      </c>
      <c r="AS2250" s="13">
        <f t="shared" si="2722"/>
        <v>3.1021534406267888E-3</v>
      </c>
      <c r="AT2250" s="13">
        <f t="shared" si="2723"/>
        <v>1.5621825921960876E-3</v>
      </c>
      <c r="AU2250" s="13">
        <f t="shared" si="2724"/>
        <v>5.2445599442848168E-4</v>
      </c>
      <c r="AV2250" s="13">
        <f t="shared" si="2725"/>
        <v>1.3205278857894334E-4</v>
      </c>
      <c r="AW2250" s="13">
        <f t="shared" si="2726"/>
        <v>9.6743059295793333E-7</v>
      </c>
      <c r="AX2250" s="13">
        <f t="shared" si="2727"/>
        <v>1.4429989453800402E-4</v>
      </c>
      <c r="AY2250" s="13">
        <f t="shared" si="2728"/>
        <v>1.8759174803322748E-4</v>
      </c>
      <c r="AZ2250" s="13">
        <f t="shared" si="2729"/>
        <v>1.2193586157089604E-4</v>
      </c>
      <c r="BA2250" s="13">
        <f t="shared" si="2730"/>
        <v>5.283940433742012E-5</v>
      </c>
      <c r="BB2250" s="13">
        <f t="shared" si="2731"/>
        <v>1.7172978983156122E-5</v>
      </c>
      <c r="BC2250" s="13">
        <f t="shared" si="2732"/>
        <v>4.4650194051800762E-6</v>
      </c>
      <c r="BD2250" s="13">
        <f t="shared" si="2733"/>
        <v>6.6736162074187933E-4</v>
      </c>
      <c r="BE2250" s="13">
        <f t="shared" si="2734"/>
        <v>6.7213999989122785E-4</v>
      </c>
      <c r="BF2250" s="13">
        <f t="shared" si="2735"/>
        <v>3.3847629636804918E-4</v>
      </c>
      <c r="BG2250" s="13">
        <f t="shared" si="2736"/>
        <v>1.1363327404168938E-4</v>
      </c>
      <c r="BH2250" s="13">
        <f t="shared" si="2737"/>
        <v>2.8611725048376014E-5</v>
      </c>
      <c r="BI2250" s="13">
        <f t="shared" si="2738"/>
        <v>5.7633175996920144E-6</v>
      </c>
      <c r="BJ2250" s="14">
        <f t="shared" si="2739"/>
        <v>0.28831407699626005</v>
      </c>
      <c r="BK2250" s="14">
        <f t="shared" si="2740"/>
        <v>0.27946542952905107</v>
      </c>
      <c r="BL2250" s="14">
        <f t="shared" si="2741"/>
        <v>0.39546643449396457</v>
      </c>
      <c r="BM2250" s="14">
        <f t="shared" si="2742"/>
        <v>0.40537195950804983</v>
      </c>
      <c r="BN2250" s="14">
        <f t="shared" si="2743"/>
        <v>0.59413750749329075</v>
      </c>
    </row>
    <row r="2251" spans="1:66" x14ac:dyDescent="0.25">
      <c r="A2251" t="s">
        <v>175</v>
      </c>
      <c r="B2251" t="s">
        <v>278</v>
      </c>
      <c r="C2251" t="s">
        <v>281</v>
      </c>
      <c r="D2251" s="7" t="s">
        <v>574</v>
      </c>
      <c r="E2251" s="10">
        <f>VLOOKUP(A2251,home!$A$2:$E$405,3,FALSE)</f>
        <v>1.1583000000000001</v>
      </c>
      <c r="F2251" s="10">
        <f>VLOOKUP(B2251,home!$B$2:$E$405,3,FALSE)</f>
        <v>0.9173</v>
      </c>
      <c r="G2251" s="10">
        <f>VLOOKUP(C2251,away!$B$2:$E$405,4,FALSE)</f>
        <v>1.0665</v>
      </c>
      <c r="H2251" s="10">
        <f>VLOOKUP(A2251,away!$A$2:$E$405,3,FALSE)</f>
        <v>1.0458000000000001</v>
      </c>
      <c r="I2251" s="10">
        <f>VLOOKUP(C2251,away!$B$2:$E$405,3,FALSE)</f>
        <v>0.61870000000000003</v>
      </c>
      <c r="J2251" s="10">
        <f>VLOOKUP(B2251,home!$B$2:$E$405,4,FALSE)</f>
        <v>1.6734</v>
      </c>
      <c r="K2251" s="12">
        <f t="shared" si="2688"/>
        <v>1.1331654112350003</v>
      </c>
      <c r="L2251" s="12">
        <f t="shared" si="2689"/>
        <v>1.0827508121640002</v>
      </c>
      <c r="M2251" s="13">
        <f t="shared" si="2690"/>
        <v>0.10905355104593205</v>
      </c>
      <c r="N2251" s="13">
        <f t="shared" si="2691"/>
        <v>0.12357571201760068</v>
      </c>
      <c r="O2251" s="13">
        <f t="shared" si="2692"/>
        <v>0.11807782096435117</v>
      </c>
      <c r="P2251" s="13">
        <f t="shared" si="2693"/>
        <v>0.1338017025508017</v>
      </c>
      <c r="Q2251" s="13">
        <f t="shared" si="2694"/>
        <v>7.0015861263541243E-2</v>
      </c>
      <c r="R2251" s="13">
        <f t="shared" si="2695"/>
        <v>6.3924428273853307E-2</v>
      </c>
      <c r="S2251" s="13">
        <f t="shared" si="2696"/>
        <v>4.1041523714236361E-2</v>
      </c>
      <c r="T2251" s="13">
        <f t="shared" si="2697"/>
        <v>7.5809730647461229E-2</v>
      </c>
      <c r="U2251" s="13">
        <f t="shared" si="2698"/>
        <v>7.2436951052903251E-2</v>
      </c>
      <c r="V2251" s="13">
        <f t="shared" si="2699"/>
        <v>5.5950348303152111E-3</v>
      </c>
      <c r="W2251" s="13">
        <f t="shared" si="2700"/>
        <v>2.6446517407224469E-2</v>
      </c>
      <c r="X2251" s="13">
        <f t="shared" si="2701"/>
        <v>2.8634988201581658E-2</v>
      </c>
      <c r="Y2251" s="13">
        <f t="shared" si="2702"/>
        <v>1.550227836578455E-2</v>
      </c>
      <c r="Z2251" s="13">
        <f t="shared" si="2703"/>
        <v>2.3071408876878016E-2</v>
      </c>
      <c r="AA2251" s="13">
        <f t="shared" si="2704"/>
        <v>2.6143722527738313E-2</v>
      </c>
      <c r="AB2251" s="13">
        <f t="shared" si="2705"/>
        <v>1.4812581044679168E-2</v>
      </c>
      <c r="AC2251" s="13">
        <f t="shared" si="2706"/>
        <v>4.2904677274785598E-4</v>
      </c>
      <c r="AD2251" s="13">
        <f t="shared" si="2707"/>
        <v>7.4920696933727798E-3</v>
      </c>
      <c r="AE2251" s="13">
        <f t="shared" si="2708"/>
        <v>8.1120445452886689E-3</v>
      </c>
      <c r="AF2251" s="13">
        <f t="shared" si="2709"/>
        <v>4.3916614098609263E-3</v>
      </c>
      <c r="AG2251" s="13">
        <f t="shared" si="2710"/>
        <v>1.5850249860920721E-3</v>
      </c>
      <c r="AH2251" s="13">
        <f t="shared" si="2711"/>
        <v>6.2451466748018481E-3</v>
      </c>
      <c r="AI2251" s="13">
        <f t="shared" si="2712"/>
        <v>7.0767841999747304E-3</v>
      </c>
      <c r="AJ2251" s="13">
        <f t="shared" si="2713"/>
        <v>4.0095835390928595E-3</v>
      </c>
      <c r="AK2251" s="13">
        <f t="shared" si="2714"/>
        <v>1.5145071266524156E-3</v>
      </c>
      <c r="AL2251" s="13">
        <f t="shared" si="2715"/>
        <v>2.1056513288012367E-5</v>
      </c>
      <c r="AM2251" s="13">
        <f t="shared" si="2716"/>
        <v>1.6979508470184102E-3</v>
      </c>
      <c r="AN2251" s="13">
        <f t="shared" si="2717"/>
        <v>1.8384576586237356E-3</v>
      </c>
      <c r="AO2251" s="13">
        <f t="shared" si="2718"/>
        <v>9.9529576150198776E-4</v>
      </c>
      <c r="AP2251" s="13">
        <f t="shared" si="2719"/>
        <v>3.5921909803655482E-4</v>
      </c>
      <c r="AQ2251" s="13">
        <f t="shared" si="2720"/>
        <v>9.7236192535974809E-5</v>
      </c>
      <c r="AR2251" s="13">
        <f t="shared" si="2721"/>
        <v>1.3523875268450013E-3</v>
      </c>
      <c r="AS2251" s="13">
        <f t="shared" si="2722"/>
        <v>1.532478768006401E-3</v>
      </c>
      <c r="AT2251" s="13">
        <f t="shared" si="2723"/>
        <v>8.6827596667844015E-4</v>
      </c>
      <c r="AU2251" s="13">
        <f t="shared" si="2724"/>
        <v>3.2796676428221392E-4</v>
      </c>
      <c r="AV2251" s="13">
        <f t="shared" si="2725"/>
        <v>9.291014832981687E-5</v>
      </c>
      <c r="AW2251" s="13">
        <f t="shared" si="2726"/>
        <v>7.1763859251257483E-7</v>
      </c>
      <c r="AX2251" s="13">
        <f t="shared" si="2727"/>
        <v>3.2067652830307218E-4</v>
      </c>
      <c r="AY2251" s="13">
        <f t="shared" si="2728"/>
        <v>3.4721277146208335E-4</v>
      </c>
      <c r="AZ2251" s="13">
        <f t="shared" si="2729"/>
        <v>1.8797245514714204E-4</v>
      </c>
      <c r="BA2251" s="13">
        <f t="shared" si="2730"/>
        <v>6.7842442825009726E-5</v>
      </c>
      <c r="BB2251" s="13">
        <f t="shared" si="2731"/>
        <v>1.836411501699225E-5</v>
      </c>
      <c r="BC2251" s="13">
        <f t="shared" si="2732"/>
        <v>3.9767520898642954E-6</v>
      </c>
      <c r="BD2251" s="13">
        <f t="shared" si="2733"/>
        <v>2.4404978217531473E-4</v>
      </c>
      <c r="BE2251" s="13">
        <f t="shared" si="2734"/>
        <v>2.7654877178050273E-4</v>
      </c>
      <c r="BF2251" s="13">
        <f t="shared" si="2735"/>
        <v>1.5668775135059386E-4</v>
      </c>
      <c r="BG2251" s="13">
        <f t="shared" si="2736"/>
        <v>5.9184380064894366E-5</v>
      </c>
      <c r="BH2251" s="13">
        <f t="shared" si="2737"/>
        <v>1.676642309373115E-5</v>
      </c>
      <c r="BI2251" s="13">
        <f t="shared" si="2738"/>
        <v>3.7998261439895739E-6</v>
      </c>
      <c r="BJ2251" s="14">
        <f t="shared" si="2739"/>
        <v>0.36750009316036908</v>
      </c>
      <c r="BK2251" s="14">
        <f t="shared" si="2740"/>
        <v>0.29028912819878328</v>
      </c>
      <c r="BL2251" s="14">
        <f t="shared" si="2741"/>
        <v>0.31917258151279793</v>
      </c>
      <c r="BM2251" s="14">
        <f t="shared" si="2742"/>
        <v>0.38123764049987857</v>
      </c>
      <c r="BN2251" s="14">
        <f t="shared" si="2743"/>
        <v>0.61844907611608013</v>
      </c>
    </row>
    <row r="2252" spans="1:66" x14ac:dyDescent="0.25">
      <c r="A2252" t="s">
        <v>175</v>
      </c>
      <c r="B2252" t="s">
        <v>276</v>
      </c>
      <c r="C2252" t="s">
        <v>279</v>
      </c>
      <c r="D2252" s="7" t="s">
        <v>574</v>
      </c>
      <c r="E2252" s="10">
        <f>VLOOKUP(A2252,home!$A$2:$E$405,3,FALSE)</f>
        <v>1.1583000000000001</v>
      </c>
      <c r="F2252" s="10">
        <f>VLOOKUP(B2252,home!$B$2:$E$405,3,FALSE)</f>
        <v>2.0623999999999998</v>
      </c>
      <c r="G2252" s="10">
        <f>VLOOKUP(C2252,away!$B$2:$E$405,4,FALSE)</f>
        <v>0.86329999999999996</v>
      </c>
      <c r="H2252" s="10">
        <f>VLOOKUP(A2252,away!$A$2:$E$405,3,FALSE)</f>
        <v>1.0458000000000001</v>
      </c>
      <c r="I2252" s="10">
        <f>VLOOKUP(C2252,away!$B$2:$E$405,3,FALSE)</f>
        <v>1.0093000000000001</v>
      </c>
      <c r="J2252" s="10">
        <f>VLOOKUP(B2252,home!$B$2:$E$405,4,FALSE)</f>
        <v>0.21249999999999999</v>
      </c>
      <c r="K2252" s="12">
        <f t="shared" si="2688"/>
        <v>2.0623183083360002</v>
      </c>
      <c r="L2252" s="12">
        <f t="shared" si="2689"/>
        <v>0.22429926225000002</v>
      </c>
      <c r="M2252" s="13">
        <f t="shared" si="2690"/>
        <v>0.10160956845291744</v>
      </c>
      <c r="N2252" s="13">
        <f t="shared" si="2691"/>
        <v>0.20955127332257167</v>
      </c>
      <c r="O2252" s="13">
        <f t="shared" si="2692"/>
        <v>2.2790951241530261E-2</v>
      </c>
      <c r="P2252" s="13">
        <f t="shared" si="2693"/>
        <v>4.7002196009800941E-2</v>
      </c>
      <c r="Q2252" s="13">
        <f t="shared" si="2694"/>
        <v>0.21608071375413046</v>
      </c>
      <c r="R2252" s="13">
        <f t="shared" si="2695"/>
        <v>2.55599677472548E-3</v>
      </c>
      <c r="S2252" s="13">
        <f t="shared" si="2696"/>
        <v>5.4355275378603308E-3</v>
      </c>
      <c r="T2252" s="13">
        <f t="shared" si="2697"/>
        <v>4.84667446815049E-2</v>
      </c>
      <c r="U2252" s="13">
        <f t="shared" si="2698"/>
        <v>5.271278944564123E-3</v>
      </c>
      <c r="V2252" s="13">
        <f t="shared" si="2699"/>
        <v>2.7937190763197776E-4</v>
      </c>
      <c r="W2252" s="13">
        <f t="shared" si="2700"/>
        <v>0.14854240401781796</v>
      </c>
      <c r="X2252" s="13">
        <f t="shared" si="2701"/>
        <v>3.3317951634038015E-2</v>
      </c>
      <c r="Y2252" s="13">
        <f t="shared" si="2702"/>
        <v>3.7365959855979545E-3</v>
      </c>
      <c r="Z2252" s="13">
        <f t="shared" si="2703"/>
        <v>1.911027302947683E-4</v>
      </c>
      <c r="AA2252" s="13">
        <f t="shared" si="2704"/>
        <v>3.9411465945989738E-4</v>
      </c>
      <c r="AB2252" s="13">
        <f t="shared" si="2705"/>
        <v>4.0639493889387728E-4</v>
      </c>
      <c r="AC2252" s="13">
        <f t="shared" si="2706"/>
        <v>8.0769295168758757E-6</v>
      </c>
      <c r="AD2252" s="13">
        <f t="shared" si="2707"/>
        <v>7.6585429842547251E-2</v>
      </c>
      <c r="AE2252" s="13">
        <f t="shared" si="2708"/>
        <v>1.7178055412782486E-2</v>
      </c>
      <c r="AF2252" s="13">
        <f t="shared" si="2709"/>
        <v>1.9265125779883655E-3</v>
      </c>
      <c r="AG2252" s="13">
        <f t="shared" si="2710"/>
        <v>1.4403844998604539E-4</v>
      </c>
      <c r="AH2252" s="13">
        <f t="shared" si="2711"/>
        <v>1.0716050354769312E-5</v>
      </c>
      <c r="AI2252" s="13">
        <f t="shared" si="2712"/>
        <v>2.209990683969124E-5</v>
      </c>
      <c r="AJ2252" s="13">
        <f t="shared" si="2713"/>
        <v>2.2788521244007622E-5</v>
      </c>
      <c r="AK2252" s="13">
        <f t="shared" si="2714"/>
        <v>1.5665728193806937E-5</v>
      </c>
      <c r="AL2252" s="13">
        <f t="shared" si="2715"/>
        <v>1.4944790341687419E-7</v>
      </c>
      <c r="AM2252" s="13">
        <f t="shared" si="2716"/>
        <v>3.1588706823213498E-2</v>
      </c>
      <c r="AN2252" s="13">
        <f t="shared" si="2717"/>
        <v>7.0853236358783302E-3</v>
      </c>
      <c r="AO2252" s="13">
        <f t="shared" si="2718"/>
        <v>7.9461643216499861E-4</v>
      </c>
      <c r="AP2252" s="13">
        <f t="shared" si="2719"/>
        <v>5.9410626502112154E-5</v>
      </c>
      <c r="AQ2252" s="13">
        <f t="shared" si="2720"/>
        <v>3.3314399235585128E-6</v>
      </c>
      <c r="AR2252" s="13">
        <f t="shared" si="2721"/>
        <v>4.8072043776172162E-7</v>
      </c>
      <c r="AS2252" s="13">
        <f t="shared" si="2722"/>
        <v>9.9139855998729494E-7</v>
      </c>
      <c r="AT2252" s="13">
        <f t="shared" si="2723"/>
        <v>1.0222897005598725E-6</v>
      </c>
      <c r="AU2252" s="13">
        <f t="shared" si="2724"/>
        <v>7.0276225529598428E-7</v>
      </c>
      <c r="AV2252" s="13">
        <f t="shared" si="2725"/>
        <v>3.6232986637610161E-7</v>
      </c>
      <c r="AW2252" s="13">
        <f t="shared" si="2726"/>
        <v>1.9203078992037908E-9</v>
      </c>
      <c r="AX2252" s="13">
        <f t="shared" si="2727"/>
        <v>1.0857661403028587E-2</v>
      </c>
      <c r="AY2252" s="13">
        <f t="shared" si="2728"/>
        <v>2.4353654424596125E-3</v>
      </c>
      <c r="AZ2252" s="13">
        <f t="shared" si="2729"/>
        <v>2.7312533602641799E-4</v>
      </c>
      <c r="BA2252" s="13">
        <f t="shared" si="2730"/>
        <v>2.0420603790836313E-5</v>
      </c>
      <c r="BB2252" s="13">
        <f t="shared" si="2731"/>
        <v>1.1450815912460344E-6</v>
      </c>
      <c r="BC2252" s="13">
        <f t="shared" si="2732"/>
        <v>5.1368191226508328E-8</v>
      </c>
      <c r="BD2252" s="13">
        <f t="shared" si="2733"/>
        <v>1.7970873256408541E-8</v>
      </c>
      <c r="BE2252" s="13">
        <f t="shared" si="2734"/>
        <v>3.7061660933477122E-8</v>
      </c>
      <c r="BF2252" s="13">
        <f t="shared" si="2735"/>
        <v>3.8216470940225491E-8</v>
      </c>
      <c r="BG2252" s="13">
        <f t="shared" si="2736"/>
        <v>2.6271509233339254E-8</v>
      </c>
      <c r="BH2252" s="13">
        <f t="shared" si="2737"/>
        <v>1.3545053619883454E-8</v>
      </c>
      <c r="BI2252" s="13">
        <f t="shared" si="2738"/>
        <v>5.5868424135356924E-9</v>
      </c>
      <c r="BJ2252" s="14">
        <f t="shared" si="2739"/>
        <v>0.80864887787173556</v>
      </c>
      <c r="BK2252" s="14">
        <f t="shared" si="2740"/>
        <v>0.15677025572809059</v>
      </c>
      <c r="BL2252" s="14">
        <f t="shared" si="2741"/>
        <v>3.1493704919036296E-2</v>
      </c>
      <c r="BM2252" s="14">
        <f t="shared" si="2742"/>
        <v>0.39507787817132911</v>
      </c>
      <c r="BN2252" s="14">
        <f t="shared" si="2743"/>
        <v>0.59959069955567623</v>
      </c>
    </row>
    <row r="2253" spans="1:66" x14ac:dyDescent="0.25">
      <c r="A2253" t="s">
        <v>24</v>
      </c>
      <c r="B2253" t="s">
        <v>292</v>
      </c>
      <c r="C2253" t="s">
        <v>185</v>
      </c>
      <c r="D2253" s="7" t="s">
        <v>574</v>
      </c>
      <c r="E2253" s="10">
        <f>VLOOKUP(A2253,home!$A$2:$E$405,3,FALSE)</f>
        <v>1.6263000000000001</v>
      </c>
      <c r="F2253" s="10">
        <f>VLOOKUP(B2253,home!$B$2:$E$405,3,FALSE)</f>
        <v>1.5858000000000001</v>
      </c>
      <c r="G2253" s="10">
        <f>VLOOKUP(C2253,away!$B$2:$E$405,4,FALSE)</f>
        <v>1.2621</v>
      </c>
      <c r="H2253" s="10">
        <f>VLOOKUP(A2253,away!$A$2:$E$405,3,FALSE)</f>
        <v>1.4262999999999999</v>
      </c>
      <c r="I2253" s="10">
        <f>VLOOKUP(C2253,away!$B$2:$E$405,3,FALSE)</f>
        <v>1.0331999999999999</v>
      </c>
      <c r="J2253" s="10">
        <f>VLOOKUP(B2253,home!$B$2:$E$405,4,FALSE)</f>
        <v>0.88560000000000005</v>
      </c>
      <c r="K2253" s="12">
        <f t="shared" si="2688"/>
        <v>3.2549389121340004</v>
      </c>
      <c r="L2253" s="12">
        <f t="shared" si="2689"/>
        <v>1.3050672384959998</v>
      </c>
      <c r="M2253" s="13">
        <f t="shared" si="2690"/>
        <v>1.0461994595371088E-2</v>
      </c>
      <c r="N2253" s="13">
        <f t="shared" si="2691"/>
        <v>3.4053153307008963E-2</v>
      </c>
      <c r="O2253" s="13">
        <f t="shared" si="2692"/>
        <v>1.365360639574102E-2</v>
      </c>
      <c r="P2253" s="13">
        <f t="shared" si="2693"/>
        <v>4.4441654748459111E-2</v>
      </c>
      <c r="Q2253" s="13">
        <f t="shared" si="2694"/>
        <v>5.5420466889924039E-2</v>
      </c>
      <c r="R2253" s="13">
        <f t="shared" si="2695"/>
        <v>8.9094371972005294E-3</v>
      </c>
      <c r="S2253" s="13">
        <f t="shared" si="2696"/>
        <v>4.7196083375322717E-2</v>
      </c>
      <c r="T2253" s="13">
        <f t="shared" si="2697"/>
        <v>7.2327435680192162E-2</v>
      </c>
      <c r="U2253" s="13">
        <f t="shared" si="2698"/>
        <v>2.8999673818382088E-2</v>
      </c>
      <c r="V2253" s="13">
        <f t="shared" si="2699"/>
        <v>2.227610108957415E-2</v>
      </c>
      <c r="W2253" s="13">
        <f t="shared" si="2700"/>
        <v>6.0130078069549266E-2</v>
      </c>
      <c r="X2253" s="13">
        <f t="shared" si="2701"/>
        <v>7.8473794936775532E-2</v>
      </c>
      <c r="Y2253" s="13">
        <f t="shared" si="2702"/>
        <v>5.1206789426219514E-2</v>
      </c>
      <c r="Z2253" s="13">
        <f t="shared" si="2703"/>
        <v>3.8758048665013438E-3</v>
      </c>
      <c r="AA2253" s="13">
        <f t="shared" si="2704"/>
        <v>1.2615508075813549E-2</v>
      </c>
      <c r="AB2253" s="13">
        <f t="shared" si="2705"/>
        <v>2.0531354066153123E-2</v>
      </c>
      <c r="AC2253" s="13">
        <f t="shared" si="2706"/>
        <v>5.9141852967182296E-3</v>
      </c>
      <c r="AD2253" s="13">
        <f t="shared" si="2707"/>
        <v>4.8929932724557805E-2</v>
      </c>
      <c r="AE2253" s="13">
        <f t="shared" si="2708"/>
        <v>6.3856852180633708E-2</v>
      </c>
      <c r="AF2253" s="13">
        <f t="shared" si="2709"/>
        <v>4.1668742867213449E-2</v>
      </c>
      <c r="AG2253" s="13">
        <f t="shared" si="2710"/>
        <v>1.8126837061771379E-2</v>
      </c>
      <c r="AH2253" s="13">
        <f t="shared" si="2711"/>
        <v>1.2645464885185666E-3</v>
      </c>
      <c r="AI2253" s="13">
        <f t="shared" si="2712"/>
        <v>4.1160215716814939E-3</v>
      </c>
      <c r="AJ2253" s="13">
        <f t="shared" si="2713"/>
        <v>6.6986993884245198E-3</v>
      </c>
      <c r="AK2253" s="13">
        <f t="shared" si="2714"/>
        <v>7.2679524333570675E-3</v>
      </c>
      <c r="AL2253" s="13">
        <f t="shared" si="2715"/>
        <v>1.0049180533565046E-3</v>
      </c>
      <c r="AM2253" s="13">
        <f t="shared" si="2716"/>
        <v>3.1852788398652396E-2</v>
      </c>
      <c r="AN2253" s="13">
        <f t="shared" si="2717"/>
        <v>4.1570030593826704E-2</v>
      </c>
      <c r="AO2253" s="13">
        <f t="shared" si="2718"/>
        <v>2.7125842515639827E-2</v>
      </c>
      <c r="AP2253" s="13">
        <f t="shared" si="2719"/>
        <v>1.1800349461254482E-2</v>
      </c>
      <c r="AQ2253" s="13">
        <f t="shared" si="2720"/>
        <v>3.8500623711717869E-3</v>
      </c>
      <c r="AR2253" s="13">
        <f t="shared" si="2721"/>
        <v>3.3006363874414776E-4</v>
      </c>
      <c r="AS2253" s="13">
        <f t="shared" si="2722"/>
        <v>1.0743369812288661E-3</v>
      </c>
      <c r="AT2253" s="13">
        <f t="shared" si="2723"/>
        <v>1.7484506224732055E-3</v>
      </c>
      <c r="AU2253" s="13">
        <f t="shared" si="2724"/>
        <v>1.8970333223443175E-3</v>
      </c>
      <c r="AV2253" s="13">
        <f t="shared" si="2725"/>
        <v>1.5436818946283405E-3</v>
      </c>
      <c r="AW2253" s="13">
        <f t="shared" si="2726"/>
        <v>1.1857793349761449E-4</v>
      </c>
      <c r="AX2253" s="13">
        <f t="shared" si="2727"/>
        <v>1.7279813403124018E-2</v>
      </c>
      <c r="AY2253" s="13">
        <f t="shared" si="2728"/>
        <v>2.2551318359741227E-2</v>
      </c>
      <c r="AZ2253" s="13">
        <f t="shared" si="2729"/>
        <v>1.4715493388095814E-2</v>
      </c>
      <c r="BA2253" s="13">
        <f t="shared" si="2730"/>
        <v>6.4015694397027804E-3</v>
      </c>
      <c r="BB2253" s="13">
        <f t="shared" si="2731"/>
        <v>2.0886196376783232E-3</v>
      </c>
      <c r="BC2253" s="13">
        <f t="shared" si="2732"/>
        <v>5.4515781256267285E-4</v>
      </c>
      <c r="BD2253" s="13">
        <f t="shared" si="2733"/>
        <v>7.1792540257294325E-5</v>
      </c>
      <c r="BE2253" s="13">
        <f t="shared" si="2734"/>
        <v>2.3368033288441404E-4</v>
      </c>
      <c r="BF2253" s="13">
        <f t="shared" si="2735"/>
        <v>3.8030760425295283E-4</v>
      </c>
      <c r="BG2253" s="13">
        <f t="shared" si="2736"/>
        <v>4.1262600655446485E-4</v>
      </c>
      <c r="BH2253" s="13">
        <f t="shared" si="2737"/>
        <v>3.357681112231467E-4</v>
      </c>
      <c r="BI2253" s="13">
        <f t="shared" si="2738"/>
        <v>2.1858093813479143E-4</v>
      </c>
      <c r="BJ2253" s="14">
        <f t="shared" si="2739"/>
        <v>0.70397512852529609</v>
      </c>
      <c r="BK2253" s="14">
        <f t="shared" si="2740"/>
        <v>0.15384625551854303</v>
      </c>
      <c r="BL2253" s="14">
        <f t="shared" si="2741"/>
        <v>0.11230312142799789</v>
      </c>
      <c r="BM2253" s="14">
        <f t="shared" si="2742"/>
        <v>0.78462725677838996</v>
      </c>
      <c r="BN2253" s="14">
        <f t="shared" si="2743"/>
        <v>0.16694031313370475</v>
      </c>
    </row>
    <row r="2254" spans="1:66" x14ac:dyDescent="0.25">
      <c r="A2254" t="s">
        <v>24</v>
      </c>
      <c r="B2254" t="s">
        <v>287</v>
      </c>
      <c r="C2254" t="s">
        <v>326</v>
      </c>
      <c r="D2254" s="7" t="s">
        <v>574</v>
      </c>
      <c r="E2254" s="10">
        <f>VLOOKUP(A2254,home!$A$2:$E$405,3,FALSE)</f>
        <v>1.6263000000000001</v>
      </c>
      <c r="F2254" s="10">
        <f>VLOOKUP(B2254,home!$B$2:$E$405,3,FALSE)</f>
        <v>0.80910000000000004</v>
      </c>
      <c r="G2254" s="10">
        <f>VLOOKUP(C2254,away!$B$2:$E$405,4,FALSE)</f>
        <v>0.87380000000000002</v>
      </c>
      <c r="H2254" s="10">
        <f>VLOOKUP(A2254,away!$A$2:$E$405,3,FALSE)</f>
        <v>1.4262999999999999</v>
      </c>
      <c r="I2254" s="10">
        <f>VLOOKUP(C2254,away!$B$2:$E$405,3,FALSE)</f>
        <v>0.77490000000000003</v>
      </c>
      <c r="J2254" s="10">
        <f>VLOOKUP(B2254,home!$B$2:$E$405,4,FALSE)</f>
        <v>0.92249999999999999</v>
      </c>
      <c r="K2254" s="12">
        <f t="shared" si="2688"/>
        <v>1.1497804065540003</v>
      </c>
      <c r="L2254" s="12">
        <f t="shared" si="2689"/>
        <v>1.0195837800749998</v>
      </c>
      <c r="M2254" s="13">
        <f t="shared" si="2690"/>
        <v>0.11425023564987355</v>
      </c>
      <c r="N2254" s="13">
        <f t="shared" si="2691"/>
        <v>0.13136268239440191</v>
      </c>
      <c r="O2254" s="13">
        <f t="shared" si="2692"/>
        <v>0.11648768713835757</v>
      </c>
      <c r="P2254" s="13">
        <f t="shared" si="2693"/>
        <v>0.13393526027647593</v>
      </c>
      <c r="Q2254" s="13">
        <f t="shared" si="2694"/>
        <v>7.5519119184729741E-2</v>
      </c>
      <c r="R2254" s="13">
        <f t="shared" si="2695"/>
        <v>5.9384478192360264E-2</v>
      </c>
      <c r="S2254" s="13">
        <f t="shared" si="2696"/>
        <v>3.9252991127960116E-2</v>
      </c>
      <c r="T2254" s="13">
        <f t="shared" si="2697"/>
        <v>7.6998069006301198E-2</v>
      </c>
      <c r="U2254" s="13">
        <f t="shared" si="2698"/>
        <v>6.8279109479009142E-2</v>
      </c>
      <c r="V2254" s="13">
        <f t="shared" si="2699"/>
        <v>5.1129090587368649E-3</v>
      </c>
      <c r="W2254" s="13">
        <f t="shared" si="2700"/>
        <v>2.8943467852939515E-2</v>
      </c>
      <c r="X2254" s="13">
        <f t="shared" si="2701"/>
        <v>2.9510290361979309E-2</v>
      </c>
      <c r="Y2254" s="13">
        <f t="shared" si="2702"/>
        <v>1.5044106699188847E-2</v>
      </c>
      <c r="Z2254" s="13">
        <f t="shared" si="2703"/>
        <v>2.0182483584382693E-2</v>
      </c>
      <c r="AA2254" s="13">
        <f t="shared" si="2704"/>
        <v>2.3205424180920965E-2</v>
      </c>
      <c r="AB2254" s="13">
        <f t="shared" si="2705"/>
        <v>1.3340571024498671E-2</v>
      </c>
      <c r="AC2254" s="13">
        <f t="shared" si="2706"/>
        <v>3.746156417405997E-4</v>
      </c>
      <c r="AD2254" s="13">
        <f t="shared" si="2707"/>
        <v>8.3196580587588612E-3</v>
      </c>
      <c r="AE2254" s="13">
        <f t="shared" si="2708"/>
        <v>8.4825884124807936E-3</v>
      </c>
      <c r="AF2254" s="13">
        <f t="shared" si="2709"/>
        <v>4.324354779208779E-3</v>
      </c>
      <c r="AG2254" s="13">
        <f t="shared" si="2710"/>
        <v>1.4696806640570263E-3</v>
      </c>
      <c r="AH2254" s="13">
        <f t="shared" si="2711"/>
        <v>5.1444332260666345E-3</v>
      </c>
      <c r="AI2254" s="13">
        <f t="shared" si="2712"/>
        <v>5.9149685261568009E-3</v>
      </c>
      <c r="AJ2254" s="13">
        <f t="shared" si="2713"/>
        <v>3.4004574583793423E-3</v>
      </c>
      <c r="AK2254" s="13">
        <f t="shared" si="2714"/>
        <v>1.3032597863216605E-3</v>
      </c>
      <c r="AL2254" s="13">
        <f t="shared" si="2715"/>
        <v>1.7566438509213473E-5</v>
      </c>
      <c r="AM2254" s="13">
        <f t="shared" si="2716"/>
        <v>1.9131559650380056E-3</v>
      </c>
      <c r="AN2254" s="13">
        <f t="shared" si="2717"/>
        <v>1.950622790706484E-3</v>
      </c>
      <c r="AO2254" s="13">
        <f t="shared" si="2718"/>
        <v>9.9441167922448086E-4</v>
      </c>
      <c r="AP2254" s="13">
        <f t="shared" si="2719"/>
        <v>3.3796200628480815E-4</v>
      </c>
      <c r="AQ2254" s="13">
        <f t="shared" si="2720"/>
        <v>8.6145144972398882E-5</v>
      </c>
      <c r="AR2254" s="13">
        <f t="shared" si="2721"/>
        <v>1.0490361349952894E-3</v>
      </c>
      <c r="AS2254" s="13">
        <f t="shared" si="2722"/>
        <v>1.2061611937847208E-3</v>
      </c>
      <c r="AT2254" s="13">
        <f t="shared" si="2723"/>
        <v>6.9341025387972745E-4</v>
      </c>
      <c r="AU2254" s="13">
        <f t="shared" si="2724"/>
        <v>2.6575650787151516E-4</v>
      </c>
      <c r="AV2254" s="13">
        <f t="shared" si="2725"/>
        <v>7.6390406416220534E-5</v>
      </c>
      <c r="AW2254" s="13">
        <f t="shared" si="2726"/>
        <v>5.7203030904519644E-7</v>
      </c>
      <c r="AX2254" s="13">
        <f t="shared" si="2727"/>
        <v>3.6661820721376766E-4</v>
      </c>
      <c r="AY2254" s="13">
        <f t="shared" si="2728"/>
        <v>3.7379797755533278E-4</v>
      </c>
      <c r="AZ2254" s="13">
        <f t="shared" si="2729"/>
        <v>1.9055917747012803E-4</v>
      </c>
      <c r="BA2254" s="13">
        <f t="shared" si="2730"/>
        <v>6.4763682164325302E-5</v>
      </c>
      <c r="BB2254" s="13">
        <f t="shared" si="2731"/>
        <v>1.6507999968169659E-5</v>
      </c>
      <c r="BC2254" s="13">
        <f t="shared" si="2732"/>
        <v>3.3662578018048812E-6</v>
      </c>
      <c r="BD2254" s="13">
        <f t="shared" si="2733"/>
        <v>1.7826337132562743E-4</v>
      </c>
      <c r="BE2254" s="13">
        <f t="shared" si="2734"/>
        <v>2.0496373155646662E-4</v>
      </c>
      <c r="BF2254" s="13">
        <f t="shared" si="2735"/>
        <v>1.1783164129890961E-4</v>
      </c>
      <c r="BG2254" s="13">
        <f t="shared" si="2736"/>
        <v>4.5160170812528457E-5</v>
      </c>
      <c r="BH2254" s="13">
        <f t="shared" si="2737"/>
        <v>1.2981069889219271E-5</v>
      </c>
      <c r="BI2254" s="13">
        <f t="shared" si="2738"/>
        <v>2.9850759629464851E-6</v>
      </c>
      <c r="BJ2254" s="14">
        <f t="shared" si="2739"/>
        <v>0.38627192830244567</v>
      </c>
      <c r="BK2254" s="14">
        <f t="shared" si="2740"/>
        <v>0.29331737617085152</v>
      </c>
      <c r="BL2254" s="14">
        <f t="shared" si="2741"/>
        <v>0.30031332856986426</v>
      </c>
      <c r="BM2254" s="14">
        <f t="shared" si="2742"/>
        <v>0.36877242784409892</v>
      </c>
      <c r="BN2254" s="14">
        <f t="shared" si="2743"/>
        <v>0.63093946283619895</v>
      </c>
    </row>
    <row r="2255" spans="1:66" x14ac:dyDescent="0.25">
      <c r="A2255" t="s">
        <v>24</v>
      </c>
      <c r="B2255" t="s">
        <v>181</v>
      </c>
      <c r="C2255" t="s">
        <v>25</v>
      </c>
      <c r="D2255" s="7" t="s">
        <v>574</v>
      </c>
      <c r="E2255" s="10">
        <f>VLOOKUP(A2255,home!$A$2:$E$405,3,FALSE)</f>
        <v>1.6263000000000001</v>
      </c>
      <c r="F2255" s="10">
        <f>VLOOKUP(B2255,home!$B$2:$E$405,3,FALSE)</f>
        <v>0.64729999999999999</v>
      </c>
      <c r="G2255" s="10">
        <f>VLOOKUP(C2255,away!$B$2:$E$405,4,FALSE)</f>
        <v>1.0356000000000001</v>
      </c>
      <c r="H2255" s="10">
        <f>VLOOKUP(A2255,away!$A$2:$E$405,3,FALSE)</f>
        <v>1.4262999999999999</v>
      </c>
      <c r="I2255" s="10">
        <f>VLOOKUP(C2255,away!$B$2:$E$405,3,FALSE)</f>
        <v>0.92249999999999999</v>
      </c>
      <c r="J2255" s="10">
        <f>VLOOKUP(B2255,home!$B$2:$E$405,4,FALSE)</f>
        <v>0.84870000000000001</v>
      </c>
      <c r="K2255" s="12">
        <f t="shared" si="2688"/>
        <v>1.090180252044</v>
      </c>
      <c r="L2255" s="12">
        <f t="shared" si="2689"/>
        <v>1.116686997225</v>
      </c>
      <c r="M2255" s="13">
        <f t="shared" si="2690"/>
        <v>0.11004485217296446</v>
      </c>
      <c r="N2255" s="13">
        <f t="shared" si="2691"/>
        <v>0.11996872467806712</v>
      </c>
      <c r="O2255" s="13">
        <f t="shared" si="2692"/>
        <v>0.12288565553309669</v>
      </c>
      <c r="P2255" s="13">
        <f t="shared" si="2693"/>
        <v>0.13396751492166353</v>
      </c>
      <c r="Q2255" s="13">
        <f t="shared" si="2694"/>
        <v>6.539376725346624E-2</v>
      </c>
      <c r="R2255" s="13">
        <f t="shared" si="2695"/>
        <v>6.8612406839639734E-2</v>
      </c>
      <c r="S2255" s="13">
        <f t="shared" si="2696"/>
        <v>4.0772682001692456E-2</v>
      </c>
      <c r="T2255" s="13">
        <f t="shared" si="2697"/>
        <v>7.3024369591503741E-2</v>
      </c>
      <c r="U2255" s="13">
        <f t="shared" si="2698"/>
        <v>7.4799890981783912E-2</v>
      </c>
      <c r="V2255" s="13">
        <f t="shared" si="2699"/>
        <v>5.5151399902455388E-3</v>
      </c>
      <c r="W2255" s="13">
        <f t="shared" si="2700"/>
        <v>2.3763664555496829E-2</v>
      </c>
      <c r="X2255" s="13">
        <f t="shared" si="2701"/>
        <v>2.6536575215539916E-2</v>
      </c>
      <c r="Y2255" s="13">
        <f t="shared" si="2702"/>
        <v>1.4816524247038314E-2</v>
      </c>
      <c r="Z2255" s="13">
        <f t="shared" si="2703"/>
        <v>2.5539527522045778E-2</v>
      </c>
      <c r="AA2255" s="13">
        <f t="shared" si="2704"/>
        <v>2.7842688551068542E-2</v>
      </c>
      <c r="AB2255" s="13">
        <f t="shared" si="2705"/>
        <v>1.5176774611093249E-2</v>
      </c>
      <c r="AC2255" s="13">
        <f t="shared" si="2706"/>
        <v>4.1962980568197424E-4</v>
      </c>
      <c r="AD2255" s="13">
        <f t="shared" si="2707"/>
        <v>6.4766694536501504E-3</v>
      </c>
      <c r="AE2255" s="13">
        <f t="shared" si="2708"/>
        <v>7.2324125642154674E-3</v>
      </c>
      <c r="AF2255" s="13">
        <f t="shared" si="2709"/>
        <v>4.0381705345130673E-3</v>
      </c>
      <c r="AG2255" s="13">
        <f t="shared" si="2710"/>
        <v>1.5031241761559564E-3</v>
      </c>
      <c r="AH2255" s="13">
        <f t="shared" si="2711"/>
        <v>7.1299145747846359E-3</v>
      </c>
      <c r="AI2255" s="13">
        <f t="shared" si="2712"/>
        <v>7.7728920681909043E-3</v>
      </c>
      <c r="AJ2255" s="13">
        <f t="shared" si="2713"/>
        <v>4.2369267170055845E-3</v>
      </c>
      <c r="AK2255" s="13">
        <f t="shared" si="2714"/>
        <v>1.5396712787457017E-3</v>
      </c>
      <c r="AL2255" s="13">
        <f t="shared" si="2715"/>
        <v>2.0434127047002684E-5</v>
      </c>
      <c r="AM2255" s="13">
        <f t="shared" si="2716"/>
        <v>1.4121474274771998E-3</v>
      </c>
      <c r="AN2255" s="13">
        <f t="shared" si="2717"/>
        <v>1.5769266704285226E-3</v>
      </c>
      <c r="AO2255" s="13">
        <f t="shared" si="2718"/>
        <v>8.8046675422242214E-4</v>
      </c>
      <c r="AP2255" s="13">
        <f t="shared" si="2719"/>
        <v>3.2773525864302616E-4</v>
      </c>
      <c r="AQ2255" s="13">
        <f t="shared" si="2720"/>
        <v>9.1494425464709906E-5</v>
      </c>
      <c r="AR2255" s="13">
        <f t="shared" si="2721"/>
        <v>1.5923765793974026E-3</v>
      </c>
      <c r="AS2255" s="13">
        <f t="shared" si="2722"/>
        <v>1.7359775006764229E-3</v>
      </c>
      <c r="AT2255" s="13">
        <f t="shared" si="2723"/>
        <v>9.4626419461506803E-4</v>
      </c>
      <c r="AU2255" s="13">
        <f t="shared" si="2724"/>
        <v>3.4386617939522249E-4</v>
      </c>
      <c r="AV2255" s="13">
        <f t="shared" si="2725"/>
        <v>9.3719029530622741E-5</v>
      </c>
      <c r="AW2255" s="13">
        <f t="shared" si="2726"/>
        <v>6.910084504497677E-7</v>
      </c>
      <c r="AX2255" s="13">
        <f t="shared" si="2727"/>
        <v>2.5658253973506322E-4</v>
      </c>
      <c r="AY2255" s="13">
        <f t="shared" si="2728"/>
        <v>2.8652238583711198E-4</v>
      </c>
      <c r="AZ2255" s="13">
        <f t="shared" si="2729"/>
        <v>1.5997791133909374E-4</v>
      </c>
      <c r="BA2255" s="13">
        <f t="shared" si="2730"/>
        <v>5.9548417811859952E-5</v>
      </c>
      <c r="BB2255" s="13">
        <f t="shared" si="2731"/>
        <v>1.6624235968956396E-5</v>
      </c>
      <c r="BC2255" s="13">
        <f t="shared" si="2732"/>
        <v>3.7128136290667492E-6</v>
      </c>
      <c r="BD2255" s="13">
        <f t="shared" si="2733"/>
        <v>2.9636437014978395E-4</v>
      </c>
      <c r="BE2255" s="13">
        <f t="shared" si="2734"/>
        <v>3.2309058374675276E-4</v>
      </c>
      <c r="BF2255" s="13">
        <f t="shared" si="2735"/>
        <v>1.7611348701103904E-4</v>
      </c>
      <c r="BG2255" s="13">
        <f t="shared" si="2736"/>
        <v>6.3998481886014076E-5</v>
      </c>
      <c r="BH2255" s="13">
        <f t="shared" si="2737"/>
        <v>1.744247027823205E-5</v>
      </c>
      <c r="BI2255" s="13">
        <f t="shared" si="2738"/>
        <v>3.8030873288385997E-6</v>
      </c>
      <c r="BJ2255" s="14">
        <f t="shared" si="2739"/>
        <v>0.34782574111020381</v>
      </c>
      <c r="BK2255" s="14">
        <f t="shared" si="2740"/>
        <v>0.29102677540513205</v>
      </c>
      <c r="BL2255" s="14">
        <f t="shared" si="2741"/>
        <v>0.33558983711942447</v>
      </c>
      <c r="BM2255" s="14">
        <f t="shared" si="2742"/>
        <v>0.37882312838052168</v>
      </c>
      <c r="BN2255" s="14">
        <f t="shared" si="2743"/>
        <v>0.62087292139889783</v>
      </c>
    </row>
    <row r="2256" spans="1:66" x14ac:dyDescent="0.25">
      <c r="A2256" t="s">
        <v>24</v>
      </c>
      <c r="B2256" t="s">
        <v>26</v>
      </c>
      <c r="C2256" t="s">
        <v>286</v>
      </c>
      <c r="D2256" s="7" t="s">
        <v>574</v>
      </c>
      <c r="E2256" s="10">
        <f>VLOOKUP(A2256,home!$A$2:$E$405,3,FALSE)</f>
        <v>1.6263000000000001</v>
      </c>
      <c r="F2256" s="10">
        <f>VLOOKUP(B2256,home!$B$2:$E$405,3,FALSE)</f>
        <v>1.3592</v>
      </c>
      <c r="G2256" s="10">
        <f>VLOOKUP(C2256,away!$B$2:$E$405,4,FALSE)</f>
        <v>0.67959999999999998</v>
      </c>
      <c r="H2256" s="10">
        <f>VLOOKUP(A2256,away!$A$2:$E$405,3,FALSE)</f>
        <v>1.4262999999999999</v>
      </c>
      <c r="I2256" s="10">
        <f>VLOOKUP(C2256,away!$B$2:$E$405,3,FALSE)</f>
        <v>1.3284</v>
      </c>
      <c r="J2256" s="10">
        <f>VLOOKUP(B2256,home!$B$2:$E$405,4,FALSE)</f>
        <v>0.66420000000000001</v>
      </c>
      <c r="K2256" s="12">
        <f t="shared" si="2688"/>
        <v>1.502233346016</v>
      </c>
      <c r="L2256" s="12">
        <f t="shared" si="2689"/>
        <v>1.258457694264</v>
      </c>
      <c r="M2256" s="13">
        <f t="shared" si="2690"/>
        <v>6.3248046306901465E-2</v>
      </c>
      <c r="N2256" s="13">
        <f t="shared" si="2691"/>
        <v>9.5013324232591498E-2</v>
      </c>
      <c r="O2256" s="13">
        <f t="shared" si="2692"/>
        <v>7.9594990522085934E-2</v>
      </c>
      <c r="P2256" s="13">
        <f t="shared" si="2693"/>
        <v>0.11957024893810494</v>
      </c>
      <c r="Q2256" s="13">
        <f t="shared" si="2694"/>
        <v>7.136609198901453E-2</v>
      </c>
      <c r="R2256" s="13">
        <f t="shared" si="2695"/>
        <v>5.0083464123694604E-2</v>
      </c>
      <c r="S2256" s="13">
        <f t="shared" si="2696"/>
        <v>5.6511802600771932E-2</v>
      </c>
      <c r="T2256" s="13">
        <f t="shared" si="2697"/>
        <v>8.9811207573127758E-2</v>
      </c>
      <c r="U2256" s="13">
        <f t="shared" si="2698"/>
        <v>7.523704989061003E-2</v>
      </c>
      <c r="V2256" s="13">
        <f t="shared" si="2699"/>
        <v>1.187059996222809E-2</v>
      </c>
      <c r="W2256" s="13">
        <f t="shared" si="2700"/>
        <v>3.5736174386914323E-2</v>
      </c>
      <c r="X2256" s="13">
        <f t="shared" si="2701"/>
        <v>4.4972463620772417E-2</v>
      </c>
      <c r="Y2256" s="13">
        <f t="shared" si="2702"/>
        <v>2.8297971436784444E-2</v>
      </c>
      <c r="Z2256" s="13">
        <f t="shared" si="2703"/>
        <v>2.1009306927286153E-2</v>
      </c>
      <c r="AA2256" s="13">
        <f t="shared" si="2704"/>
        <v>3.1560881442854197E-2</v>
      </c>
      <c r="AB2256" s="13">
        <f t="shared" si="2705"/>
        <v>2.3705904266556579E-2</v>
      </c>
      <c r="AC2256" s="13">
        <f t="shared" si="2706"/>
        <v>1.4025834347919949E-3</v>
      </c>
      <c r="AD2256" s="13">
        <f t="shared" si="2707"/>
        <v>1.342101820576639E-2</v>
      </c>
      <c r="AE2256" s="13">
        <f t="shared" si="2708"/>
        <v>1.6889783625903938E-2</v>
      </c>
      <c r="AF2256" s="13">
        <f t="shared" si="2709"/>
        <v>1.0627539079236468E-2</v>
      </c>
      <c r="AG2256" s="13">
        <f t="shared" si="2710"/>
        <v>4.4581027751188253E-3</v>
      </c>
      <c r="AH2256" s="13">
        <f t="shared" si="2711"/>
        <v>6.6098309884493073E-3</v>
      </c>
      <c r="AI2256" s="13">
        <f t="shared" si="2712"/>
        <v>9.9295085223784461E-3</v>
      </c>
      <c r="AJ2256" s="13">
        <f t="shared" si="2713"/>
        <v>7.4582194059334833E-3</v>
      </c>
      <c r="AK2256" s="13">
        <f t="shared" si="2714"/>
        <v>3.7346619644989744E-3</v>
      </c>
      <c r="AL2256" s="13">
        <f t="shared" si="2715"/>
        <v>1.0606319736155467E-4</v>
      </c>
      <c r="AM2256" s="13">
        <f t="shared" si="2716"/>
        <v>4.0323002172380201E-3</v>
      </c>
      <c r="AN2256" s="13">
        <f t="shared" si="2717"/>
        <v>5.0744792339655863E-3</v>
      </c>
      <c r="AO2256" s="13">
        <f t="shared" si="2718"/>
        <v>3.1930087181834405E-3</v>
      </c>
      <c r="AP2256" s="13">
        <f t="shared" si="2719"/>
        <v>1.3394221297499938E-3</v>
      </c>
      <c r="AQ2256" s="13">
        <f t="shared" si="2720"/>
        <v>4.2140152126283862E-4</v>
      </c>
      <c r="AR2256" s="13">
        <f t="shared" si="2721"/>
        <v>1.6636385330397287E-3</v>
      </c>
      <c r="AS2256" s="13">
        <f t="shared" si="2722"/>
        <v>2.4991732800494211E-3</v>
      </c>
      <c r="AT2256" s="13">
        <f t="shared" si="2723"/>
        <v>1.8771707193812124E-3</v>
      </c>
      <c r="AU2256" s="13">
        <f t="shared" si="2724"/>
        <v>9.3998281693976704E-4</v>
      </c>
      <c r="AV2256" s="13">
        <f t="shared" si="2725"/>
        <v>3.5301838307224274E-4</v>
      </c>
      <c r="AW2256" s="13">
        <f t="shared" si="2726"/>
        <v>5.5697824553939474E-6</v>
      </c>
      <c r="AX2256" s="13">
        <f t="shared" si="2727"/>
        <v>1.0095759745804189E-3</v>
      </c>
      <c r="AY2256" s="13">
        <f t="shared" si="2728"/>
        <v>1.2705086531548048E-3</v>
      </c>
      <c r="AZ2256" s="13">
        <f t="shared" si="2729"/>
        <v>7.994406950958279E-4</v>
      </c>
      <c r="BA2256" s="13">
        <f t="shared" si="2730"/>
        <v>3.3535409795036825E-4</v>
      </c>
      <c r="BB2256" s="13">
        <f t="shared" si="2731"/>
        <v>1.0550723621715107E-4</v>
      </c>
      <c r="BC2256" s="13">
        <f t="shared" si="2732"/>
        <v>2.6555278643600603E-5</v>
      </c>
      <c r="BD2256" s="13">
        <f t="shared" si="2733"/>
        <v>3.4893645206298703E-4</v>
      </c>
      <c r="BE2256" s="13">
        <f t="shared" si="2734"/>
        <v>5.2418397392953251E-4</v>
      </c>
      <c r="BF2256" s="13">
        <f t="shared" si="2735"/>
        <v>3.9372332254206279E-4</v>
      </c>
      <c r="BG2256" s="13">
        <f t="shared" si="2736"/>
        <v>1.9715476807563332E-4</v>
      </c>
      <c r="BH2256" s="13">
        <f t="shared" si="2737"/>
        <v>7.4043116732316747E-5</v>
      </c>
      <c r="BI2256" s="13">
        <f t="shared" si="2738"/>
        <v>2.2246007799648297E-5</v>
      </c>
      <c r="BJ2256" s="14">
        <f t="shared" si="2739"/>
        <v>0.42820123068127264</v>
      </c>
      <c r="BK2256" s="14">
        <f t="shared" si="2740"/>
        <v>0.25397985309331483</v>
      </c>
      <c r="BL2256" s="14">
        <f t="shared" si="2741"/>
        <v>0.29680778250068601</v>
      </c>
      <c r="BM2256" s="14">
        <f t="shared" si="2742"/>
        <v>0.51985706821946709</v>
      </c>
      <c r="BN2256" s="14">
        <f t="shared" si="2743"/>
        <v>0.47887616611239292</v>
      </c>
    </row>
    <row r="2257" spans="1:66" x14ac:dyDescent="0.25">
      <c r="A2257" t="s">
        <v>24</v>
      </c>
      <c r="B2257" t="s">
        <v>294</v>
      </c>
      <c r="C2257" t="s">
        <v>295</v>
      </c>
      <c r="D2257" s="7" t="s">
        <v>574</v>
      </c>
      <c r="E2257" s="10">
        <f>VLOOKUP(A2257,home!$A$2:$E$405,3,FALSE)</f>
        <v>1.6263000000000001</v>
      </c>
      <c r="F2257" s="10">
        <f>VLOOKUP(B2257,home!$B$2:$E$405,3,FALSE)</f>
        <v>1.7152000000000001</v>
      </c>
      <c r="G2257" s="10">
        <f>VLOOKUP(C2257,away!$B$2:$E$405,4,FALSE)</f>
        <v>0.64729999999999999</v>
      </c>
      <c r="H2257" s="10">
        <f>VLOOKUP(A2257,away!$A$2:$E$405,3,FALSE)</f>
        <v>1.4262999999999999</v>
      </c>
      <c r="I2257" s="10">
        <f>VLOOKUP(C2257,away!$B$2:$E$405,3,FALSE)</f>
        <v>1.3653</v>
      </c>
      <c r="J2257" s="10">
        <f>VLOOKUP(B2257,home!$B$2:$E$405,4,FALSE)</f>
        <v>0.66420000000000001</v>
      </c>
      <c r="K2257" s="12">
        <f t="shared" si="2688"/>
        <v>1.8055978836480002</v>
      </c>
      <c r="L2257" s="12">
        <f t="shared" si="2689"/>
        <v>1.293414852438</v>
      </c>
      <c r="M2257" s="13">
        <f t="shared" si="2690"/>
        <v>4.5093699807166529E-2</v>
      </c>
      <c r="N2257" s="13">
        <f t="shared" si="2691"/>
        <v>8.1421088937678118E-2</v>
      </c>
      <c r="O2257" s="13">
        <f t="shared" si="2692"/>
        <v>5.8324861081969777E-2</v>
      </c>
      <c r="P2257" s="13">
        <f t="shared" si="2693"/>
        <v>0.10531124573366824</v>
      </c>
      <c r="Q2257" s="13">
        <f t="shared" si="2694"/>
        <v>7.3506872935093615E-2</v>
      </c>
      <c r="R2257" s="13">
        <f t="shared" si="2695"/>
        <v>3.771912079490139E-2</v>
      </c>
      <c r="S2257" s="13">
        <f t="shared" si="2696"/>
        <v>6.1485631725734451E-2</v>
      </c>
      <c r="T2257" s="13">
        <f t="shared" si="2697"/>
        <v>9.5074881210522932E-2</v>
      </c>
      <c r="U2257" s="13">
        <f t="shared" si="2698"/>
        <v>6.8105564680337224E-2</v>
      </c>
      <c r="V2257" s="13">
        <f t="shared" si="2699"/>
        <v>1.5954750268017581E-2</v>
      </c>
      <c r="W2257" s="13">
        <f t="shared" si="2700"/>
        <v>4.4241284735062503E-2</v>
      </c>
      <c r="X2257" s="13">
        <f t="shared" si="2701"/>
        <v>5.7222334767268422E-2</v>
      </c>
      <c r="Y2257" s="13">
        <f t="shared" si="2702"/>
        <v>3.7006108839582157E-2</v>
      </c>
      <c r="Z2257" s="13">
        <f t="shared" si="2703"/>
        <v>1.6262157019009498E-2</v>
      </c>
      <c r="AA2257" s="13">
        <f t="shared" si="2704"/>
        <v>2.9362916297075024E-2</v>
      </c>
      <c r="AB2257" s="13">
        <f t="shared" si="2705"/>
        <v>2.6508809761866019E-2</v>
      </c>
      <c r="AC2257" s="13">
        <f t="shared" si="2706"/>
        <v>2.3287823926618134E-3</v>
      </c>
      <c r="AD2257" s="13">
        <f t="shared" si="2707"/>
        <v>1.997049252187437E-2</v>
      </c>
      <c r="AE2257" s="13">
        <f t="shared" si="2708"/>
        <v>2.5830131638294323E-2</v>
      </c>
      <c r="AF2257" s="13">
        <f t="shared" si="2709"/>
        <v>1.6704537950699282E-2</v>
      </c>
      <c r="AG2257" s="13">
        <f t="shared" si="2710"/>
        <v>7.2019658295162303E-3</v>
      </c>
      <c r="AH2257" s="13">
        <f t="shared" si="2711"/>
        <v>5.25842885526644E-3</v>
      </c>
      <c r="AI2257" s="13">
        <f t="shared" si="2712"/>
        <v>9.4946080123826607E-3</v>
      </c>
      <c r="AJ2257" s="13">
        <f t="shared" si="2713"/>
        <v>8.5717220666127383E-3</v>
      </c>
      <c r="AK2257" s="13">
        <f t="shared" si="2714"/>
        <v>5.1590277408982759E-3</v>
      </c>
      <c r="AL2257" s="13">
        <f t="shared" si="2715"/>
        <v>2.1754433622665111E-4</v>
      </c>
      <c r="AM2257" s="13">
        <f t="shared" si="2716"/>
        <v>7.2117358065809083E-3</v>
      </c>
      <c r="AN2257" s="13">
        <f t="shared" si="2717"/>
        <v>9.3277662040906865E-3</v>
      </c>
      <c r="AO2257" s="13">
        <f t="shared" si="2718"/>
        <v>6.0323356742200598E-3</v>
      </c>
      <c r="AP2257" s="13">
        <f t="shared" si="2719"/>
        <v>2.6007708519759413E-3</v>
      </c>
      <c r="AQ2257" s="13">
        <f t="shared" si="2720"/>
        <v>8.4096891193337852E-4</v>
      </c>
      <c r="AR2257" s="13">
        <f t="shared" si="2721"/>
        <v>1.360265996378032E-3</v>
      </c>
      <c r="AS2257" s="13">
        <f t="shared" si="2722"/>
        <v>2.4560934042585129E-3</v>
      </c>
      <c r="AT2257" s="13">
        <f t="shared" si="2723"/>
        <v>2.2173585263854916E-3</v>
      </c>
      <c r="AU2257" s="13">
        <f t="shared" si="2724"/>
        <v>1.3345526208434974E-3</v>
      </c>
      <c r="AV2257" s="13">
        <f t="shared" si="2725"/>
        <v>6.0241634695297811E-4</v>
      </c>
      <c r="AW2257" s="13">
        <f t="shared" si="2726"/>
        <v>1.411250669180797E-5</v>
      </c>
      <c r="AX2257" s="13">
        <f t="shared" si="2727"/>
        <v>2.1702491516318347E-3</v>
      </c>
      <c r="AY2257" s="13">
        <f t="shared" si="2728"/>
        <v>2.8070324862115846E-3</v>
      </c>
      <c r="AZ2257" s="13">
        <f t="shared" si="2729"/>
        <v>1.8153287544710143E-3</v>
      </c>
      <c r="BA2257" s="13">
        <f t="shared" si="2730"/>
        <v>7.8265772436352866E-4</v>
      </c>
      <c r="BB2257" s="13">
        <f t="shared" si="2731"/>
        <v>2.530752812667786E-4</v>
      </c>
      <c r="BC2257" s="13">
        <f t="shared" si="2732"/>
        <v>6.5466265515075122E-5</v>
      </c>
      <c r="BD2257" s="13">
        <f t="shared" si="2733"/>
        <v>2.9323137383028685E-4</v>
      </c>
      <c r="BE2257" s="13">
        <f t="shared" si="2734"/>
        <v>5.2945794800716159E-4</v>
      </c>
      <c r="BF2257" s="13">
        <f t="shared" si="2735"/>
        <v>4.7799407520117193E-4</v>
      </c>
      <c r="BG2257" s="13">
        <f t="shared" si="2736"/>
        <v>2.876883635265064E-4</v>
      </c>
      <c r="BH2257" s="13">
        <f t="shared" si="2737"/>
        <v>1.2986237508340418E-4</v>
      </c>
      <c r="BI2257" s="13">
        <f t="shared" si="2738"/>
        <v>4.6895845923219436E-5</v>
      </c>
      <c r="BJ2257" s="14">
        <f t="shared" si="2739"/>
        <v>0.49208708647785271</v>
      </c>
      <c r="BK2257" s="14">
        <f t="shared" si="2740"/>
        <v>0.23319868674968686</v>
      </c>
      <c r="BL2257" s="14">
        <f t="shared" si="2741"/>
        <v>0.25824087616769975</v>
      </c>
      <c r="BM2257" s="14">
        <f t="shared" si="2742"/>
        <v>0.59561899714425171</v>
      </c>
      <c r="BN2257" s="14">
        <f t="shared" si="2743"/>
        <v>0.40137688929047766</v>
      </c>
    </row>
    <row r="2258" spans="1:66" x14ac:dyDescent="0.25">
      <c r="A2258" t="s">
        <v>27</v>
      </c>
      <c r="B2258" t="s">
        <v>190</v>
      </c>
      <c r="C2258" t="s">
        <v>192</v>
      </c>
      <c r="D2258" s="7" t="s">
        <v>574</v>
      </c>
      <c r="E2258" s="10">
        <f>VLOOKUP(A2258,home!$A$2:$E$405,3,FALSE)</f>
        <v>1.3026</v>
      </c>
      <c r="F2258" s="10">
        <f>VLOOKUP(B2258,home!$B$2:$E$405,3,FALSE)</f>
        <v>1.0505</v>
      </c>
      <c r="G2258" s="10">
        <f>VLOOKUP(C2258,away!$B$2:$E$405,4,FALSE)</f>
        <v>0.80810000000000004</v>
      </c>
      <c r="H2258" s="10">
        <f>VLOOKUP(A2258,away!$A$2:$E$405,3,FALSE)</f>
        <v>1.1000000000000001</v>
      </c>
      <c r="I2258" s="10">
        <f>VLOOKUP(C2258,away!$B$2:$E$405,3,FALSE)</f>
        <v>0.622</v>
      </c>
      <c r="J2258" s="10">
        <f>VLOOKUP(B2258,home!$B$2:$E$405,4,FALSE)</f>
        <v>0.90910000000000002</v>
      </c>
      <c r="K2258" s="12">
        <f t="shared" si="2688"/>
        <v>1.10578892853</v>
      </c>
      <c r="L2258" s="12">
        <f t="shared" si="2689"/>
        <v>0.62200622000000005</v>
      </c>
      <c r="M2258" s="13">
        <f t="shared" si="2690"/>
        <v>0.17767572700124581</v>
      </c>
      <c r="N2258" s="13">
        <f t="shared" si="2691"/>
        <v>0.19647185178649643</v>
      </c>
      <c r="O2258" s="13">
        <f t="shared" si="2692"/>
        <v>0.11051540733779686</v>
      </c>
      <c r="P2258" s="13">
        <f t="shared" si="2693"/>
        <v>0.12220671386611889</v>
      </c>
      <c r="Q2258" s="13">
        <f t="shared" si="2694"/>
        <v>0.10862819923664743</v>
      </c>
      <c r="R2258" s="13">
        <f t="shared" si="2695"/>
        <v>3.4370635384971641E-2</v>
      </c>
      <c r="S2258" s="13">
        <f t="shared" si="2696"/>
        <v>2.1013676383959214E-2</v>
      </c>
      <c r="T2258" s="13">
        <f t="shared" si="2697"/>
        <v>6.7567415592593966E-2</v>
      </c>
      <c r="U2258" s="13">
        <f t="shared" si="2698"/>
        <v>3.8006668075243097E-2</v>
      </c>
      <c r="V2258" s="13">
        <f t="shared" si="2699"/>
        <v>1.6059295714800936E-3</v>
      </c>
      <c r="W2258" s="13">
        <f t="shared" si="2700"/>
        <v>4.0039953347345232E-2</v>
      </c>
      <c r="X2258" s="13">
        <f t="shared" si="2701"/>
        <v>2.4905100030558555E-2</v>
      </c>
      <c r="Y2258" s="13">
        <f t="shared" si="2702"/>
        <v>7.7455635643648053E-3</v>
      </c>
      <c r="Z2258" s="13">
        <f t="shared" si="2703"/>
        <v>7.1262496649348202E-3</v>
      </c>
      <c r="AA2258" s="13">
        <f t="shared" si="2704"/>
        <v>7.8801279814255474E-3</v>
      </c>
      <c r="AB2258" s="13">
        <f t="shared" si="2705"/>
        <v>4.3568791386299141E-3</v>
      </c>
      <c r="AC2258" s="13">
        <f t="shared" si="2706"/>
        <v>6.9035659422696046E-5</v>
      </c>
      <c r="AD2258" s="13">
        <f t="shared" si="2707"/>
        <v>1.1068934277588025E-2</v>
      </c>
      <c r="AE2258" s="13">
        <f t="shared" si="2708"/>
        <v>6.8849459694309582E-3</v>
      </c>
      <c r="AF2258" s="13">
        <f t="shared" si="2709"/>
        <v>2.1412396086749929E-3</v>
      </c>
      <c r="AG2258" s="13">
        <f t="shared" si="2710"/>
        <v>4.4395478503540396E-4</v>
      </c>
      <c r="AH2258" s="13">
        <f t="shared" si="2711"/>
        <v>1.1081429042155936E-3</v>
      </c>
      <c r="AI2258" s="13">
        <f t="shared" si="2712"/>
        <v>1.2253721547106837E-3</v>
      </c>
      <c r="AJ2258" s="13">
        <f t="shared" si="2713"/>
        <v>6.7750148100401218E-4</v>
      </c>
      <c r="AK2258" s="13">
        <f t="shared" si="2714"/>
        <v>2.4972454558563819E-4</v>
      </c>
      <c r="AL2258" s="13">
        <f t="shared" si="2715"/>
        <v>1.8993300255513449E-6</v>
      </c>
      <c r="AM2258" s="13">
        <f t="shared" si="2716"/>
        <v>2.4479809949566091E-3</v>
      </c>
      <c r="AN2258" s="13">
        <f t="shared" si="2717"/>
        <v>1.5226594053047997E-3</v>
      </c>
      <c r="AO2258" s="13">
        <f t="shared" si="2718"/>
        <v>4.7355181052054316E-4</v>
      </c>
      <c r="AP2258" s="13">
        <f t="shared" si="2719"/>
        <v>9.8184057212013129E-5</v>
      </c>
      <c r="AQ2258" s="13">
        <f t="shared" si="2720"/>
        <v>1.5267773572677006E-5</v>
      </c>
      <c r="AR2258" s="13">
        <f t="shared" si="2721"/>
        <v>1.3785435581419275E-4</v>
      </c>
      <c r="AS2258" s="13">
        <f t="shared" si="2722"/>
        <v>1.5243782040896961E-4</v>
      </c>
      <c r="AT2258" s="13">
        <f t="shared" si="2723"/>
        <v>8.4282027048741533E-5</v>
      </c>
      <c r="AU2258" s="13">
        <f t="shared" si="2724"/>
        <v>3.106604412818812E-5</v>
      </c>
      <c r="AV2258" s="13">
        <f t="shared" si="2725"/>
        <v>8.5881219125437145E-6</v>
      </c>
      <c r="AW2258" s="13">
        <f t="shared" si="2726"/>
        <v>3.6288155845510525E-8</v>
      </c>
      <c r="AX2258" s="13">
        <f t="shared" si="2727"/>
        <v>4.5115838024581184E-4</v>
      </c>
      <c r="AY2258" s="13">
        <f t="shared" si="2728"/>
        <v>2.8062331871802016E-4</v>
      </c>
      <c r="AZ2258" s="13">
        <f t="shared" si="2729"/>
        <v>8.7274724859825475E-5</v>
      </c>
      <c r="BA2258" s="13">
        <f t="shared" si="2730"/>
        <v>1.8095140570533362E-5</v>
      </c>
      <c r="BB2258" s="13">
        <f t="shared" si="2731"/>
        <v>2.813822496661525E-6</v>
      </c>
      <c r="BC2258" s="13">
        <f t="shared" si="2732"/>
        <v>3.5004301897987976E-7</v>
      </c>
      <c r="BD2258" s="13">
        <f t="shared" si="2733"/>
        <v>1.4291044461753502E-5</v>
      </c>
      <c r="BE2258" s="13">
        <f t="shared" si="2734"/>
        <v>1.5802878742936996E-5</v>
      </c>
      <c r="BF2258" s="13">
        <f t="shared" si="2735"/>
        <v>8.7373241764209091E-6</v>
      </c>
      <c r="BG2258" s="13">
        <f t="shared" si="2736"/>
        <v>3.2205454464212462E-6</v>
      </c>
      <c r="BH2258" s="13">
        <f t="shared" si="2737"/>
        <v>8.9031087462008066E-7</v>
      </c>
      <c r="BI2258" s="13">
        <f t="shared" si="2738"/>
        <v>1.9689918162094915E-7</v>
      </c>
      <c r="BJ2258" s="14">
        <f t="shared" si="2739"/>
        <v>0.47129511767021232</v>
      </c>
      <c r="BK2258" s="14">
        <f t="shared" si="2740"/>
        <v>0.32285360513097028</v>
      </c>
      <c r="BL2258" s="14">
        <f t="shared" si="2741"/>
        <v>0.19884782637577944</v>
      </c>
      <c r="BM2258" s="14">
        <f t="shared" si="2742"/>
        <v>0.24997367719805763</v>
      </c>
      <c r="BN2258" s="14">
        <f t="shared" si="2743"/>
        <v>0.74986853461327707</v>
      </c>
    </row>
    <row r="2259" spans="1:66" x14ac:dyDescent="0.25">
      <c r="A2259" t="s">
        <v>27</v>
      </c>
      <c r="B2259" t="s">
        <v>194</v>
      </c>
      <c r="C2259" t="s">
        <v>291</v>
      </c>
      <c r="D2259" s="7" t="s">
        <v>574</v>
      </c>
      <c r="E2259" s="10">
        <f>VLOOKUP(A2259,home!$A$2:$E$405,3,FALSE)</f>
        <v>1.3026</v>
      </c>
      <c r="F2259" s="10">
        <f>VLOOKUP(B2259,home!$B$2:$E$405,3,FALSE)</f>
        <v>0.80810000000000004</v>
      </c>
      <c r="G2259" s="10">
        <f>VLOOKUP(C2259,away!$B$2:$E$405,4,FALSE)</f>
        <v>1.4239999999999999</v>
      </c>
      <c r="H2259" s="10">
        <f>VLOOKUP(A2259,away!$A$2:$E$405,3,FALSE)</f>
        <v>1.1000000000000001</v>
      </c>
      <c r="I2259" s="10">
        <f>VLOOKUP(C2259,away!$B$2:$E$405,3,FALSE)</f>
        <v>0.84870000000000001</v>
      </c>
      <c r="J2259" s="10">
        <f>VLOOKUP(B2259,home!$B$2:$E$405,4,FALSE)</f>
        <v>1.0526</v>
      </c>
      <c r="K2259" s="12">
        <f t="shared" si="2688"/>
        <v>1.4989466294399998</v>
      </c>
      <c r="L2259" s="12">
        <f t="shared" si="2689"/>
        <v>0.98267578200000016</v>
      </c>
      <c r="M2259" s="13">
        <f t="shared" si="2690"/>
        <v>8.3607469780641791E-2</v>
      </c>
      <c r="N2259" s="13">
        <f t="shared" si="2691"/>
        <v>0.12532313502369966</v>
      </c>
      <c r="O2259" s="13">
        <f t="shared" si="2692"/>
        <v>8.2159035747733547E-2</v>
      </c>
      <c r="P2259" s="13">
        <f t="shared" si="2693"/>
        <v>0.12315200971210565</v>
      </c>
      <c r="Q2259" s="13">
        <f t="shared" si="2694"/>
        <v>9.3926345417314316E-2</v>
      </c>
      <c r="R2259" s="13">
        <f t="shared" si="2695"/>
        <v>4.0367847350885014E-2</v>
      </c>
      <c r="S2259" s="13">
        <f t="shared" si="2696"/>
        <v>4.5350067212661153E-2</v>
      </c>
      <c r="T2259" s="13">
        <f t="shared" si="2697"/>
        <v>9.2299144933361457E-2</v>
      </c>
      <c r="U2259" s="13">
        <f t="shared" si="2698"/>
        <v>6.0509248724357513E-2</v>
      </c>
      <c r="V2259" s="13">
        <f t="shared" si="2699"/>
        <v>7.4221862558338254E-3</v>
      </c>
      <c r="W2259" s="13">
        <f t="shared" si="2700"/>
        <v>4.6930192959633493E-2</v>
      </c>
      <c r="X2259" s="13">
        <f t="shared" si="2701"/>
        <v>4.6117164066018734E-2</v>
      </c>
      <c r="Y2259" s="13">
        <f t="shared" si="2702"/>
        <v>2.2659110131098632E-2</v>
      </c>
      <c r="Z2259" s="13">
        <f t="shared" si="2703"/>
        <v>1.3222835321062523E-2</v>
      </c>
      <c r="AA2259" s="13">
        <f t="shared" si="2704"/>
        <v>1.9820324436146845E-2</v>
      </c>
      <c r="AB2259" s="13">
        <f t="shared" si="2705"/>
        <v>1.4854804253984792E-2</v>
      </c>
      <c r="AC2259" s="13">
        <f t="shared" si="2706"/>
        <v>6.8329507239431363E-4</v>
      </c>
      <c r="AD2259" s="13">
        <f t="shared" si="2707"/>
        <v>1.7586463638952856E-2</v>
      </c>
      <c r="AE2259" s="13">
        <f t="shared" si="2708"/>
        <v>1.7281791909022563E-2</v>
      </c>
      <c r="AF2259" s="13">
        <f t="shared" si="2709"/>
        <v>8.4911991892800114E-3</v>
      </c>
      <c r="AG2259" s="13">
        <f t="shared" si="2710"/>
        <v>2.7813652678145011E-3</v>
      </c>
      <c r="AH2259" s="13">
        <f t="shared" si="2711"/>
        <v>3.2484400098455844E-3</v>
      </c>
      <c r="AI2259" s="13">
        <f t="shared" si="2712"/>
        <v>4.8692382036960779E-3</v>
      </c>
      <c r="AJ2259" s="13">
        <f t="shared" si="2713"/>
        <v>3.6493640966853581E-3</v>
      </c>
      <c r="AK2259" s="13">
        <f t="shared" si="2714"/>
        <v>1.8234006707752892E-3</v>
      </c>
      <c r="AL2259" s="13">
        <f t="shared" si="2715"/>
        <v>4.0259159432772176E-5</v>
      </c>
      <c r="AM2259" s="13">
        <f t="shared" si="2716"/>
        <v>5.2722340790754994E-3</v>
      </c>
      <c r="AN2259" s="13">
        <f t="shared" si="2717"/>
        <v>5.1808967465425664E-3</v>
      </c>
      <c r="AO2259" s="13">
        <f t="shared" si="2718"/>
        <v>2.5455708809349865E-3</v>
      </c>
      <c r="AP2259" s="13">
        <f t="shared" si="2719"/>
        <v>8.3382361868640574E-4</v>
      </c>
      <c r="AQ2259" s="13">
        <f t="shared" si="2720"/>
        <v>2.0484456913568341E-4</v>
      </c>
      <c r="AR2259" s="13">
        <f t="shared" si="2721"/>
        <v>6.3843266539101982E-4</v>
      </c>
      <c r="AS2259" s="13">
        <f t="shared" si="2722"/>
        <v>9.5697649191226429E-4</v>
      </c>
      <c r="AT2259" s="13">
        <f t="shared" si="2723"/>
        <v>7.17228343502602E-4</v>
      </c>
      <c r="AU2259" s="13">
        <f t="shared" si="2724"/>
        <v>3.583623360106866E-4</v>
      </c>
      <c r="AV2259" s="13">
        <f t="shared" si="2725"/>
        <v>1.3429150392036584E-4</v>
      </c>
      <c r="AW2259" s="13">
        <f t="shared" si="2726"/>
        <v>1.6472466204521983E-6</v>
      </c>
      <c r="AX2259" s="13">
        <f t="shared" si="2727"/>
        <v>1.3171329170748221E-3</v>
      </c>
      <c r="AY2259" s="13">
        <f t="shared" si="2728"/>
        <v>1.2943146192844418E-3</v>
      </c>
      <c r="AZ2259" s="13">
        <f t="shared" si="2729"/>
        <v>6.3594581532968567E-4</v>
      </c>
      <c r="BA2259" s="13">
        <f t="shared" si="2730"/>
        <v>2.0830951712957554E-4</v>
      </c>
      <c r="BB2259" s="13">
        <f t="shared" si="2731"/>
        <v>5.1175179410837014E-5</v>
      </c>
      <c r="BC2259" s="13">
        <f t="shared" si="2732"/>
        <v>1.0057721889306918E-5</v>
      </c>
      <c r="BD2259" s="13">
        <f t="shared" si="2733"/>
        <v>1.0456205311957743E-4</v>
      </c>
      <c r="BE2259" s="13">
        <f t="shared" si="2734"/>
        <v>1.567329370909168E-4</v>
      </c>
      <c r="BF2259" s="13">
        <f t="shared" si="2735"/>
        <v>1.1746715388733065E-4</v>
      </c>
      <c r="BG2259" s="13">
        <f t="shared" si="2736"/>
        <v>5.8692331463108019E-5</v>
      </c>
      <c r="BH2259" s="13">
        <f t="shared" si="2737"/>
        <v>2.1994168105150256E-5</v>
      </c>
      <c r="BI2259" s="13">
        <f t="shared" si="2738"/>
        <v>6.5936168297103437E-6</v>
      </c>
      <c r="BJ2259" s="14">
        <f t="shared" si="2739"/>
        <v>0.49095021820068996</v>
      </c>
      <c r="BK2259" s="14">
        <f t="shared" si="2740"/>
        <v>0.26154960181235398</v>
      </c>
      <c r="BL2259" s="14">
        <f t="shared" si="2741"/>
        <v>0.23457303709534275</v>
      </c>
      <c r="BM2259" s="14">
        <f t="shared" si="2742"/>
        <v>0.45046718202440522</v>
      </c>
      <c r="BN2259" s="14">
        <f t="shared" si="2743"/>
        <v>0.54853584303238001</v>
      </c>
    </row>
    <row r="2260" spans="1:66" x14ac:dyDescent="0.25">
      <c r="A2260" t="s">
        <v>27</v>
      </c>
      <c r="B2260" t="s">
        <v>328</v>
      </c>
      <c r="C2260" t="s">
        <v>525</v>
      </c>
      <c r="D2260" s="7" t="s">
        <v>574</v>
      </c>
      <c r="E2260" s="10">
        <f>VLOOKUP(A2260,home!$A$2:$E$405,3,FALSE)</f>
        <v>1.3026</v>
      </c>
      <c r="F2260" s="10">
        <f>VLOOKUP(B2260,home!$B$2:$E$405,3,FALSE)</f>
        <v>1.0101</v>
      </c>
      <c r="G2260" s="10" t="e">
        <f>VLOOKUP(C2260,away!$B$2:$E$405,4,FALSE)</f>
        <v>#N/A</v>
      </c>
      <c r="H2260" s="10">
        <f>VLOOKUP(A2260,away!$A$2:$E$405,3,FALSE)</f>
        <v>1.1000000000000001</v>
      </c>
      <c r="I2260" s="10" t="e">
        <f>VLOOKUP(C2260,away!$B$2:$E$405,3,FALSE)</f>
        <v>#N/A</v>
      </c>
      <c r="J2260" s="10">
        <f>VLOOKUP(B2260,home!$B$2:$E$405,4,FALSE)</f>
        <v>0.90910000000000002</v>
      </c>
      <c r="K2260" s="12" t="e">
        <f t="shared" si="2688"/>
        <v>#N/A</v>
      </c>
      <c r="L2260" s="12" t="e">
        <f t="shared" si="2689"/>
        <v>#N/A</v>
      </c>
      <c r="M2260" s="13" t="e">
        <f t="shared" si="2690"/>
        <v>#N/A</v>
      </c>
      <c r="N2260" s="13" t="e">
        <f t="shared" si="2691"/>
        <v>#N/A</v>
      </c>
      <c r="O2260" s="13" t="e">
        <f t="shared" si="2692"/>
        <v>#N/A</v>
      </c>
      <c r="P2260" s="13" t="e">
        <f t="shared" si="2693"/>
        <v>#N/A</v>
      </c>
      <c r="Q2260" s="13" t="e">
        <f t="shared" si="2694"/>
        <v>#N/A</v>
      </c>
      <c r="R2260" s="13" t="e">
        <f t="shared" si="2695"/>
        <v>#N/A</v>
      </c>
      <c r="S2260" s="13" t="e">
        <f t="shared" si="2696"/>
        <v>#N/A</v>
      </c>
      <c r="T2260" s="13" t="e">
        <f t="shared" si="2697"/>
        <v>#N/A</v>
      </c>
      <c r="U2260" s="13" t="e">
        <f t="shared" si="2698"/>
        <v>#N/A</v>
      </c>
      <c r="V2260" s="13" t="e">
        <f t="shared" si="2699"/>
        <v>#N/A</v>
      </c>
      <c r="W2260" s="13" t="e">
        <f t="shared" si="2700"/>
        <v>#N/A</v>
      </c>
      <c r="X2260" s="13" t="e">
        <f t="shared" si="2701"/>
        <v>#N/A</v>
      </c>
      <c r="Y2260" s="13" t="e">
        <f t="shared" si="2702"/>
        <v>#N/A</v>
      </c>
      <c r="Z2260" s="13" t="e">
        <f t="shared" si="2703"/>
        <v>#N/A</v>
      </c>
      <c r="AA2260" s="13" t="e">
        <f t="shared" si="2704"/>
        <v>#N/A</v>
      </c>
      <c r="AB2260" s="13" t="e">
        <f t="shared" si="2705"/>
        <v>#N/A</v>
      </c>
      <c r="AC2260" s="13" t="e">
        <f t="shared" si="2706"/>
        <v>#N/A</v>
      </c>
      <c r="AD2260" s="13" t="e">
        <f t="shared" si="2707"/>
        <v>#N/A</v>
      </c>
      <c r="AE2260" s="13" t="e">
        <f t="shared" si="2708"/>
        <v>#N/A</v>
      </c>
      <c r="AF2260" s="13" t="e">
        <f t="shared" si="2709"/>
        <v>#N/A</v>
      </c>
      <c r="AG2260" s="13" t="e">
        <f t="shared" si="2710"/>
        <v>#N/A</v>
      </c>
      <c r="AH2260" s="13" t="e">
        <f t="shared" si="2711"/>
        <v>#N/A</v>
      </c>
      <c r="AI2260" s="13" t="e">
        <f t="shared" si="2712"/>
        <v>#N/A</v>
      </c>
      <c r="AJ2260" s="13" t="e">
        <f t="shared" si="2713"/>
        <v>#N/A</v>
      </c>
      <c r="AK2260" s="13" t="e">
        <f t="shared" si="2714"/>
        <v>#N/A</v>
      </c>
      <c r="AL2260" s="13" t="e">
        <f t="shared" si="2715"/>
        <v>#N/A</v>
      </c>
      <c r="AM2260" s="13" t="e">
        <f t="shared" si="2716"/>
        <v>#N/A</v>
      </c>
      <c r="AN2260" s="13" t="e">
        <f t="shared" si="2717"/>
        <v>#N/A</v>
      </c>
      <c r="AO2260" s="13" t="e">
        <f t="shared" si="2718"/>
        <v>#N/A</v>
      </c>
      <c r="AP2260" s="13" t="e">
        <f t="shared" si="2719"/>
        <v>#N/A</v>
      </c>
      <c r="AQ2260" s="13" t="e">
        <f t="shared" si="2720"/>
        <v>#N/A</v>
      </c>
      <c r="AR2260" s="13" t="e">
        <f t="shared" si="2721"/>
        <v>#N/A</v>
      </c>
      <c r="AS2260" s="13" t="e">
        <f t="shared" si="2722"/>
        <v>#N/A</v>
      </c>
      <c r="AT2260" s="13" t="e">
        <f t="shared" si="2723"/>
        <v>#N/A</v>
      </c>
      <c r="AU2260" s="13" t="e">
        <f t="shared" si="2724"/>
        <v>#N/A</v>
      </c>
      <c r="AV2260" s="13" t="e">
        <f t="shared" si="2725"/>
        <v>#N/A</v>
      </c>
      <c r="AW2260" s="13" t="e">
        <f t="shared" si="2726"/>
        <v>#N/A</v>
      </c>
      <c r="AX2260" s="13" t="e">
        <f t="shared" si="2727"/>
        <v>#N/A</v>
      </c>
      <c r="AY2260" s="13" t="e">
        <f t="shared" si="2728"/>
        <v>#N/A</v>
      </c>
      <c r="AZ2260" s="13" t="e">
        <f t="shared" si="2729"/>
        <v>#N/A</v>
      </c>
      <c r="BA2260" s="13" t="e">
        <f t="shared" si="2730"/>
        <v>#N/A</v>
      </c>
      <c r="BB2260" s="13" t="e">
        <f t="shared" si="2731"/>
        <v>#N/A</v>
      </c>
      <c r="BC2260" s="13" t="e">
        <f t="shared" si="2732"/>
        <v>#N/A</v>
      </c>
      <c r="BD2260" s="13" t="e">
        <f t="shared" si="2733"/>
        <v>#N/A</v>
      </c>
      <c r="BE2260" s="13" t="e">
        <f t="shared" si="2734"/>
        <v>#N/A</v>
      </c>
      <c r="BF2260" s="13" t="e">
        <f t="shared" si="2735"/>
        <v>#N/A</v>
      </c>
      <c r="BG2260" s="13" t="e">
        <f t="shared" si="2736"/>
        <v>#N/A</v>
      </c>
      <c r="BH2260" s="13" t="e">
        <f t="shared" si="2737"/>
        <v>#N/A</v>
      </c>
      <c r="BI2260" s="13" t="e">
        <f t="shared" si="2738"/>
        <v>#N/A</v>
      </c>
      <c r="BJ2260" s="14" t="e">
        <f t="shared" si="2739"/>
        <v>#N/A</v>
      </c>
      <c r="BK2260" s="14" t="e">
        <f t="shared" si="2740"/>
        <v>#N/A</v>
      </c>
      <c r="BL2260" s="14" t="e">
        <f t="shared" si="2741"/>
        <v>#N/A</v>
      </c>
      <c r="BM2260" s="14" t="e">
        <f t="shared" si="2742"/>
        <v>#N/A</v>
      </c>
      <c r="BN2260" s="14" t="e">
        <f t="shared" si="2743"/>
        <v>#N/A</v>
      </c>
    </row>
    <row r="2261" spans="1:66" x14ac:dyDescent="0.25">
      <c r="A2261" t="s">
        <v>196</v>
      </c>
      <c r="B2261" t="s">
        <v>303</v>
      </c>
      <c r="C2261" t="s">
        <v>514</v>
      </c>
      <c r="D2261" s="7" t="s">
        <v>574</v>
      </c>
      <c r="E2261" s="10">
        <f>VLOOKUP(A2261,home!$A$2:$E$405,3,FALSE)</f>
        <v>1.6077999999999999</v>
      </c>
      <c r="F2261" s="10">
        <f>VLOOKUP(B2261,home!$B$2:$E$405,3,FALSE)</f>
        <v>0.84150000000000003</v>
      </c>
      <c r="G2261" s="10" t="e">
        <f>VLOOKUP(C2261,away!$B$2:$E$405,4,FALSE)</f>
        <v>#N/A</v>
      </c>
      <c r="H2261" s="10">
        <f>VLOOKUP(A2261,away!$A$2:$E$405,3,FALSE)</f>
        <v>1.3987000000000001</v>
      </c>
      <c r="I2261" s="10" t="e">
        <f>VLOOKUP(C2261,away!$B$2:$E$405,3,FALSE)</f>
        <v>#N/A</v>
      </c>
      <c r="J2261" s="10">
        <f>VLOOKUP(B2261,home!$B$2:$E$405,4,FALSE)</f>
        <v>1.0513999999999999</v>
      </c>
      <c r="K2261" s="12" t="e">
        <f t="shared" si="2688"/>
        <v>#N/A</v>
      </c>
      <c r="L2261" s="12" t="e">
        <f t="shared" si="2689"/>
        <v>#N/A</v>
      </c>
      <c r="M2261" s="13" t="e">
        <f t="shared" si="2690"/>
        <v>#N/A</v>
      </c>
      <c r="N2261" s="13" t="e">
        <f t="shared" si="2691"/>
        <v>#N/A</v>
      </c>
      <c r="O2261" s="13" t="e">
        <f t="shared" si="2692"/>
        <v>#N/A</v>
      </c>
      <c r="P2261" s="13" t="e">
        <f t="shared" si="2693"/>
        <v>#N/A</v>
      </c>
      <c r="Q2261" s="13" t="e">
        <f t="shared" si="2694"/>
        <v>#N/A</v>
      </c>
      <c r="R2261" s="13" t="e">
        <f t="shared" si="2695"/>
        <v>#N/A</v>
      </c>
      <c r="S2261" s="13" t="e">
        <f t="shared" si="2696"/>
        <v>#N/A</v>
      </c>
      <c r="T2261" s="13" t="e">
        <f t="shared" si="2697"/>
        <v>#N/A</v>
      </c>
      <c r="U2261" s="13" t="e">
        <f t="shared" si="2698"/>
        <v>#N/A</v>
      </c>
      <c r="V2261" s="13" t="e">
        <f t="shared" si="2699"/>
        <v>#N/A</v>
      </c>
      <c r="W2261" s="13" t="e">
        <f t="shared" si="2700"/>
        <v>#N/A</v>
      </c>
      <c r="X2261" s="13" t="e">
        <f t="shared" si="2701"/>
        <v>#N/A</v>
      </c>
      <c r="Y2261" s="13" t="e">
        <f t="shared" si="2702"/>
        <v>#N/A</v>
      </c>
      <c r="Z2261" s="13" t="e">
        <f t="shared" si="2703"/>
        <v>#N/A</v>
      </c>
      <c r="AA2261" s="13" t="e">
        <f t="shared" si="2704"/>
        <v>#N/A</v>
      </c>
      <c r="AB2261" s="13" t="e">
        <f t="shared" si="2705"/>
        <v>#N/A</v>
      </c>
      <c r="AC2261" s="13" t="e">
        <f t="shared" si="2706"/>
        <v>#N/A</v>
      </c>
      <c r="AD2261" s="13" t="e">
        <f t="shared" si="2707"/>
        <v>#N/A</v>
      </c>
      <c r="AE2261" s="13" t="e">
        <f t="shared" si="2708"/>
        <v>#N/A</v>
      </c>
      <c r="AF2261" s="13" t="e">
        <f t="shared" si="2709"/>
        <v>#N/A</v>
      </c>
      <c r="AG2261" s="13" t="e">
        <f t="shared" si="2710"/>
        <v>#N/A</v>
      </c>
      <c r="AH2261" s="13" t="e">
        <f t="shared" si="2711"/>
        <v>#N/A</v>
      </c>
      <c r="AI2261" s="13" t="e">
        <f t="shared" si="2712"/>
        <v>#N/A</v>
      </c>
      <c r="AJ2261" s="13" t="e">
        <f t="shared" si="2713"/>
        <v>#N/A</v>
      </c>
      <c r="AK2261" s="13" t="e">
        <f t="shared" si="2714"/>
        <v>#N/A</v>
      </c>
      <c r="AL2261" s="13" t="e">
        <f t="shared" si="2715"/>
        <v>#N/A</v>
      </c>
      <c r="AM2261" s="13" t="e">
        <f t="shared" si="2716"/>
        <v>#N/A</v>
      </c>
      <c r="AN2261" s="13" t="e">
        <f t="shared" si="2717"/>
        <v>#N/A</v>
      </c>
      <c r="AO2261" s="13" t="e">
        <f t="shared" si="2718"/>
        <v>#N/A</v>
      </c>
      <c r="AP2261" s="13" t="e">
        <f t="shared" si="2719"/>
        <v>#N/A</v>
      </c>
      <c r="AQ2261" s="13" t="e">
        <f t="shared" si="2720"/>
        <v>#N/A</v>
      </c>
      <c r="AR2261" s="13" t="e">
        <f t="shared" si="2721"/>
        <v>#N/A</v>
      </c>
      <c r="AS2261" s="13" t="e">
        <f t="shared" si="2722"/>
        <v>#N/A</v>
      </c>
      <c r="AT2261" s="13" t="e">
        <f t="shared" si="2723"/>
        <v>#N/A</v>
      </c>
      <c r="AU2261" s="13" t="e">
        <f t="shared" si="2724"/>
        <v>#N/A</v>
      </c>
      <c r="AV2261" s="13" t="e">
        <f t="shared" si="2725"/>
        <v>#N/A</v>
      </c>
      <c r="AW2261" s="13" t="e">
        <f t="shared" si="2726"/>
        <v>#N/A</v>
      </c>
      <c r="AX2261" s="13" t="e">
        <f t="shared" si="2727"/>
        <v>#N/A</v>
      </c>
      <c r="AY2261" s="13" t="e">
        <f t="shared" si="2728"/>
        <v>#N/A</v>
      </c>
      <c r="AZ2261" s="13" t="e">
        <f t="shared" si="2729"/>
        <v>#N/A</v>
      </c>
      <c r="BA2261" s="13" t="e">
        <f t="shared" si="2730"/>
        <v>#N/A</v>
      </c>
      <c r="BB2261" s="13" t="e">
        <f t="shared" si="2731"/>
        <v>#N/A</v>
      </c>
      <c r="BC2261" s="13" t="e">
        <f t="shared" si="2732"/>
        <v>#N/A</v>
      </c>
      <c r="BD2261" s="13" t="e">
        <f t="shared" si="2733"/>
        <v>#N/A</v>
      </c>
      <c r="BE2261" s="13" t="e">
        <f t="shared" si="2734"/>
        <v>#N/A</v>
      </c>
      <c r="BF2261" s="13" t="e">
        <f t="shared" si="2735"/>
        <v>#N/A</v>
      </c>
      <c r="BG2261" s="13" t="e">
        <f t="shared" si="2736"/>
        <v>#N/A</v>
      </c>
      <c r="BH2261" s="13" t="e">
        <f t="shared" si="2737"/>
        <v>#N/A</v>
      </c>
      <c r="BI2261" s="13" t="e">
        <f t="shared" si="2738"/>
        <v>#N/A</v>
      </c>
      <c r="BJ2261" s="14" t="e">
        <f t="shared" si="2739"/>
        <v>#N/A</v>
      </c>
      <c r="BK2261" s="14" t="e">
        <f t="shared" si="2740"/>
        <v>#N/A</v>
      </c>
      <c r="BL2261" s="14" t="e">
        <f t="shared" si="2741"/>
        <v>#N/A</v>
      </c>
      <c r="BM2261" s="14" t="e">
        <f t="shared" si="2742"/>
        <v>#N/A</v>
      </c>
      <c r="BN2261" s="14" t="e">
        <f t="shared" si="2743"/>
        <v>#N/A</v>
      </c>
    </row>
    <row r="2262" spans="1:66" x14ac:dyDescent="0.25">
      <c r="A2262" t="s">
        <v>196</v>
      </c>
      <c r="B2262" t="s">
        <v>518</v>
      </c>
      <c r="C2262" t="s">
        <v>307</v>
      </c>
      <c r="D2262" s="7" t="s">
        <v>574</v>
      </c>
      <c r="E2262" s="10">
        <f>VLOOKUP(A2262,home!$A$2:$E$405,3,FALSE)</f>
        <v>1.6077999999999999</v>
      </c>
      <c r="F2262" s="10" t="e">
        <f>VLOOKUP(B2262,home!$B$2:$E$405,3,FALSE)</f>
        <v>#N/A</v>
      </c>
      <c r="G2262" s="10">
        <f>VLOOKUP(C2262,away!$B$2:$E$405,4,FALSE)</f>
        <v>0.84150000000000003</v>
      </c>
      <c r="H2262" s="10">
        <f>VLOOKUP(A2262,away!$A$2:$E$405,3,FALSE)</f>
        <v>1.3987000000000001</v>
      </c>
      <c r="I2262" s="10">
        <f>VLOOKUP(C2262,away!$B$2:$E$405,3,FALSE)</f>
        <v>1.2196</v>
      </c>
      <c r="J2262" s="10" t="e">
        <f>VLOOKUP(B2262,home!$B$2:$E$405,4,FALSE)</f>
        <v>#N/A</v>
      </c>
      <c r="K2262" s="12" t="e">
        <f t="shared" si="2688"/>
        <v>#N/A</v>
      </c>
      <c r="L2262" s="12" t="e">
        <f t="shared" si="2689"/>
        <v>#N/A</v>
      </c>
      <c r="M2262" s="13" t="e">
        <f t="shared" si="2690"/>
        <v>#N/A</v>
      </c>
      <c r="N2262" s="13" t="e">
        <f t="shared" si="2691"/>
        <v>#N/A</v>
      </c>
      <c r="O2262" s="13" t="e">
        <f t="shared" si="2692"/>
        <v>#N/A</v>
      </c>
      <c r="P2262" s="13" t="e">
        <f t="shared" si="2693"/>
        <v>#N/A</v>
      </c>
      <c r="Q2262" s="13" t="e">
        <f t="shared" si="2694"/>
        <v>#N/A</v>
      </c>
      <c r="R2262" s="13" t="e">
        <f t="shared" si="2695"/>
        <v>#N/A</v>
      </c>
      <c r="S2262" s="13" t="e">
        <f t="shared" si="2696"/>
        <v>#N/A</v>
      </c>
      <c r="T2262" s="13" t="e">
        <f t="shared" si="2697"/>
        <v>#N/A</v>
      </c>
      <c r="U2262" s="13" t="e">
        <f t="shared" si="2698"/>
        <v>#N/A</v>
      </c>
      <c r="V2262" s="13" t="e">
        <f t="shared" si="2699"/>
        <v>#N/A</v>
      </c>
      <c r="W2262" s="13" t="e">
        <f t="shared" si="2700"/>
        <v>#N/A</v>
      </c>
      <c r="X2262" s="13" t="e">
        <f t="shared" si="2701"/>
        <v>#N/A</v>
      </c>
      <c r="Y2262" s="13" t="e">
        <f t="shared" si="2702"/>
        <v>#N/A</v>
      </c>
      <c r="Z2262" s="13" t="e">
        <f t="shared" si="2703"/>
        <v>#N/A</v>
      </c>
      <c r="AA2262" s="13" t="e">
        <f t="shared" si="2704"/>
        <v>#N/A</v>
      </c>
      <c r="AB2262" s="13" t="e">
        <f t="shared" si="2705"/>
        <v>#N/A</v>
      </c>
      <c r="AC2262" s="13" t="e">
        <f t="shared" si="2706"/>
        <v>#N/A</v>
      </c>
      <c r="AD2262" s="13" t="e">
        <f t="shared" si="2707"/>
        <v>#N/A</v>
      </c>
      <c r="AE2262" s="13" t="e">
        <f t="shared" si="2708"/>
        <v>#N/A</v>
      </c>
      <c r="AF2262" s="13" t="e">
        <f t="shared" si="2709"/>
        <v>#N/A</v>
      </c>
      <c r="AG2262" s="13" t="e">
        <f t="shared" si="2710"/>
        <v>#N/A</v>
      </c>
      <c r="AH2262" s="13" t="e">
        <f t="shared" si="2711"/>
        <v>#N/A</v>
      </c>
      <c r="AI2262" s="13" t="e">
        <f t="shared" si="2712"/>
        <v>#N/A</v>
      </c>
      <c r="AJ2262" s="13" t="e">
        <f t="shared" si="2713"/>
        <v>#N/A</v>
      </c>
      <c r="AK2262" s="13" t="e">
        <f t="shared" si="2714"/>
        <v>#N/A</v>
      </c>
      <c r="AL2262" s="13" t="e">
        <f t="shared" si="2715"/>
        <v>#N/A</v>
      </c>
      <c r="AM2262" s="13" t="e">
        <f t="shared" si="2716"/>
        <v>#N/A</v>
      </c>
      <c r="AN2262" s="13" t="e">
        <f t="shared" si="2717"/>
        <v>#N/A</v>
      </c>
      <c r="AO2262" s="13" t="e">
        <f t="shared" si="2718"/>
        <v>#N/A</v>
      </c>
      <c r="AP2262" s="13" t="e">
        <f t="shared" si="2719"/>
        <v>#N/A</v>
      </c>
      <c r="AQ2262" s="13" t="e">
        <f t="shared" si="2720"/>
        <v>#N/A</v>
      </c>
      <c r="AR2262" s="13" t="e">
        <f t="shared" si="2721"/>
        <v>#N/A</v>
      </c>
      <c r="AS2262" s="13" t="e">
        <f t="shared" si="2722"/>
        <v>#N/A</v>
      </c>
      <c r="AT2262" s="13" t="e">
        <f t="shared" si="2723"/>
        <v>#N/A</v>
      </c>
      <c r="AU2262" s="13" t="e">
        <f t="shared" si="2724"/>
        <v>#N/A</v>
      </c>
      <c r="AV2262" s="13" t="e">
        <f t="shared" si="2725"/>
        <v>#N/A</v>
      </c>
      <c r="AW2262" s="13" t="e">
        <f t="shared" si="2726"/>
        <v>#N/A</v>
      </c>
      <c r="AX2262" s="13" t="e">
        <f t="shared" si="2727"/>
        <v>#N/A</v>
      </c>
      <c r="AY2262" s="13" t="e">
        <f t="shared" si="2728"/>
        <v>#N/A</v>
      </c>
      <c r="AZ2262" s="13" t="e">
        <f t="shared" si="2729"/>
        <v>#N/A</v>
      </c>
      <c r="BA2262" s="13" t="e">
        <f t="shared" si="2730"/>
        <v>#N/A</v>
      </c>
      <c r="BB2262" s="13" t="e">
        <f t="shared" si="2731"/>
        <v>#N/A</v>
      </c>
      <c r="BC2262" s="13" t="e">
        <f t="shared" si="2732"/>
        <v>#N/A</v>
      </c>
      <c r="BD2262" s="13" t="e">
        <f t="shared" si="2733"/>
        <v>#N/A</v>
      </c>
      <c r="BE2262" s="13" t="e">
        <f t="shared" si="2734"/>
        <v>#N/A</v>
      </c>
      <c r="BF2262" s="13" t="e">
        <f t="shared" si="2735"/>
        <v>#N/A</v>
      </c>
      <c r="BG2262" s="13" t="e">
        <f t="shared" si="2736"/>
        <v>#N/A</v>
      </c>
      <c r="BH2262" s="13" t="e">
        <f t="shared" si="2737"/>
        <v>#N/A</v>
      </c>
      <c r="BI2262" s="13" t="e">
        <f t="shared" si="2738"/>
        <v>#N/A</v>
      </c>
      <c r="BJ2262" s="14" t="e">
        <f t="shared" si="2739"/>
        <v>#N/A</v>
      </c>
      <c r="BK2262" s="14" t="e">
        <f t="shared" si="2740"/>
        <v>#N/A</v>
      </c>
      <c r="BL2262" s="14" t="e">
        <f t="shared" si="2741"/>
        <v>#N/A</v>
      </c>
      <c r="BM2262" s="14" t="e">
        <f t="shared" si="2742"/>
        <v>#N/A</v>
      </c>
      <c r="BN2262" s="14" t="e">
        <f t="shared" si="2743"/>
        <v>#N/A</v>
      </c>
    </row>
    <row r="2263" spans="1:66" x14ac:dyDescent="0.25">
      <c r="A2263" t="s">
        <v>196</v>
      </c>
      <c r="B2263" t="s">
        <v>198</v>
      </c>
      <c r="C2263" t="s">
        <v>511</v>
      </c>
      <c r="D2263" s="7" t="s">
        <v>574</v>
      </c>
      <c r="E2263" s="10">
        <f>VLOOKUP(A2263,home!$A$2:$E$405,3,FALSE)</f>
        <v>1.6077999999999999</v>
      </c>
      <c r="F2263" s="10">
        <f>VLOOKUP(B2263,home!$B$2:$E$405,3,FALSE)</f>
        <v>0.73170000000000002</v>
      </c>
      <c r="G2263" s="10" t="e">
        <f>VLOOKUP(C2263,away!$B$2:$E$405,4,FALSE)</f>
        <v>#N/A</v>
      </c>
      <c r="H2263" s="10">
        <f>VLOOKUP(A2263,away!$A$2:$E$405,3,FALSE)</f>
        <v>1.3987000000000001</v>
      </c>
      <c r="I2263" s="10" t="e">
        <f>VLOOKUP(C2263,away!$B$2:$E$405,3,FALSE)</f>
        <v>#N/A</v>
      </c>
      <c r="J2263" s="10">
        <f>VLOOKUP(B2263,home!$B$2:$E$405,4,FALSE)</f>
        <v>1.9346000000000001</v>
      </c>
      <c r="K2263" s="12" t="e">
        <f t="shared" si="2688"/>
        <v>#N/A</v>
      </c>
      <c r="L2263" s="12" t="e">
        <f t="shared" si="2689"/>
        <v>#N/A</v>
      </c>
      <c r="M2263" s="13" t="e">
        <f t="shared" si="2690"/>
        <v>#N/A</v>
      </c>
      <c r="N2263" s="13" t="e">
        <f t="shared" si="2691"/>
        <v>#N/A</v>
      </c>
      <c r="O2263" s="13" t="e">
        <f t="shared" si="2692"/>
        <v>#N/A</v>
      </c>
      <c r="P2263" s="13" t="e">
        <f t="shared" si="2693"/>
        <v>#N/A</v>
      </c>
      <c r="Q2263" s="13" t="e">
        <f t="shared" si="2694"/>
        <v>#N/A</v>
      </c>
      <c r="R2263" s="13" t="e">
        <f t="shared" si="2695"/>
        <v>#N/A</v>
      </c>
      <c r="S2263" s="13" t="e">
        <f t="shared" si="2696"/>
        <v>#N/A</v>
      </c>
      <c r="T2263" s="13" t="e">
        <f t="shared" si="2697"/>
        <v>#N/A</v>
      </c>
      <c r="U2263" s="13" t="e">
        <f t="shared" si="2698"/>
        <v>#N/A</v>
      </c>
      <c r="V2263" s="13" t="e">
        <f t="shared" si="2699"/>
        <v>#N/A</v>
      </c>
      <c r="W2263" s="13" t="e">
        <f t="shared" si="2700"/>
        <v>#N/A</v>
      </c>
      <c r="X2263" s="13" t="e">
        <f t="shared" si="2701"/>
        <v>#N/A</v>
      </c>
      <c r="Y2263" s="13" t="e">
        <f t="shared" si="2702"/>
        <v>#N/A</v>
      </c>
      <c r="Z2263" s="13" t="e">
        <f t="shared" si="2703"/>
        <v>#N/A</v>
      </c>
      <c r="AA2263" s="13" t="e">
        <f t="shared" si="2704"/>
        <v>#N/A</v>
      </c>
      <c r="AB2263" s="13" t="e">
        <f t="shared" si="2705"/>
        <v>#N/A</v>
      </c>
      <c r="AC2263" s="13" t="e">
        <f t="shared" si="2706"/>
        <v>#N/A</v>
      </c>
      <c r="AD2263" s="13" t="e">
        <f t="shared" si="2707"/>
        <v>#N/A</v>
      </c>
      <c r="AE2263" s="13" t="e">
        <f t="shared" si="2708"/>
        <v>#N/A</v>
      </c>
      <c r="AF2263" s="13" t="e">
        <f t="shared" si="2709"/>
        <v>#N/A</v>
      </c>
      <c r="AG2263" s="13" t="e">
        <f t="shared" si="2710"/>
        <v>#N/A</v>
      </c>
      <c r="AH2263" s="13" t="e">
        <f t="shared" si="2711"/>
        <v>#N/A</v>
      </c>
      <c r="AI2263" s="13" t="e">
        <f t="shared" si="2712"/>
        <v>#N/A</v>
      </c>
      <c r="AJ2263" s="13" t="e">
        <f t="shared" si="2713"/>
        <v>#N/A</v>
      </c>
      <c r="AK2263" s="13" t="e">
        <f t="shared" si="2714"/>
        <v>#N/A</v>
      </c>
      <c r="AL2263" s="13" t="e">
        <f t="shared" si="2715"/>
        <v>#N/A</v>
      </c>
      <c r="AM2263" s="13" t="e">
        <f t="shared" si="2716"/>
        <v>#N/A</v>
      </c>
      <c r="AN2263" s="13" t="e">
        <f t="shared" si="2717"/>
        <v>#N/A</v>
      </c>
      <c r="AO2263" s="13" t="e">
        <f t="shared" si="2718"/>
        <v>#N/A</v>
      </c>
      <c r="AP2263" s="13" t="e">
        <f t="shared" si="2719"/>
        <v>#N/A</v>
      </c>
      <c r="AQ2263" s="13" t="e">
        <f t="shared" si="2720"/>
        <v>#N/A</v>
      </c>
      <c r="AR2263" s="13" t="e">
        <f t="shared" si="2721"/>
        <v>#N/A</v>
      </c>
      <c r="AS2263" s="13" t="e">
        <f t="shared" si="2722"/>
        <v>#N/A</v>
      </c>
      <c r="AT2263" s="13" t="e">
        <f t="shared" si="2723"/>
        <v>#N/A</v>
      </c>
      <c r="AU2263" s="13" t="e">
        <f t="shared" si="2724"/>
        <v>#N/A</v>
      </c>
      <c r="AV2263" s="13" t="e">
        <f t="shared" si="2725"/>
        <v>#N/A</v>
      </c>
      <c r="AW2263" s="13" t="e">
        <f t="shared" si="2726"/>
        <v>#N/A</v>
      </c>
      <c r="AX2263" s="13" t="e">
        <f t="shared" si="2727"/>
        <v>#N/A</v>
      </c>
      <c r="AY2263" s="13" t="e">
        <f t="shared" si="2728"/>
        <v>#N/A</v>
      </c>
      <c r="AZ2263" s="13" t="e">
        <f t="shared" si="2729"/>
        <v>#N/A</v>
      </c>
      <c r="BA2263" s="13" t="e">
        <f t="shared" si="2730"/>
        <v>#N/A</v>
      </c>
      <c r="BB2263" s="13" t="e">
        <f t="shared" si="2731"/>
        <v>#N/A</v>
      </c>
      <c r="BC2263" s="13" t="e">
        <f t="shared" si="2732"/>
        <v>#N/A</v>
      </c>
      <c r="BD2263" s="13" t="e">
        <f t="shared" si="2733"/>
        <v>#N/A</v>
      </c>
      <c r="BE2263" s="13" t="e">
        <f t="shared" si="2734"/>
        <v>#N/A</v>
      </c>
      <c r="BF2263" s="13" t="e">
        <f t="shared" si="2735"/>
        <v>#N/A</v>
      </c>
      <c r="BG2263" s="13" t="e">
        <f t="shared" si="2736"/>
        <v>#N/A</v>
      </c>
      <c r="BH2263" s="13" t="e">
        <f t="shared" si="2737"/>
        <v>#N/A</v>
      </c>
      <c r="BI2263" s="13" t="e">
        <f t="shared" si="2738"/>
        <v>#N/A</v>
      </c>
      <c r="BJ2263" s="14" t="e">
        <f t="shared" si="2739"/>
        <v>#N/A</v>
      </c>
      <c r="BK2263" s="14" t="e">
        <f t="shared" si="2740"/>
        <v>#N/A</v>
      </c>
      <c r="BL2263" s="14" t="e">
        <f t="shared" si="2741"/>
        <v>#N/A</v>
      </c>
      <c r="BM2263" s="14" t="e">
        <f t="shared" si="2742"/>
        <v>#N/A</v>
      </c>
      <c r="BN2263" s="14" t="e">
        <f t="shared" si="2743"/>
        <v>#N/A</v>
      </c>
    </row>
    <row r="2264" spans="1:66" x14ac:dyDescent="0.25">
      <c r="A2264" t="s">
        <v>196</v>
      </c>
      <c r="B2264" t="s">
        <v>306</v>
      </c>
      <c r="C2264" t="s">
        <v>200</v>
      </c>
      <c r="D2264" s="7" t="s">
        <v>574</v>
      </c>
      <c r="E2264" s="10">
        <f>VLOOKUP(A2264,home!$A$2:$E$405,3,FALSE)</f>
        <v>1.6077999999999999</v>
      </c>
      <c r="F2264" s="10">
        <f>VLOOKUP(B2264,home!$B$2:$E$405,3,FALSE)</f>
        <v>1.4269000000000001</v>
      </c>
      <c r="G2264" s="10">
        <f>VLOOKUP(C2264,away!$B$2:$E$405,4,FALSE)</f>
        <v>0.80489999999999995</v>
      </c>
      <c r="H2264" s="10">
        <f>VLOOKUP(A2264,away!$A$2:$E$405,3,FALSE)</f>
        <v>1.3987000000000001</v>
      </c>
      <c r="I2264" s="10">
        <f>VLOOKUP(C2264,away!$B$2:$E$405,3,FALSE)</f>
        <v>1.472</v>
      </c>
      <c r="J2264" s="10">
        <f>VLOOKUP(B2264,home!$B$2:$E$405,4,FALSE)</f>
        <v>0.75700000000000001</v>
      </c>
      <c r="K2264" s="12">
        <f t="shared" si="2688"/>
        <v>1.8465772881179998</v>
      </c>
      <c r="L2264" s="12">
        <f t="shared" si="2689"/>
        <v>1.5585770048000001</v>
      </c>
      <c r="M2264" s="13">
        <f t="shared" si="2690"/>
        <v>3.320169690006828E-2</v>
      </c>
      <c r="N2264" s="13">
        <f t="shared" si="2691"/>
        <v>6.1309499422643889E-2</v>
      </c>
      <c r="O2264" s="13">
        <f t="shared" si="2692"/>
        <v>5.174740130878587E-2</v>
      </c>
      <c r="P2264" s="13">
        <f t="shared" si="2693"/>
        <v>9.5555575975931645E-2</v>
      </c>
      <c r="Q2264" s="13">
        <f t="shared" si="2694"/>
        <v>5.6606364589868931E-2</v>
      </c>
      <c r="R2264" s="13">
        <f t="shared" si="2695"/>
        <v>4.032615486901555E-2</v>
      </c>
      <c r="S2264" s="13">
        <f t="shared" si="2696"/>
        <v>6.8753022831743213E-2</v>
      </c>
      <c r="T2264" s="13">
        <f t="shared" si="2697"/>
        <v>8.8225378175094696E-2</v>
      </c>
      <c r="U2264" s="13">
        <f t="shared" si="2698"/>
        <v>7.4465361698253213E-2</v>
      </c>
      <c r="V2264" s="13">
        <f t="shared" si="2699"/>
        <v>2.1985940178323598E-2</v>
      </c>
      <c r="W2264" s="13">
        <f t="shared" si="2700"/>
        <v>3.4842675738192976E-2</v>
      </c>
      <c r="X2264" s="13">
        <f t="shared" si="2701"/>
        <v>5.4304993191250435E-2</v>
      </c>
      <c r="Y2264" s="13">
        <f t="shared" si="2702"/>
        <v>4.2319256816851759E-2</v>
      </c>
      <c r="Z2264" s="13">
        <f t="shared" si="2703"/>
        <v>2.0950472556950397E-2</v>
      </c>
      <c r="AA2264" s="13">
        <f t="shared" si="2704"/>
        <v>3.8686666799004038E-2</v>
      </c>
      <c r="AB2264" s="13">
        <f t="shared" si="2705"/>
        <v>3.5718960132014782E-2</v>
      </c>
      <c r="AC2264" s="13">
        <f t="shared" si="2706"/>
        <v>3.9547661965806218E-3</v>
      </c>
      <c r="AD2264" s="13">
        <f t="shared" si="2707"/>
        <v>1.6084923418851808E-2</v>
      </c>
      <c r="AE2264" s="13">
        <f t="shared" si="2708"/>
        <v>2.5069591764591427E-2</v>
      </c>
      <c r="AF2264" s="13">
        <f t="shared" si="2709"/>
        <v>1.9536444622007831E-2</v>
      </c>
      <c r="AG2264" s="13">
        <f t="shared" si="2710"/>
        <v>1.0149684447803344E-2</v>
      </c>
      <c r="AH2264" s="13">
        <f t="shared" si="2711"/>
        <v>8.1632311917390916E-3</v>
      </c>
      <c r="AI2264" s="13">
        <f t="shared" si="2712"/>
        <v>1.5074037316321839E-2</v>
      </c>
      <c r="AJ2264" s="13">
        <f t="shared" si="2713"/>
        <v>1.391768747428156E-2</v>
      </c>
      <c r="AK2264" s="13">
        <f t="shared" si="2714"/>
        <v>8.5666951977108972E-3</v>
      </c>
      <c r="AL2264" s="13">
        <f t="shared" si="2715"/>
        <v>4.5527788884022736E-4</v>
      </c>
      <c r="AM2264" s="13">
        <f t="shared" si="2716"/>
        <v>5.9404108532738137E-3</v>
      </c>
      <c r="AN2264" s="13">
        <f t="shared" si="2717"/>
        <v>9.258587754976913E-3</v>
      </c>
      <c r="AO2264" s="13">
        <f t="shared" si="2718"/>
        <v>7.2151109859149385E-3</v>
      </c>
      <c r="AP2264" s="13">
        <f t="shared" si="2719"/>
        <v>3.7484353565756267E-3</v>
      </c>
      <c r="AQ2264" s="13">
        <f t="shared" si="2720"/>
        <v>1.460556287684516E-3</v>
      </c>
      <c r="AR2264" s="13">
        <f t="shared" si="2721"/>
        <v>2.5446048840621262E-3</v>
      </c>
      <c r="AS2264" s="13">
        <f t="shared" si="2722"/>
        <v>4.698809586143258E-3</v>
      </c>
      <c r="AT2264" s="13">
        <f t="shared" si="2723"/>
        <v>4.3383575314816401E-3</v>
      </c>
      <c r="AU2264" s="13">
        <f t="shared" si="2724"/>
        <v>2.6703708284565551E-3</v>
      </c>
      <c r="AV2264" s="13">
        <f t="shared" si="2725"/>
        <v>1.2327615306701809E-3</v>
      </c>
      <c r="AW2264" s="13">
        <f t="shared" si="2726"/>
        <v>3.6397353949989656E-5</v>
      </c>
      <c r="AX2264" s="13">
        <f t="shared" si="2727"/>
        <v>1.8282379606241821E-3</v>
      </c>
      <c r="AY2264" s="13">
        <f t="shared" si="2728"/>
        <v>2.8494496447312983E-3</v>
      </c>
      <c r="AZ2264" s="13">
        <f t="shared" si="2729"/>
        <v>2.2205433463068657E-3</v>
      </c>
      <c r="BA2264" s="13">
        <f t="shared" si="2730"/>
        <v>1.1536292659051748E-3</v>
      </c>
      <c r="BB2264" s="13">
        <f t="shared" si="2731"/>
        <v>4.4950501147602776E-4</v>
      </c>
      <c r="BC2264" s="13">
        <f t="shared" si="2732"/>
        <v>1.4011763488577919E-4</v>
      </c>
      <c r="BD2264" s="13">
        <f t="shared" si="2733"/>
        <v>6.6099377643350052E-4</v>
      </c>
      <c r="BE2264" s="13">
        <f t="shared" si="2734"/>
        <v>1.2205760951494488E-3</v>
      </c>
      <c r="BF2264" s="13">
        <f t="shared" si="2735"/>
        <v>1.1269440478613637E-3</v>
      </c>
      <c r="BG2264" s="13">
        <f t="shared" si="2736"/>
        <v>6.9366309458685264E-4</v>
      </c>
      <c r="BH2264" s="13">
        <f t="shared" si="2737"/>
        <v>3.2022562901743264E-4</v>
      </c>
      <c r="BI2264" s="13">
        <f t="shared" si="2738"/>
        <v>1.1826427472337825E-4</v>
      </c>
      <c r="BJ2264" s="14">
        <f t="shared" si="2739"/>
        <v>0.44471339628951223</v>
      </c>
      <c r="BK2264" s="14">
        <f t="shared" si="2740"/>
        <v>0.22675572961621887</v>
      </c>
      <c r="BL2264" s="14">
        <f t="shared" si="2741"/>
        <v>0.30629176726571267</v>
      </c>
      <c r="BM2264" s="14">
        <f t="shared" si="2742"/>
        <v>0.65715162037129882</v>
      </c>
      <c r="BN2264" s="14">
        <f t="shared" si="2743"/>
        <v>0.33874669306631416</v>
      </c>
    </row>
    <row r="2265" spans="1:66" x14ac:dyDescent="0.25">
      <c r="A2265" t="s">
        <v>196</v>
      </c>
      <c r="B2265" t="s">
        <v>302</v>
      </c>
      <c r="C2265" t="s">
        <v>205</v>
      </c>
      <c r="D2265" s="7" t="s">
        <v>574</v>
      </c>
      <c r="E2265" s="10">
        <f>VLOOKUP(A2265,home!$A$2:$E$405,3,FALSE)</f>
        <v>1.6077999999999999</v>
      </c>
      <c r="F2265" s="10">
        <f>VLOOKUP(B2265,home!$B$2:$E$405,3,FALSE)</f>
        <v>0.622</v>
      </c>
      <c r="G2265" s="10">
        <f>VLOOKUP(C2265,away!$B$2:$E$405,4,FALSE)</f>
        <v>0.32929999999999998</v>
      </c>
      <c r="H2265" s="10">
        <f>VLOOKUP(A2265,away!$A$2:$E$405,3,FALSE)</f>
        <v>1.3987000000000001</v>
      </c>
      <c r="I2265" s="10">
        <f>VLOOKUP(C2265,away!$B$2:$E$405,3,FALSE)</f>
        <v>2.0607000000000002</v>
      </c>
      <c r="J2265" s="10">
        <f>VLOOKUP(B2265,home!$B$2:$E$405,4,FALSE)</f>
        <v>0.54669999999999996</v>
      </c>
      <c r="K2265" s="12">
        <f t="shared" si="2688"/>
        <v>0.32931699187999997</v>
      </c>
      <c r="L2265" s="12">
        <f t="shared" si="2689"/>
        <v>1.5757540059030002</v>
      </c>
      <c r="M2265" s="13">
        <f t="shared" si="2690"/>
        <v>0.14881207691952916</v>
      </c>
      <c r="N2265" s="13">
        <f t="shared" si="2691"/>
        <v>4.9006345526554508E-2</v>
      </c>
      <c r="O2265" s="13">
        <f t="shared" si="2692"/>
        <v>0.23449122633269343</v>
      </c>
      <c r="P2265" s="13">
        <f t="shared" si="2693"/>
        <v>7.7221945278134821E-2</v>
      </c>
      <c r="Q2265" s="13">
        <f t="shared" si="2694"/>
        <v>8.0693111459184119E-3</v>
      </c>
      <c r="R2265" s="13">
        <f t="shared" si="2695"/>
        <v>0.18475024462142445</v>
      </c>
      <c r="S2265" s="13">
        <f t="shared" si="2696"/>
        <v>1.0018052559947635E-2</v>
      </c>
      <c r="T2265" s="13">
        <f t="shared" si="2697"/>
        <v>1.2715249363058664E-2</v>
      </c>
      <c r="U2265" s="13">
        <f t="shared" si="2698"/>
        <v>6.0841394807821636E-2</v>
      </c>
      <c r="V2265" s="13">
        <f t="shared" si="2699"/>
        <v>5.7762150805071365E-4</v>
      </c>
      <c r="W2265" s="13">
        <f t="shared" si="2700"/>
        <v>8.8578709103920251E-4</v>
      </c>
      <c r="X2265" s="13">
        <f t="shared" si="2701"/>
        <v>1.3957825570821887E-3</v>
      </c>
      <c r="Y2265" s="13">
        <f t="shared" si="2702"/>
        <v>1.0997049778458964E-3</v>
      </c>
      <c r="Z2265" s="13">
        <f t="shared" si="2703"/>
        <v>9.7040312684589569E-2</v>
      </c>
      <c r="AA2265" s="13">
        <f t="shared" si="2704"/>
        <v>3.1957023864383635E-2</v>
      </c>
      <c r="AB2265" s="13">
        <f t="shared" si="2705"/>
        <v>5.2619954842280953E-3</v>
      </c>
      <c r="AC2265" s="13">
        <f t="shared" si="2706"/>
        <v>1.8733802310231156E-5</v>
      </c>
      <c r="AD2265" s="13">
        <f t="shared" si="2707"/>
        <v>7.2926185066791427E-5</v>
      </c>
      <c r="AE2265" s="13">
        <f t="shared" si="2708"/>
        <v>1.1491372825422013E-4</v>
      </c>
      <c r="AF2265" s="13">
        <f t="shared" si="2709"/>
        <v>9.0537883814918106E-5</v>
      </c>
      <c r="AG2265" s="13">
        <f t="shared" si="2710"/>
        <v>4.7555144369112525E-5</v>
      </c>
      <c r="AH2265" s="13">
        <f t="shared" si="2711"/>
        <v>3.8227915361705458E-2</v>
      </c>
      <c r="AI2265" s="13">
        <f t="shared" si="2712"/>
        <v>1.2589102092760082E-2</v>
      </c>
      <c r="AJ2265" s="13">
        <f t="shared" si="2713"/>
        <v>2.0729026158289813E-3</v>
      </c>
      <c r="AK2265" s="13">
        <f t="shared" si="2714"/>
        <v>2.2754735130166116E-4</v>
      </c>
      <c r="AL2265" s="13">
        <f t="shared" si="2715"/>
        <v>3.8885571300354993E-7</v>
      </c>
      <c r="AM2265" s="13">
        <f t="shared" si="2716"/>
        <v>4.8031663790959851E-6</v>
      </c>
      <c r="AN2265" s="13">
        <f t="shared" si="2717"/>
        <v>7.5686086628791068E-6</v>
      </c>
      <c r="AO2265" s="13">
        <f t="shared" si="2718"/>
        <v>5.9631327098219537E-6</v>
      </c>
      <c r="AP2265" s="13">
        <f t="shared" si="2719"/>
        <v>3.1321434184110509E-6</v>
      </c>
      <c r="AQ2265" s="13">
        <f t="shared" si="2720"/>
        <v>1.2338718846559834E-6</v>
      </c>
      <c r="AR2265" s="13">
        <f t="shared" si="2721"/>
        <v>1.2047558153705637E-2</v>
      </c>
      <c r="AS2265" s="13">
        <f t="shared" si="2722"/>
        <v>3.9674656106777062E-3</v>
      </c>
      <c r="AT2265" s="13">
        <f t="shared" si="2723"/>
        <v>6.5327692014786464E-4</v>
      </c>
      <c r="AU2265" s="13">
        <f t="shared" si="2724"/>
        <v>7.1711730069241937E-5</v>
      </c>
      <c r="AV2265" s="13">
        <f t="shared" si="2725"/>
        <v>5.903972807228321E-6</v>
      </c>
      <c r="AW2265" s="13">
        <f t="shared" si="2726"/>
        <v>5.6051668229723274E-9</v>
      </c>
      <c r="AX2265" s="13">
        <f t="shared" si="2727"/>
        <v>2.6362738391050702E-7</v>
      </c>
      <c r="AY2265" s="13">
        <f t="shared" si="2728"/>
        <v>4.1541190626270951E-7</v>
      </c>
      <c r="AZ2265" s="13">
        <f t="shared" si="2729"/>
        <v>3.2729348769663321E-7</v>
      </c>
      <c r="BA2265" s="13">
        <f t="shared" si="2730"/>
        <v>1.7191134144797797E-7</v>
      </c>
      <c r="BB2265" s="13">
        <f t="shared" si="2731"/>
        <v>6.7722496236702485E-8</v>
      </c>
      <c r="BC2265" s="13">
        <f t="shared" si="2732"/>
        <v>2.1342798946946948E-8</v>
      </c>
      <c r="BD2265" s="13">
        <f t="shared" si="2733"/>
        <v>3.163998003675166E-3</v>
      </c>
      <c r="BE2265" s="13">
        <f t="shared" si="2734"/>
        <v>1.0419583048846307E-3</v>
      </c>
      <c r="BF2265" s="13">
        <f t="shared" si="2735"/>
        <v>1.7156728731449521E-4</v>
      </c>
      <c r="BG2265" s="13">
        <f t="shared" si="2736"/>
        <v>1.8833340987807086E-5</v>
      </c>
      <c r="BH2265" s="13">
        <f t="shared" si="2737"/>
        <v>1.5505348002887337E-6</v>
      </c>
      <c r="BI2265" s="13">
        <f t="shared" si="2738"/>
        <v>1.0212349124726845E-7</v>
      </c>
      <c r="BJ2265" s="14">
        <f t="shared" si="2739"/>
        <v>7.3522081835473291E-2</v>
      </c>
      <c r="BK2265" s="14">
        <f t="shared" si="2740"/>
        <v>0.23664923433559185</v>
      </c>
      <c r="BL2265" s="14">
        <f t="shared" si="2741"/>
        <v>0.5915632785147088</v>
      </c>
      <c r="BM2265" s="14">
        <f t="shared" si="2742"/>
        <v>0.29642334773936929</v>
      </c>
      <c r="BN2265" s="14">
        <f t="shared" si="2743"/>
        <v>0.70235114982425473</v>
      </c>
    </row>
    <row r="2266" spans="1:66" x14ac:dyDescent="0.25">
      <c r="A2266" t="s">
        <v>32</v>
      </c>
      <c r="B2266" t="s">
        <v>207</v>
      </c>
      <c r="C2266" t="s">
        <v>509</v>
      </c>
      <c r="D2266" s="7" t="s">
        <v>574</v>
      </c>
      <c r="E2266" s="10">
        <f>VLOOKUP(A2266,home!$A$2:$E$405,3,FALSE)</f>
        <v>1.268</v>
      </c>
      <c r="F2266" s="10">
        <f>VLOOKUP(B2266,home!$B$2:$E$405,3,FALSE)</f>
        <v>1.0669999999999999</v>
      </c>
      <c r="G2266" s="10" t="e">
        <f>VLOOKUP(C2266,away!$B$2:$E$405,4,FALSE)</f>
        <v>#N/A</v>
      </c>
      <c r="H2266" s="10">
        <f>VLOOKUP(A2266,away!$A$2:$E$405,3,FALSE)</f>
        <v>1.1471</v>
      </c>
      <c r="I2266" s="10" t="e">
        <f>VLOOKUP(C2266,away!$B$2:$E$405,3,FALSE)</f>
        <v>#N/A</v>
      </c>
      <c r="J2266" s="10">
        <f>VLOOKUP(B2266,home!$B$2:$E$405,4,FALSE)</f>
        <v>0.97430000000000005</v>
      </c>
      <c r="K2266" s="12" t="e">
        <f t="shared" si="2688"/>
        <v>#N/A</v>
      </c>
      <c r="L2266" s="12" t="e">
        <f t="shared" si="2689"/>
        <v>#N/A</v>
      </c>
      <c r="M2266" s="13" t="e">
        <f t="shared" si="2690"/>
        <v>#N/A</v>
      </c>
      <c r="N2266" s="13" t="e">
        <f t="shared" si="2691"/>
        <v>#N/A</v>
      </c>
      <c r="O2266" s="13" t="e">
        <f t="shared" si="2692"/>
        <v>#N/A</v>
      </c>
      <c r="P2266" s="13" t="e">
        <f t="shared" si="2693"/>
        <v>#N/A</v>
      </c>
      <c r="Q2266" s="13" t="e">
        <f t="shared" si="2694"/>
        <v>#N/A</v>
      </c>
      <c r="R2266" s="13" t="e">
        <f t="shared" si="2695"/>
        <v>#N/A</v>
      </c>
      <c r="S2266" s="13" t="e">
        <f t="shared" si="2696"/>
        <v>#N/A</v>
      </c>
      <c r="T2266" s="13" t="e">
        <f t="shared" si="2697"/>
        <v>#N/A</v>
      </c>
      <c r="U2266" s="13" t="e">
        <f t="shared" si="2698"/>
        <v>#N/A</v>
      </c>
      <c r="V2266" s="13" t="e">
        <f t="shared" si="2699"/>
        <v>#N/A</v>
      </c>
      <c r="W2266" s="13" t="e">
        <f t="shared" si="2700"/>
        <v>#N/A</v>
      </c>
      <c r="X2266" s="13" t="e">
        <f t="shared" si="2701"/>
        <v>#N/A</v>
      </c>
      <c r="Y2266" s="13" t="e">
        <f t="shared" si="2702"/>
        <v>#N/A</v>
      </c>
      <c r="Z2266" s="13" t="e">
        <f t="shared" si="2703"/>
        <v>#N/A</v>
      </c>
      <c r="AA2266" s="13" t="e">
        <f t="shared" si="2704"/>
        <v>#N/A</v>
      </c>
      <c r="AB2266" s="13" t="e">
        <f t="shared" si="2705"/>
        <v>#N/A</v>
      </c>
      <c r="AC2266" s="13" t="e">
        <f t="shared" si="2706"/>
        <v>#N/A</v>
      </c>
      <c r="AD2266" s="13" t="e">
        <f t="shared" si="2707"/>
        <v>#N/A</v>
      </c>
      <c r="AE2266" s="13" t="e">
        <f t="shared" si="2708"/>
        <v>#N/A</v>
      </c>
      <c r="AF2266" s="13" t="e">
        <f t="shared" si="2709"/>
        <v>#N/A</v>
      </c>
      <c r="AG2266" s="13" t="e">
        <f t="shared" si="2710"/>
        <v>#N/A</v>
      </c>
      <c r="AH2266" s="13" t="e">
        <f t="shared" si="2711"/>
        <v>#N/A</v>
      </c>
      <c r="AI2266" s="13" t="e">
        <f t="shared" si="2712"/>
        <v>#N/A</v>
      </c>
      <c r="AJ2266" s="13" t="e">
        <f t="shared" si="2713"/>
        <v>#N/A</v>
      </c>
      <c r="AK2266" s="13" t="e">
        <f t="shared" si="2714"/>
        <v>#N/A</v>
      </c>
      <c r="AL2266" s="13" t="e">
        <f t="shared" si="2715"/>
        <v>#N/A</v>
      </c>
      <c r="AM2266" s="13" t="e">
        <f t="shared" si="2716"/>
        <v>#N/A</v>
      </c>
      <c r="AN2266" s="13" t="e">
        <f t="shared" si="2717"/>
        <v>#N/A</v>
      </c>
      <c r="AO2266" s="13" t="e">
        <f t="shared" si="2718"/>
        <v>#N/A</v>
      </c>
      <c r="AP2266" s="13" t="e">
        <f t="shared" si="2719"/>
        <v>#N/A</v>
      </c>
      <c r="AQ2266" s="13" t="e">
        <f t="shared" si="2720"/>
        <v>#N/A</v>
      </c>
      <c r="AR2266" s="13" t="e">
        <f t="shared" si="2721"/>
        <v>#N/A</v>
      </c>
      <c r="AS2266" s="13" t="e">
        <f t="shared" si="2722"/>
        <v>#N/A</v>
      </c>
      <c r="AT2266" s="13" t="e">
        <f t="shared" si="2723"/>
        <v>#N/A</v>
      </c>
      <c r="AU2266" s="13" t="e">
        <f t="shared" si="2724"/>
        <v>#N/A</v>
      </c>
      <c r="AV2266" s="13" t="e">
        <f t="shared" si="2725"/>
        <v>#N/A</v>
      </c>
      <c r="AW2266" s="13" t="e">
        <f t="shared" si="2726"/>
        <v>#N/A</v>
      </c>
      <c r="AX2266" s="13" t="e">
        <f t="shared" si="2727"/>
        <v>#N/A</v>
      </c>
      <c r="AY2266" s="13" t="e">
        <f t="shared" si="2728"/>
        <v>#N/A</v>
      </c>
      <c r="AZ2266" s="13" t="e">
        <f t="shared" si="2729"/>
        <v>#N/A</v>
      </c>
      <c r="BA2266" s="13" t="e">
        <f t="shared" si="2730"/>
        <v>#N/A</v>
      </c>
      <c r="BB2266" s="13" t="e">
        <f t="shared" si="2731"/>
        <v>#N/A</v>
      </c>
      <c r="BC2266" s="13" t="e">
        <f t="shared" si="2732"/>
        <v>#N/A</v>
      </c>
      <c r="BD2266" s="13" t="e">
        <f t="shared" si="2733"/>
        <v>#N/A</v>
      </c>
      <c r="BE2266" s="13" t="e">
        <f t="shared" si="2734"/>
        <v>#N/A</v>
      </c>
      <c r="BF2266" s="13" t="e">
        <f t="shared" si="2735"/>
        <v>#N/A</v>
      </c>
      <c r="BG2266" s="13" t="e">
        <f t="shared" si="2736"/>
        <v>#N/A</v>
      </c>
      <c r="BH2266" s="13" t="e">
        <f t="shared" si="2737"/>
        <v>#N/A</v>
      </c>
      <c r="BI2266" s="13" t="e">
        <f t="shared" si="2738"/>
        <v>#N/A</v>
      </c>
      <c r="BJ2266" s="14" t="e">
        <f t="shared" si="2739"/>
        <v>#N/A</v>
      </c>
      <c r="BK2266" s="14" t="e">
        <f t="shared" si="2740"/>
        <v>#N/A</v>
      </c>
      <c r="BL2266" s="14" t="e">
        <f t="shared" si="2741"/>
        <v>#N/A</v>
      </c>
      <c r="BM2266" s="14" t="e">
        <f t="shared" si="2742"/>
        <v>#N/A</v>
      </c>
      <c r="BN2266" s="14" t="e">
        <f t="shared" si="2743"/>
        <v>#N/A</v>
      </c>
    </row>
    <row r="2267" spans="1:66" x14ac:dyDescent="0.25">
      <c r="A2267" t="s">
        <v>32</v>
      </c>
      <c r="B2267" t="s">
        <v>508</v>
      </c>
      <c r="C2267" t="s">
        <v>36</v>
      </c>
      <c r="D2267" s="7" t="s">
        <v>574</v>
      </c>
      <c r="E2267" s="10">
        <f>VLOOKUP(A2267,home!$A$2:$E$405,3,FALSE)</f>
        <v>1.268</v>
      </c>
      <c r="F2267" s="10" t="e">
        <f>VLOOKUP(B2267,home!$B$2:$E$405,3,FALSE)</f>
        <v>#N/A</v>
      </c>
      <c r="G2267" s="10">
        <f>VLOOKUP(C2267,away!$B$2:$E$405,4,FALSE)</f>
        <v>0.55669999999999997</v>
      </c>
      <c r="H2267" s="10">
        <f>VLOOKUP(A2267,away!$A$2:$E$405,3,FALSE)</f>
        <v>1.1471</v>
      </c>
      <c r="I2267" s="10">
        <f>VLOOKUP(C2267,away!$B$2:$E$405,3,FALSE)</f>
        <v>1.9486000000000001</v>
      </c>
      <c r="J2267" s="10" t="e">
        <f>VLOOKUP(B2267,home!$B$2:$E$405,4,FALSE)</f>
        <v>#N/A</v>
      </c>
      <c r="K2267" s="12" t="e">
        <f t="shared" si="2688"/>
        <v>#N/A</v>
      </c>
      <c r="L2267" s="12" t="e">
        <f t="shared" si="2689"/>
        <v>#N/A</v>
      </c>
      <c r="M2267" s="13" t="e">
        <f t="shared" si="2690"/>
        <v>#N/A</v>
      </c>
      <c r="N2267" s="13" t="e">
        <f t="shared" si="2691"/>
        <v>#N/A</v>
      </c>
      <c r="O2267" s="13" t="e">
        <f t="shared" si="2692"/>
        <v>#N/A</v>
      </c>
      <c r="P2267" s="13" t="e">
        <f t="shared" si="2693"/>
        <v>#N/A</v>
      </c>
      <c r="Q2267" s="13" t="e">
        <f t="shared" si="2694"/>
        <v>#N/A</v>
      </c>
      <c r="R2267" s="13" t="e">
        <f t="shared" si="2695"/>
        <v>#N/A</v>
      </c>
      <c r="S2267" s="13" t="e">
        <f t="shared" si="2696"/>
        <v>#N/A</v>
      </c>
      <c r="T2267" s="13" t="e">
        <f t="shared" si="2697"/>
        <v>#N/A</v>
      </c>
      <c r="U2267" s="13" t="e">
        <f t="shared" si="2698"/>
        <v>#N/A</v>
      </c>
      <c r="V2267" s="13" t="e">
        <f t="shared" si="2699"/>
        <v>#N/A</v>
      </c>
      <c r="W2267" s="13" t="e">
        <f t="shared" si="2700"/>
        <v>#N/A</v>
      </c>
      <c r="X2267" s="13" t="e">
        <f t="shared" si="2701"/>
        <v>#N/A</v>
      </c>
      <c r="Y2267" s="13" t="e">
        <f t="shared" si="2702"/>
        <v>#N/A</v>
      </c>
      <c r="Z2267" s="13" t="e">
        <f t="shared" si="2703"/>
        <v>#N/A</v>
      </c>
      <c r="AA2267" s="13" t="e">
        <f t="shared" si="2704"/>
        <v>#N/A</v>
      </c>
      <c r="AB2267" s="13" t="e">
        <f t="shared" si="2705"/>
        <v>#N/A</v>
      </c>
      <c r="AC2267" s="13" t="e">
        <f t="shared" si="2706"/>
        <v>#N/A</v>
      </c>
      <c r="AD2267" s="13" t="e">
        <f t="shared" si="2707"/>
        <v>#N/A</v>
      </c>
      <c r="AE2267" s="13" t="e">
        <f t="shared" si="2708"/>
        <v>#N/A</v>
      </c>
      <c r="AF2267" s="13" t="e">
        <f t="shared" si="2709"/>
        <v>#N/A</v>
      </c>
      <c r="AG2267" s="13" t="e">
        <f t="shared" si="2710"/>
        <v>#N/A</v>
      </c>
      <c r="AH2267" s="13" t="e">
        <f t="shared" si="2711"/>
        <v>#N/A</v>
      </c>
      <c r="AI2267" s="13" t="e">
        <f t="shared" si="2712"/>
        <v>#N/A</v>
      </c>
      <c r="AJ2267" s="13" t="e">
        <f t="shared" si="2713"/>
        <v>#N/A</v>
      </c>
      <c r="AK2267" s="13" t="e">
        <f t="shared" si="2714"/>
        <v>#N/A</v>
      </c>
      <c r="AL2267" s="13" t="e">
        <f t="shared" si="2715"/>
        <v>#N/A</v>
      </c>
      <c r="AM2267" s="13" t="e">
        <f t="shared" si="2716"/>
        <v>#N/A</v>
      </c>
      <c r="AN2267" s="13" t="e">
        <f t="shared" si="2717"/>
        <v>#N/A</v>
      </c>
      <c r="AO2267" s="13" t="e">
        <f t="shared" si="2718"/>
        <v>#N/A</v>
      </c>
      <c r="AP2267" s="13" t="e">
        <f t="shared" si="2719"/>
        <v>#N/A</v>
      </c>
      <c r="AQ2267" s="13" t="e">
        <f t="shared" si="2720"/>
        <v>#N/A</v>
      </c>
      <c r="AR2267" s="13" t="e">
        <f t="shared" si="2721"/>
        <v>#N/A</v>
      </c>
      <c r="AS2267" s="13" t="e">
        <f t="shared" si="2722"/>
        <v>#N/A</v>
      </c>
      <c r="AT2267" s="13" t="e">
        <f t="shared" si="2723"/>
        <v>#N/A</v>
      </c>
      <c r="AU2267" s="13" t="e">
        <f t="shared" si="2724"/>
        <v>#N/A</v>
      </c>
      <c r="AV2267" s="13" t="e">
        <f t="shared" si="2725"/>
        <v>#N/A</v>
      </c>
      <c r="AW2267" s="13" t="e">
        <f t="shared" si="2726"/>
        <v>#N/A</v>
      </c>
      <c r="AX2267" s="13" t="e">
        <f t="shared" si="2727"/>
        <v>#N/A</v>
      </c>
      <c r="AY2267" s="13" t="e">
        <f t="shared" si="2728"/>
        <v>#N/A</v>
      </c>
      <c r="AZ2267" s="13" t="e">
        <f t="shared" si="2729"/>
        <v>#N/A</v>
      </c>
      <c r="BA2267" s="13" t="e">
        <f t="shared" si="2730"/>
        <v>#N/A</v>
      </c>
      <c r="BB2267" s="13" t="e">
        <f t="shared" si="2731"/>
        <v>#N/A</v>
      </c>
      <c r="BC2267" s="13" t="e">
        <f t="shared" si="2732"/>
        <v>#N/A</v>
      </c>
      <c r="BD2267" s="13" t="e">
        <f t="shared" si="2733"/>
        <v>#N/A</v>
      </c>
      <c r="BE2267" s="13" t="e">
        <f t="shared" si="2734"/>
        <v>#N/A</v>
      </c>
      <c r="BF2267" s="13" t="e">
        <f t="shared" si="2735"/>
        <v>#N/A</v>
      </c>
      <c r="BG2267" s="13" t="e">
        <f t="shared" si="2736"/>
        <v>#N/A</v>
      </c>
      <c r="BH2267" s="13" t="e">
        <f t="shared" si="2737"/>
        <v>#N/A</v>
      </c>
      <c r="BI2267" s="13" t="e">
        <f t="shared" si="2738"/>
        <v>#N/A</v>
      </c>
      <c r="BJ2267" s="14" t="e">
        <f t="shared" si="2739"/>
        <v>#N/A</v>
      </c>
      <c r="BK2267" s="14" t="e">
        <f t="shared" si="2740"/>
        <v>#N/A</v>
      </c>
      <c r="BL2267" s="14" t="e">
        <f t="shared" si="2741"/>
        <v>#N/A</v>
      </c>
      <c r="BM2267" s="14" t="e">
        <f t="shared" si="2742"/>
        <v>#N/A</v>
      </c>
      <c r="BN2267" s="14" t="e">
        <f t="shared" si="2743"/>
        <v>#N/A</v>
      </c>
    </row>
    <row r="2268" spans="1:66" x14ac:dyDescent="0.25">
      <c r="A2268" t="s">
        <v>32</v>
      </c>
      <c r="B2268" t="s">
        <v>330</v>
      </c>
      <c r="C2268" t="s">
        <v>510</v>
      </c>
      <c r="D2268" s="7" t="s">
        <v>574</v>
      </c>
      <c r="E2268" s="10">
        <f>VLOOKUP(A2268,home!$A$2:$E$405,3,FALSE)</f>
        <v>1.268</v>
      </c>
      <c r="F2268" s="10">
        <f>VLOOKUP(B2268,home!$B$2:$E$405,3,FALSE)</f>
        <v>0.92779999999999996</v>
      </c>
      <c r="G2268" s="10" t="e">
        <f>VLOOKUP(C2268,away!$B$2:$E$405,4,FALSE)</f>
        <v>#N/A</v>
      </c>
      <c r="H2268" s="10">
        <f>VLOOKUP(A2268,away!$A$2:$E$405,3,FALSE)</f>
        <v>1.1471</v>
      </c>
      <c r="I2268" s="10" t="e">
        <f>VLOOKUP(C2268,away!$B$2:$E$405,3,FALSE)</f>
        <v>#N/A</v>
      </c>
      <c r="J2268" s="10">
        <f>VLOOKUP(B2268,home!$B$2:$E$405,4,FALSE)</f>
        <v>0.87180000000000002</v>
      </c>
      <c r="K2268" s="12" t="e">
        <f t="shared" si="2688"/>
        <v>#N/A</v>
      </c>
      <c r="L2268" s="12" t="e">
        <f t="shared" si="2689"/>
        <v>#N/A</v>
      </c>
      <c r="M2268" s="13" t="e">
        <f t="shared" si="2690"/>
        <v>#N/A</v>
      </c>
      <c r="N2268" s="13" t="e">
        <f t="shared" si="2691"/>
        <v>#N/A</v>
      </c>
      <c r="O2268" s="13" t="e">
        <f t="shared" si="2692"/>
        <v>#N/A</v>
      </c>
      <c r="P2268" s="13" t="e">
        <f t="shared" si="2693"/>
        <v>#N/A</v>
      </c>
      <c r="Q2268" s="13" t="e">
        <f t="shared" si="2694"/>
        <v>#N/A</v>
      </c>
      <c r="R2268" s="13" t="e">
        <f t="shared" si="2695"/>
        <v>#N/A</v>
      </c>
      <c r="S2268" s="13" t="e">
        <f t="shared" si="2696"/>
        <v>#N/A</v>
      </c>
      <c r="T2268" s="13" t="e">
        <f t="shared" si="2697"/>
        <v>#N/A</v>
      </c>
      <c r="U2268" s="13" t="e">
        <f t="shared" si="2698"/>
        <v>#N/A</v>
      </c>
      <c r="V2268" s="13" t="e">
        <f t="shared" si="2699"/>
        <v>#N/A</v>
      </c>
      <c r="W2268" s="13" t="e">
        <f t="shared" si="2700"/>
        <v>#N/A</v>
      </c>
      <c r="X2268" s="13" t="e">
        <f t="shared" si="2701"/>
        <v>#N/A</v>
      </c>
      <c r="Y2268" s="13" t="e">
        <f t="shared" si="2702"/>
        <v>#N/A</v>
      </c>
      <c r="Z2268" s="13" t="e">
        <f t="shared" si="2703"/>
        <v>#N/A</v>
      </c>
      <c r="AA2268" s="13" t="e">
        <f t="shared" si="2704"/>
        <v>#N/A</v>
      </c>
      <c r="AB2268" s="13" t="e">
        <f t="shared" si="2705"/>
        <v>#N/A</v>
      </c>
      <c r="AC2268" s="13" t="e">
        <f t="shared" si="2706"/>
        <v>#N/A</v>
      </c>
      <c r="AD2268" s="13" t="e">
        <f t="shared" si="2707"/>
        <v>#N/A</v>
      </c>
      <c r="AE2268" s="13" t="e">
        <f t="shared" si="2708"/>
        <v>#N/A</v>
      </c>
      <c r="AF2268" s="13" t="e">
        <f t="shared" si="2709"/>
        <v>#N/A</v>
      </c>
      <c r="AG2268" s="13" t="e">
        <f t="shared" si="2710"/>
        <v>#N/A</v>
      </c>
      <c r="AH2268" s="13" t="e">
        <f t="shared" si="2711"/>
        <v>#N/A</v>
      </c>
      <c r="AI2268" s="13" t="e">
        <f t="shared" si="2712"/>
        <v>#N/A</v>
      </c>
      <c r="AJ2268" s="13" t="e">
        <f t="shared" si="2713"/>
        <v>#N/A</v>
      </c>
      <c r="AK2268" s="13" t="e">
        <f t="shared" si="2714"/>
        <v>#N/A</v>
      </c>
      <c r="AL2268" s="13" t="e">
        <f t="shared" si="2715"/>
        <v>#N/A</v>
      </c>
      <c r="AM2268" s="13" t="e">
        <f t="shared" si="2716"/>
        <v>#N/A</v>
      </c>
      <c r="AN2268" s="13" t="e">
        <f t="shared" si="2717"/>
        <v>#N/A</v>
      </c>
      <c r="AO2268" s="13" t="e">
        <f t="shared" si="2718"/>
        <v>#N/A</v>
      </c>
      <c r="AP2268" s="13" t="e">
        <f t="shared" si="2719"/>
        <v>#N/A</v>
      </c>
      <c r="AQ2268" s="13" t="e">
        <f t="shared" si="2720"/>
        <v>#N/A</v>
      </c>
      <c r="AR2268" s="13" t="e">
        <f t="shared" si="2721"/>
        <v>#N/A</v>
      </c>
      <c r="AS2268" s="13" t="e">
        <f t="shared" si="2722"/>
        <v>#N/A</v>
      </c>
      <c r="AT2268" s="13" t="e">
        <f t="shared" si="2723"/>
        <v>#N/A</v>
      </c>
      <c r="AU2268" s="13" t="e">
        <f t="shared" si="2724"/>
        <v>#N/A</v>
      </c>
      <c r="AV2268" s="13" t="e">
        <f t="shared" si="2725"/>
        <v>#N/A</v>
      </c>
      <c r="AW2268" s="13" t="e">
        <f t="shared" si="2726"/>
        <v>#N/A</v>
      </c>
      <c r="AX2268" s="13" t="e">
        <f t="shared" si="2727"/>
        <v>#N/A</v>
      </c>
      <c r="AY2268" s="13" t="e">
        <f t="shared" si="2728"/>
        <v>#N/A</v>
      </c>
      <c r="AZ2268" s="13" t="e">
        <f t="shared" si="2729"/>
        <v>#N/A</v>
      </c>
      <c r="BA2268" s="13" t="e">
        <f t="shared" si="2730"/>
        <v>#N/A</v>
      </c>
      <c r="BB2268" s="13" t="e">
        <f t="shared" si="2731"/>
        <v>#N/A</v>
      </c>
      <c r="BC2268" s="13" t="e">
        <f t="shared" si="2732"/>
        <v>#N/A</v>
      </c>
      <c r="BD2268" s="13" t="e">
        <f t="shared" si="2733"/>
        <v>#N/A</v>
      </c>
      <c r="BE2268" s="13" t="e">
        <f t="shared" si="2734"/>
        <v>#N/A</v>
      </c>
      <c r="BF2268" s="13" t="e">
        <f t="shared" si="2735"/>
        <v>#N/A</v>
      </c>
      <c r="BG2268" s="13" t="e">
        <f t="shared" si="2736"/>
        <v>#N/A</v>
      </c>
      <c r="BH2268" s="13" t="e">
        <f t="shared" si="2737"/>
        <v>#N/A</v>
      </c>
      <c r="BI2268" s="13" t="e">
        <f t="shared" si="2738"/>
        <v>#N/A</v>
      </c>
      <c r="BJ2268" s="14" t="e">
        <f t="shared" si="2739"/>
        <v>#N/A</v>
      </c>
      <c r="BK2268" s="14" t="e">
        <f t="shared" si="2740"/>
        <v>#N/A</v>
      </c>
      <c r="BL2268" s="14" t="e">
        <f t="shared" si="2741"/>
        <v>#N/A</v>
      </c>
      <c r="BM2268" s="14" t="e">
        <f t="shared" si="2742"/>
        <v>#N/A</v>
      </c>
      <c r="BN2268" s="14" t="e">
        <f t="shared" si="2743"/>
        <v>#N/A</v>
      </c>
    </row>
    <row r="2269" spans="1:66" x14ac:dyDescent="0.25">
      <c r="A2269" t="s">
        <v>213</v>
      </c>
      <c r="B2269" t="s">
        <v>223</v>
      </c>
      <c r="C2269" t="s">
        <v>315</v>
      </c>
      <c r="D2269" s="7" t="s">
        <v>574</v>
      </c>
      <c r="E2269" s="10">
        <f>VLOOKUP(A2269,home!$A$2:$E$405,3,FALSE)</f>
        <v>1.2675000000000001</v>
      </c>
      <c r="F2269" s="10">
        <f>VLOOKUP(B2269,home!$B$2:$E$405,3,FALSE)</f>
        <v>0.62290000000000001</v>
      </c>
      <c r="G2269" s="10">
        <f>VLOOKUP(C2269,away!$B$2:$E$405,4,FALSE)</f>
        <v>0.37369999999999998</v>
      </c>
      <c r="H2269" s="10">
        <f>VLOOKUP(A2269,away!$A$2:$E$405,3,FALSE)</f>
        <v>1.1535</v>
      </c>
      <c r="I2269" s="10">
        <f>VLOOKUP(C2269,away!$B$2:$E$405,3,FALSE)</f>
        <v>1.597</v>
      </c>
      <c r="J2269" s="10">
        <f>VLOOKUP(B2269,home!$B$2:$E$405,4,FALSE)</f>
        <v>1.0494000000000001</v>
      </c>
      <c r="K2269" s="12">
        <f t="shared" si="2688"/>
        <v>0.29504577277499999</v>
      </c>
      <c r="L2269" s="12">
        <f t="shared" si="2689"/>
        <v>1.9331411913000001</v>
      </c>
      <c r="M2269" s="13">
        <f t="shared" si="2690"/>
        <v>0.10772355987775521</v>
      </c>
      <c r="N2269" s="13">
        <f t="shared" si="2691"/>
        <v>3.1783380970206269E-2</v>
      </c>
      <c r="O2269" s="13">
        <f t="shared" si="2692"/>
        <v>0.20824485087316058</v>
      </c>
      <c r="P2269" s="13">
        <f t="shared" si="2693"/>
        <v>6.1441762952286295E-2</v>
      </c>
      <c r="Q2269" s="13">
        <f t="shared" si="2694"/>
        <v>4.6887760998783681E-3</v>
      </c>
      <c r="R2269" s="13">
        <f t="shared" si="2695"/>
        <v>0.20128334954951627</v>
      </c>
      <c r="S2269" s="13">
        <f t="shared" si="2696"/>
        <v>8.7610598808861226E-3</v>
      </c>
      <c r="T2269" s="13">
        <f t="shared" si="2697"/>
        <v>9.0640662154578364E-3</v>
      </c>
      <c r="U2269" s="13">
        <f t="shared" si="2698"/>
        <v>5.9387801414577467E-2</v>
      </c>
      <c r="V2269" s="13">
        <f t="shared" si="2699"/>
        <v>5.5522256848202563E-4</v>
      </c>
      <c r="W2269" s="13">
        <f t="shared" si="2700"/>
        <v>4.6113452258585462E-4</v>
      </c>
      <c r="X2269" s="13">
        <f t="shared" si="2701"/>
        <v>8.9143814034117568E-4</v>
      </c>
      <c r="Y2269" s="13">
        <f t="shared" si="2702"/>
        <v>8.6163789429469857E-4</v>
      </c>
      <c r="Z2269" s="13">
        <f t="shared" si="2703"/>
        <v>0.1297030447123354</v>
      </c>
      <c r="AA2269" s="13">
        <f t="shared" si="2704"/>
        <v>3.8268335058421366E-2</v>
      </c>
      <c r="AB2269" s="13">
        <f t="shared" si="2705"/>
        <v>5.6454552450622784E-3</v>
      </c>
      <c r="AC2269" s="13">
        <f t="shared" si="2706"/>
        <v>1.9792474759667583E-5</v>
      </c>
      <c r="AD2269" s="13">
        <f t="shared" si="2707"/>
        <v>3.4013947892393532E-5</v>
      </c>
      <c r="AE2269" s="13">
        <f t="shared" si="2708"/>
        <v>6.575376374951775E-5</v>
      </c>
      <c r="AF2269" s="13">
        <f t="shared" si="2709"/>
        <v>6.3555654593600757E-5</v>
      </c>
      <c r="AG2269" s="13">
        <f t="shared" si="2710"/>
        <v>4.0954017944974894E-5</v>
      </c>
      <c r="AH2269" s="13">
        <f t="shared" si="2711"/>
        <v>6.26835745926103E-2</v>
      </c>
      <c r="AI2269" s="13">
        <f t="shared" si="2712"/>
        <v>1.8494523705976058E-2</v>
      </c>
      <c r="AJ2269" s="13">
        <f t="shared" si="2713"/>
        <v>2.7283655194676316E-3</v>
      </c>
      <c r="AK2269" s="13">
        <f t="shared" si="2714"/>
        <v>2.6833090436799721E-4</v>
      </c>
      <c r="AL2269" s="13">
        <f t="shared" si="2715"/>
        <v>4.515575028536452E-7</v>
      </c>
      <c r="AM2269" s="13">
        <f t="shared" si="2716"/>
        <v>2.0071343082079675E-6</v>
      </c>
      <c r="AN2269" s="13">
        <f t="shared" si="2717"/>
        <v>3.880074007668252E-6</v>
      </c>
      <c r="AO2269" s="13">
        <f t="shared" si="2718"/>
        <v>3.7503654447579849E-6</v>
      </c>
      <c r="AP2269" s="13">
        <f t="shared" si="2719"/>
        <v>2.4166619745632684E-6</v>
      </c>
      <c r="AQ2269" s="13">
        <f t="shared" si="2720"/>
        <v>1.1679372021191616E-6</v>
      </c>
      <c r="AR2269" s="13">
        <f t="shared" si="2721"/>
        <v>2.4235240012580227E-2</v>
      </c>
      <c r="AS2269" s="13">
        <f t="shared" si="2722"/>
        <v>7.1505051178993332E-3</v>
      </c>
      <c r="AT2269" s="13">
        <f t="shared" si="2723"/>
        <v>1.0548631541211005E-3</v>
      </c>
      <c r="AU2269" s="13">
        <f t="shared" si="2724"/>
        <v>1.0374430482651134E-4</v>
      </c>
      <c r="AV2269" s="13">
        <f t="shared" si="2725"/>
        <v>7.6523296471357981E-6</v>
      </c>
      <c r="AW2269" s="13">
        <f t="shared" si="2726"/>
        <v>7.1542404674893093E-9</v>
      </c>
      <c r="AX2269" s="13">
        <f t="shared" si="2727"/>
        <v>9.8699415504739058E-8</v>
      </c>
      <c r="AY2269" s="13">
        <f t="shared" si="2728"/>
        <v>1.9079990566944496E-7</v>
      </c>
      <c r="AZ2269" s="13">
        <f t="shared" si="2729"/>
        <v>1.8442157847287924E-7</v>
      </c>
      <c r="BA2269" s="13">
        <f t="shared" si="2730"/>
        <v>1.1883764997016272E-7</v>
      </c>
      <c r="BB2269" s="13">
        <f t="shared" si="2731"/>
        <v>5.7432489058653188E-8</v>
      </c>
      <c r="BC2269" s="13">
        <f t="shared" si="2732"/>
        <v>2.2205022063633816E-8</v>
      </c>
      <c r="BD2269" s="13">
        <f t="shared" si="2733"/>
        <v>7.8083567915601263E-3</v>
      </c>
      <c r="BE2269" s="13">
        <f t="shared" si="2734"/>
        <v>2.3038226636687767E-3</v>
      </c>
      <c r="BF2269" s="13">
        <f t="shared" si="2735"/>
        <v>3.3986656906935655E-4</v>
      </c>
      <c r="BG2269" s="13">
        <f t="shared" si="2736"/>
        <v>3.3425398170485406E-5</v>
      </c>
      <c r="BH2269" s="13">
        <f t="shared" si="2737"/>
        <v>2.4655056083807336E-6</v>
      </c>
      <c r="BI2269" s="13">
        <f t="shared" si="2738"/>
        <v>1.4548740150115812E-7</v>
      </c>
      <c r="BJ2269" s="14">
        <f t="shared" si="2739"/>
        <v>4.7968605795942733E-2</v>
      </c>
      <c r="BK2269" s="14">
        <f t="shared" si="2740"/>
        <v>0.17850204011157789</v>
      </c>
      <c r="BL2269" s="14">
        <f t="shared" si="2741"/>
        <v>0.64004467419771294</v>
      </c>
      <c r="BM2269" s="14">
        <f t="shared" si="2742"/>
        <v>0.38105250084910053</v>
      </c>
      <c r="BN2269" s="14">
        <f t="shared" si="2743"/>
        <v>0.61516568032280294</v>
      </c>
    </row>
    <row r="2270" spans="1:66" x14ac:dyDescent="0.25">
      <c r="A2270" t="s">
        <v>337</v>
      </c>
      <c r="B2270" t="s">
        <v>411</v>
      </c>
      <c r="C2270" t="s">
        <v>224</v>
      </c>
      <c r="D2270" s="7" t="s">
        <v>574</v>
      </c>
      <c r="E2270" s="10">
        <f>VLOOKUP(A2270,home!$A$2:$E$405,3,FALSE)</f>
        <v>1.4091</v>
      </c>
      <c r="F2270" s="10">
        <f>VLOOKUP(B2270,home!$B$2:$E$405,3,FALSE)</f>
        <v>1.4582999999999999</v>
      </c>
      <c r="G2270" s="10">
        <f>VLOOKUP(C2270,away!$B$2:$E$405,4,FALSE)</f>
        <v>1.5403</v>
      </c>
      <c r="H2270" s="10">
        <f>VLOOKUP(A2270,away!$A$2:$E$405,3,FALSE)</f>
        <v>1.1182000000000001</v>
      </c>
      <c r="I2270" s="10">
        <f>VLOOKUP(C2270,away!$B$2:$E$405,3,FALSE)</f>
        <v>0.72870000000000001</v>
      </c>
      <c r="J2270" s="10">
        <f>VLOOKUP(B2270,home!$B$2:$E$405,4,FALSE)</f>
        <v>0.33560000000000001</v>
      </c>
      <c r="K2270" s="12">
        <f t="shared" si="2688"/>
        <v>3.1651478833589994</v>
      </c>
      <c r="L2270" s="12">
        <f t="shared" si="2689"/>
        <v>0.27345773330400003</v>
      </c>
      <c r="M2270" s="13">
        <f t="shared" si="2690"/>
        <v>3.2109426977043866E-2</v>
      </c>
      <c r="N2270" s="13">
        <f t="shared" si="2691"/>
        <v>0.10163108483226076</v>
      </c>
      <c r="O2270" s="13">
        <f t="shared" si="2692"/>
        <v>8.7805711188327258E-3</v>
      </c>
      <c r="P2270" s="13">
        <f t="shared" si="2693"/>
        <v>2.7791806091456567E-2</v>
      </c>
      <c r="Q2270" s="13">
        <f t="shared" si="2694"/>
        <v>0.16083870652015456</v>
      </c>
      <c r="R2270" s="13">
        <f t="shared" si="2695"/>
        <v>1.2005575376352821E-3</v>
      </c>
      <c r="S2270" s="13">
        <f t="shared" si="2696"/>
        <v>6.01368942505052E-3</v>
      </c>
      <c r="T2270" s="13">
        <f t="shared" si="2697"/>
        <v>4.3982588112548758E-2</v>
      </c>
      <c r="U2270" s="13">
        <f t="shared" si="2698"/>
        <v>3.7999421490970062E-3</v>
      </c>
      <c r="V2270" s="13">
        <f t="shared" si="2699"/>
        <v>5.7833929551362256E-4</v>
      </c>
      <c r="W2270" s="13">
        <f t="shared" si="2700"/>
        <v>0.16969276383482212</v>
      </c>
      <c r="X2270" s="13">
        <f t="shared" si="2701"/>
        <v>4.6403798556361453E-2</v>
      </c>
      <c r="Y2270" s="13">
        <f t="shared" si="2702"/>
        <v>6.3447387849590153E-3</v>
      </c>
      <c r="Z2270" s="13">
        <f t="shared" si="2703"/>
        <v>1.0943391431425867E-4</v>
      </c>
      <c r="AA2270" s="13">
        <f t="shared" si="2704"/>
        <v>3.4637452225946597E-4</v>
      </c>
      <c r="AB2270" s="13">
        <f t="shared" si="2705"/>
        <v>5.4816329298951682E-4</v>
      </c>
      <c r="AC2270" s="13">
        <f t="shared" si="2706"/>
        <v>3.1285776229118393E-5</v>
      </c>
      <c r="AD2270" s="13">
        <f t="shared" si="2707"/>
        <v>0.13427567306828148</v>
      </c>
      <c r="AE2270" s="13">
        <f t="shared" si="2708"/>
        <v>3.6718721195121214E-2</v>
      </c>
      <c r="AF2270" s="13">
        <f t="shared" si="2709"/>
        <v>5.020509133919695E-3</v>
      </c>
      <c r="AG2270" s="13">
        <f t="shared" si="2710"/>
        <v>4.5763234926456939E-4</v>
      </c>
      <c r="AH2270" s="13">
        <f t="shared" si="2711"/>
        <v>7.4813875387403326E-6</v>
      </c>
      <c r="AI2270" s="13">
        <f t="shared" si="2712"/>
        <v>2.3679697932832362E-5</v>
      </c>
      <c r="AJ2270" s="13">
        <f t="shared" si="2713"/>
        <v>3.747487289534242E-5</v>
      </c>
      <c r="AK2270" s="13">
        <f t="shared" si="2714"/>
        <v>3.9537838207946856E-5</v>
      </c>
      <c r="AL2270" s="13">
        <f t="shared" si="2715"/>
        <v>1.0831563291390866E-6</v>
      </c>
      <c r="AM2270" s="13">
        <f t="shared" si="2716"/>
        <v>8.500047247973519E-2</v>
      </c>
      <c r="AN2270" s="13">
        <f t="shared" si="2717"/>
        <v>2.324403653407742E-2</v>
      </c>
      <c r="AO2270" s="13">
        <f t="shared" si="2718"/>
        <v>3.1781307717220881E-3</v>
      </c>
      <c r="AP2270" s="13">
        <f t="shared" si="2719"/>
        <v>2.8969481232627152E-4</v>
      </c>
      <c r="AQ2270" s="13">
        <f t="shared" si="2720"/>
        <v>1.9804821682167469E-5</v>
      </c>
      <c r="AR2270" s="13">
        <f t="shared" si="2721"/>
        <v>4.0916865566254488E-7</v>
      </c>
      <c r="AS2270" s="13">
        <f t="shared" si="2722"/>
        <v>1.2950793044071514E-6</v>
      </c>
      <c r="AT2270" s="13">
        <f t="shared" si="2723"/>
        <v>2.0495587595631704E-6</v>
      </c>
      <c r="AU2270" s="13">
        <f t="shared" si="2724"/>
        <v>2.1623855232170881E-6</v>
      </c>
      <c r="AV2270" s="13">
        <f t="shared" si="2725"/>
        <v>1.7110674904541774E-6</v>
      </c>
      <c r="AW2270" s="13">
        <f t="shared" si="2726"/>
        <v>2.6041911381221611E-8</v>
      </c>
      <c r="AX2270" s="13">
        <f t="shared" si="2727"/>
        <v>4.4839844258958136E-2</v>
      </c>
      <c r="AY2270" s="13">
        <f t="shared" si="2728"/>
        <v>1.2261802172759071E-2</v>
      </c>
      <c r="AZ2270" s="13">
        <f t="shared" si="2729"/>
        <v>1.676542314192379E-3</v>
      </c>
      <c r="BA2270" s="13">
        <f t="shared" si="2730"/>
        <v>1.5282115367576355E-4</v>
      </c>
      <c r="BB2270" s="13">
        <f t="shared" si="2731"/>
        <v>1.0447531571269134E-5</v>
      </c>
      <c r="BC2270" s="13">
        <f t="shared" si="2732"/>
        <v>5.7139166042024743E-7</v>
      </c>
      <c r="BD2270" s="13">
        <f t="shared" si="2733"/>
        <v>1.8648388852754056E-8</v>
      </c>
      <c r="BE2270" s="13">
        <f t="shared" si="2734"/>
        <v>5.9024908505350065E-8</v>
      </c>
      <c r="BF2270" s="13">
        <f t="shared" si="2735"/>
        <v>9.3411282110583704E-8</v>
      </c>
      <c r="BG2270" s="13">
        <f t="shared" si="2736"/>
        <v>9.8553507284721425E-8</v>
      </c>
      <c r="BH2270" s="13">
        <f t="shared" si="2737"/>
        <v>7.7984106244960452E-8</v>
      </c>
      <c r="BI2270" s="13">
        <f t="shared" si="2738"/>
        <v>4.9366245763375965E-8</v>
      </c>
      <c r="BJ2270" s="14">
        <f t="shared" si="2739"/>
        <v>0.87604038463005396</v>
      </c>
      <c r="BK2270" s="14">
        <f t="shared" si="2740"/>
        <v>7.8787432894381906E-2</v>
      </c>
      <c r="BL2270" s="14">
        <f t="shared" si="2741"/>
        <v>1.4791806665560923E-2</v>
      </c>
      <c r="BM2270" s="14">
        <f t="shared" si="2742"/>
        <v>0.62511512889607956</v>
      </c>
      <c r="BN2270" s="14">
        <f t="shared" si="2743"/>
        <v>0.33235215307738375</v>
      </c>
    </row>
    <row r="2271" spans="1:66" x14ac:dyDescent="0.25">
      <c r="A2271" t="s">
        <v>340</v>
      </c>
      <c r="B2271" t="s">
        <v>415</v>
      </c>
      <c r="C2271" t="s">
        <v>394</v>
      </c>
      <c r="D2271" s="7" t="s">
        <v>574</v>
      </c>
      <c r="E2271" s="10">
        <f>VLOOKUP(A2271,home!$A$2:$E$405,3,FALSE)</f>
        <v>1.3684000000000001</v>
      </c>
      <c r="F2271" s="10">
        <f>VLOOKUP(B2271,home!$B$2:$E$405,3,FALSE)</f>
        <v>1.0385</v>
      </c>
      <c r="G2271" s="10">
        <f>VLOOKUP(C2271,away!$B$2:$E$405,4,FALSE)</f>
        <v>1.0385</v>
      </c>
      <c r="H2271" s="10">
        <f>VLOOKUP(A2271,away!$A$2:$E$405,3,FALSE)</f>
        <v>1.1395</v>
      </c>
      <c r="I2271" s="10">
        <f>VLOOKUP(C2271,away!$B$2:$E$405,3,FALSE)</f>
        <v>0.87760000000000005</v>
      </c>
      <c r="J2271" s="10">
        <f>VLOOKUP(B2271,home!$B$2:$E$405,4,FALSE)</f>
        <v>0.5081</v>
      </c>
      <c r="K2271" s="12">
        <f t="shared" si="2688"/>
        <v>1.4757951109</v>
      </c>
      <c r="L2271" s="12">
        <f t="shared" si="2689"/>
        <v>0.50811280412000004</v>
      </c>
      <c r="M2271" s="13">
        <f t="shared" si="2690"/>
        <v>0.13753072737547264</v>
      </c>
      <c r="N2271" s="13">
        <f t="shared" si="2691"/>
        <v>0.2029671750592433</v>
      </c>
      <c r="O2271" s="13">
        <f t="shared" si="2692"/>
        <v>6.9881123539414641E-2</v>
      </c>
      <c r="P2271" s="13">
        <f t="shared" si="2693"/>
        <v>0.10313022046366703</v>
      </c>
      <c r="Q2271" s="13">
        <f t="shared" si="2694"/>
        <v>0.14976898231280789</v>
      </c>
      <c r="R2271" s="13">
        <f t="shared" si="2695"/>
        <v>1.7753746818334058E-2</v>
      </c>
      <c r="S2271" s="13">
        <f t="shared" si="2696"/>
        <v>1.9333574714266687E-2</v>
      </c>
      <c r="T2271" s="13">
        <f t="shared" si="2697"/>
        <v>7.6099537573159487E-2</v>
      </c>
      <c r="U2271" s="13">
        <f t="shared" si="2698"/>
        <v>2.6200892754653836E-2</v>
      </c>
      <c r="V2271" s="13">
        <f t="shared" si="2699"/>
        <v>1.6108528057552816E-3</v>
      </c>
      <c r="W2271" s="13">
        <f t="shared" si="2700"/>
        <v>7.3676110620570168E-2</v>
      </c>
      <c r="X2271" s="13">
        <f t="shared" si="2701"/>
        <v>3.7435775164073218E-2</v>
      </c>
      <c r="Y2271" s="13">
        <f t="shared" si="2702"/>
        <v>9.5107983465115495E-3</v>
      </c>
      <c r="Z2271" s="13">
        <f t="shared" si="2703"/>
        <v>3.0069686931667502E-3</v>
      </c>
      <c r="AA2271" s="13">
        <f t="shared" si="2704"/>
        <v>4.4376696960048518E-3</v>
      </c>
      <c r="AB2271" s="13">
        <f t="shared" si="2705"/>
        <v>3.2745456205765257E-3</v>
      </c>
      <c r="AC2271" s="13">
        <f t="shared" si="2706"/>
        <v>7.5495676567296187E-5</v>
      </c>
      <c r="AD2271" s="13">
        <f t="shared" si="2707"/>
        <v>2.7182710960991244E-2</v>
      </c>
      <c r="AE2271" s="13">
        <f t="shared" si="2708"/>
        <v>1.3811883489972719E-2</v>
      </c>
      <c r="AF2271" s="13">
        <f t="shared" si="2709"/>
        <v>3.5089974251343858E-3</v>
      </c>
      <c r="AG2271" s="13">
        <f t="shared" si="2710"/>
        <v>5.9432217377829773E-4</v>
      </c>
      <c r="AH2271" s="13">
        <f t="shared" si="2711"/>
        <v>3.8196982364650225E-4</v>
      </c>
      <c r="AI2271" s="13">
        <f t="shared" si="2712"/>
        <v>5.6370919824884325E-4</v>
      </c>
      <c r="AJ2271" s="13">
        <f t="shared" si="2713"/>
        <v>4.1595963937250099E-4</v>
      </c>
      <c r="AK2271" s="13">
        <f t="shared" si="2714"/>
        <v>2.0462373403922141E-4</v>
      </c>
      <c r="AL2271" s="13">
        <f t="shared" si="2715"/>
        <v>2.2644789035930043E-6</v>
      </c>
      <c r="AM2271" s="13">
        <f t="shared" si="2716"/>
        <v>8.023222387447751E-3</v>
      </c>
      <c r="AN2271" s="13">
        <f t="shared" si="2717"/>
        <v>4.0767020253644369E-3</v>
      </c>
      <c r="AO2271" s="13">
        <f t="shared" si="2718"/>
        <v>1.0357122488348039E-3</v>
      </c>
      <c r="AP2271" s="13">
        <f t="shared" si="2719"/>
        <v>1.7541955167229455E-4</v>
      </c>
      <c r="AQ2271" s="13">
        <f t="shared" si="2720"/>
        <v>2.22832300744207E-5</v>
      </c>
      <c r="AR2271" s="13">
        <f t="shared" si="2721"/>
        <v>3.8816751636449244E-5</v>
      </c>
      <c r="AS2271" s="13">
        <f t="shared" si="2722"/>
        <v>5.7285572286091364E-5</v>
      </c>
      <c r="AT2271" s="13">
        <f t="shared" si="2723"/>
        <v>4.2270883752461098E-5</v>
      </c>
      <c r="AU2271" s="13">
        <f t="shared" si="2724"/>
        <v>2.0794387858434783E-5</v>
      </c>
      <c r="AV2271" s="13">
        <f t="shared" si="2725"/>
        <v>7.6720639839090901E-6</v>
      </c>
      <c r="AW2271" s="13">
        <f t="shared" si="2726"/>
        <v>4.7168491204250458E-8</v>
      </c>
      <c r="AX2271" s="13">
        <f t="shared" si="2727"/>
        <v>1.9734387288431344E-3</v>
      </c>
      <c r="AY2271" s="13">
        <f t="shared" si="2728"/>
        <v>1.0027294862714933E-3</v>
      </c>
      <c r="AZ2271" s="13">
        <f t="shared" si="2729"/>
        <v>2.5474984552160778E-4</v>
      </c>
      <c r="BA2271" s="13">
        <f t="shared" si="2730"/>
        <v>4.3147219452373664E-5</v>
      </c>
      <c r="BB2271" s="13">
        <f t="shared" si="2731"/>
        <v>5.4809136664816481E-6</v>
      </c>
      <c r="BC2271" s="13">
        <f t="shared" si="2732"/>
        <v>5.5698448244312429E-7</v>
      </c>
      <c r="BD2271" s="13">
        <f t="shared" si="2733"/>
        <v>3.2872147534709703E-6</v>
      </c>
      <c r="BE2271" s="13">
        <f t="shared" si="2734"/>
        <v>4.8512554616508065E-6</v>
      </c>
      <c r="BF2271" s="13">
        <f t="shared" si="2735"/>
        <v>3.5797295460155926E-6</v>
      </c>
      <c r="BG2271" s="13">
        <f t="shared" si="2736"/>
        <v>1.7609824541180296E-6</v>
      </c>
      <c r="BH2271" s="13">
        <f t="shared" si="2737"/>
        <v>6.4971232404201773E-7</v>
      </c>
      <c r="BI2271" s="13">
        <f t="shared" si="2738"/>
        <v>1.9176845426253742E-7</v>
      </c>
      <c r="BJ2271" s="14">
        <f t="shared" si="2739"/>
        <v>0.61116973574787392</v>
      </c>
      <c r="BK2271" s="14">
        <f t="shared" si="2740"/>
        <v>0.26268586500090402</v>
      </c>
      <c r="BL2271" s="14">
        <f t="shared" si="2741"/>
        <v>0.1232954011468019</v>
      </c>
      <c r="BM2271" s="14">
        <f t="shared" si="2742"/>
        <v>0.31812331270202632</v>
      </c>
      <c r="BN2271" s="14">
        <f t="shared" si="2743"/>
        <v>0.68103197556893957</v>
      </c>
    </row>
    <row r="2272" spans="1:66" x14ac:dyDescent="0.25">
      <c r="A2272" t="s">
        <v>340</v>
      </c>
      <c r="B2272" t="s">
        <v>354</v>
      </c>
      <c r="C2272" t="s">
        <v>413</v>
      </c>
      <c r="D2272" s="7" t="s">
        <v>574</v>
      </c>
      <c r="E2272" s="10">
        <f>VLOOKUP(A2272,home!$A$2:$E$405,3,FALSE)</f>
        <v>1.3684000000000001</v>
      </c>
      <c r="F2272" s="10">
        <f>VLOOKUP(B2272,home!$B$2:$E$405,3,FALSE)</f>
        <v>1.6922999999999999</v>
      </c>
      <c r="G2272" s="10">
        <f>VLOOKUP(C2272,away!$B$2:$E$405,4,FALSE)</f>
        <v>0.57689999999999997</v>
      </c>
      <c r="H2272" s="10">
        <f>VLOOKUP(A2272,away!$A$2:$E$405,3,FALSE)</f>
        <v>1.1395</v>
      </c>
      <c r="I2272" s="10">
        <f>VLOOKUP(C2272,away!$B$2:$E$405,3,FALSE)</f>
        <v>1.5704</v>
      </c>
      <c r="J2272" s="10">
        <f>VLOOKUP(B2272,home!$B$2:$E$405,4,FALSE)</f>
        <v>0.92379999999999995</v>
      </c>
      <c r="K2272" s="12">
        <f t="shared" si="2688"/>
        <v>1.335952321308</v>
      </c>
      <c r="L2272" s="12">
        <f t="shared" si="2689"/>
        <v>1.6531131250399997</v>
      </c>
      <c r="M2272" s="13">
        <f t="shared" si="2690"/>
        <v>5.0334454998359722E-2</v>
      </c>
      <c r="N2272" s="13">
        <f t="shared" si="2691"/>
        <v>6.7244431996831736E-2</v>
      </c>
      <c r="O2272" s="13">
        <f t="shared" si="2692"/>
        <v>8.3208548199523669E-2</v>
      </c>
      <c r="P2272" s="13">
        <f t="shared" si="2693"/>
        <v>0.11116265311982226</v>
      </c>
      <c r="Q2272" s="13">
        <f t="shared" si="2694"/>
        <v>4.4917677510602667E-2</v>
      </c>
      <c r="R2272" s="13">
        <f t="shared" si="2695"/>
        <v>6.8776571572078019E-2</v>
      </c>
      <c r="S2272" s="13">
        <f t="shared" si="2696"/>
        <v>6.1375132844095674E-2</v>
      </c>
      <c r="T2272" s="13">
        <f t="shared" si="2697"/>
        <v>7.4254002239091288E-2</v>
      </c>
      <c r="U2272" s="13">
        <f t="shared" si="2698"/>
        <v>9.1882220443323434E-2</v>
      </c>
      <c r="V2272" s="13">
        <f t="shared" si="2699"/>
        <v>1.5060641425117793E-2</v>
      </c>
      <c r="W2272" s="13">
        <f t="shared" si="2700"/>
        <v>2.0002625179351256E-2</v>
      </c>
      <c r="X2272" s="13">
        <f t="shared" si="2701"/>
        <v>3.306660221924114E-2</v>
      </c>
      <c r="Y2272" s="13">
        <f t="shared" si="2702"/>
        <v>2.7331417064552155E-2</v>
      </c>
      <c r="Z2272" s="13">
        <f t="shared" si="2703"/>
        <v>3.7898484387018358E-2</v>
      </c>
      <c r="AA2272" s="13">
        <f t="shared" si="2704"/>
        <v>5.0630568190892171E-2</v>
      </c>
      <c r="AB2272" s="13">
        <f t="shared" si="2705"/>
        <v>3.3820012551882703E-2</v>
      </c>
      <c r="AC2272" s="13">
        <f t="shared" si="2706"/>
        <v>2.078820634092681E-3</v>
      </c>
      <c r="AD2272" s="13">
        <f t="shared" si="2707"/>
        <v>6.6806383851520405E-3</v>
      </c>
      <c r="AE2272" s="13">
        <f t="shared" si="2708"/>
        <v>1.1043850998140868E-2</v>
      </c>
      <c r="AF2272" s="13">
        <f t="shared" si="2709"/>
        <v>9.1283675180063861E-3</v>
      </c>
      <c r="AG2272" s="13">
        <f t="shared" si="2710"/>
        <v>5.0300747180683867E-3</v>
      </c>
      <c r="AH2272" s="13">
        <f t="shared" si="2711"/>
        <v>1.5662620489825883E-2</v>
      </c>
      <c r="AI2272" s="13">
        <f t="shared" si="2712"/>
        <v>2.0924514201149134E-2</v>
      </c>
      <c r="AJ2272" s="13">
        <f t="shared" si="2713"/>
        <v>1.3977076659633703E-2</v>
      </c>
      <c r="AK2272" s="13">
        <f t="shared" si="2714"/>
        <v>6.2242360028458357E-3</v>
      </c>
      <c r="AL2272" s="13">
        <f t="shared" si="2715"/>
        <v>1.8364137810055099E-4</v>
      </c>
      <c r="AM2272" s="13">
        <f t="shared" si="2716"/>
        <v>1.7850028716926388E-3</v>
      </c>
      <c r="AN2272" s="13">
        <f t="shared" si="2717"/>
        <v>2.950811675429192E-3</v>
      </c>
      <c r="AO2272" s="13">
        <f t="shared" si="2718"/>
        <v>2.4390127550866342E-3</v>
      </c>
      <c r="AP2272" s="13">
        <f t="shared" si="2719"/>
        <v>1.3439879991912283E-3</v>
      </c>
      <c r="AQ2272" s="13">
        <f t="shared" si="2720"/>
        <v>5.5544105033981689E-4</v>
      </c>
      <c r="AR2272" s="13">
        <f t="shared" si="2721"/>
        <v>5.178416700850323E-3</v>
      </c>
      <c r="AS2272" s="13">
        <f t="shared" si="2722"/>
        <v>6.9181178122011038E-3</v>
      </c>
      <c r="AT2272" s="13">
        <f t="shared" si="2723"/>
        <v>4.6211377751461452E-3</v>
      </c>
      <c r="AU2272" s="13">
        <f t="shared" si="2724"/>
        <v>2.0578732459301924E-3</v>
      </c>
      <c r="AV2272" s="13">
        <f t="shared" si="2725"/>
        <v>6.8730513496451746E-4</v>
      </c>
      <c r="AW2272" s="13">
        <f t="shared" si="2726"/>
        <v>1.1265788024493635E-5</v>
      </c>
      <c r="AX2272" s="13">
        <f t="shared" si="2727"/>
        <v>3.9744645499653749E-4</v>
      </c>
      <c r="AY2272" s="13">
        <f t="shared" si="2728"/>
        <v>6.570239512553957E-4</v>
      </c>
      <c r="AZ2272" s="13">
        <f t="shared" si="2729"/>
        <v>5.4306745864296784E-4</v>
      </c>
      <c r="BA2272" s="13">
        <f t="shared" si="2730"/>
        <v>2.9925064788826911E-4</v>
      </c>
      <c r="BB2272" s="13">
        <f t="shared" si="2731"/>
        <v>1.2367379342520524E-4</v>
      </c>
      <c r="BC2272" s="13">
        <f t="shared" si="2732"/>
        <v>4.0889354226938507E-5</v>
      </c>
      <c r="BD2272" s="13">
        <f t="shared" si="2733"/>
        <v>1.4267514358503332E-3</v>
      </c>
      <c r="BE2272" s="13">
        <f t="shared" si="2734"/>
        <v>1.906071892653775E-3</v>
      </c>
      <c r="BF2272" s="13">
        <f t="shared" si="2735"/>
        <v>1.2732105847853721E-3</v>
      </c>
      <c r="BG2272" s="13">
        <f t="shared" si="2736"/>
        <v>5.669828787526446E-4</v>
      </c>
      <c r="BH2272" s="13">
        <f t="shared" si="2737"/>
        <v>1.8936552325287198E-4</v>
      </c>
      <c r="BI2272" s="13">
        <f t="shared" si="2738"/>
        <v>5.0596662073075652E-5</v>
      </c>
      <c r="BJ2272" s="14">
        <f t="shared" si="2739"/>
        <v>0.30983529584121278</v>
      </c>
      <c r="BK2272" s="14">
        <f t="shared" si="2740"/>
        <v>0.24085236835084409</v>
      </c>
      <c r="BL2272" s="14">
        <f t="shared" si="2741"/>
        <v>0.40998219795761498</v>
      </c>
      <c r="BM2272" s="14">
        <f t="shared" si="2742"/>
        <v>0.57227825097624108</v>
      </c>
      <c r="BN2272" s="14">
        <f t="shared" si="2743"/>
        <v>0.42564433739721808</v>
      </c>
    </row>
    <row r="2273" spans="1:66" x14ac:dyDescent="0.25">
      <c r="A2273" t="s">
        <v>340</v>
      </c>
      <c r="B2273" t="s">
        <v>356</v>
      </c>
      <c r="C2273" t="s">
        <v>430</v>
      </c>
      <c r="D2273" s="7" t="s">
        <v>574</v>
      </c>
      <c r="E2273" s="10">
        <f>VLOOKUP(A2273,home!$A$2:$E$405,3,FALSE)</f>
        <v>1.3684000000000001</v>
      </c>
      <c r="F2273" s="10">
        <f>VLOOKUP(B2273,home!$B$2:$E$405,3,FALSE)</f>
        <v>1.0385</v>
      </c>
      <c r="G2273" s="10">
        <f>VLOOKUP(C2273,away!$B$2:$E$405,4,FALSE)</f>
        <v>0.85160000000000002</v>
      </c>
      <c r="H2273" s="10">
        <f>VLOOKUP(A2273,away!$A$2:$E$405,3,FALSE)</f>
        <v>1.1395</v>
      </c>
      <c r="I2273" s="10">
        <f>VLOOKUP(C2273,away!$B$2:$E$405,3,FALSE)</f>
        <v>1.105</v>
      </c>
      <c r="J2273" s="10">
        <f>VLOOKUP(B2273,home!$B$2:$E$405,4,FALSE)</f>
        <v>0.97</v>
      </c>
      <c r="K2273" s="12">
        <f t="shared" si="2688"/>
        <v>1.2101946234400001</v>
      </c>
      <c r="L2273" s="12">
        <f t="shared" si="2689"/>
        <v>1.2213730749999998</v>
      </c>
      <c r="M2273" s="13">
        <f t="shared" si="2690"/>
        <v>8.7898925503870823E-2</v>
      </c>
      <c r="N2273" s="13">
        <f t="shared" si="2691"/>
        <v>0.10637480705093758</v>
      </c>
      <c r="O2273" s="13">
        <f t="shared" si="2692"/>
        <v>0.10735738093185862</v>
      </c>
      <c r="P2273" s="13">
        <f t="shared" si="2693"/>
        <v>0.12992332519033528</v>
      </c>
      <c r="Q2273" s="13">
        <f t="shared" si="2694"/>
        <v>6.4367109781256038E-2</v>
      </c>
      <c r="R2273" s="13">
        <f t="shared" si="2695"/>
        <v>6.556170723634526E-2</v>
      </c>
      <c r="S2273" s="13">
        <f t="shared" si="2696"/>
        <v>4.8009888436492509E-2</v>
      </c>
      <c r="T2273" s="13">
        <f t="shared" si="2697"/>
        <v>7.8616254802395258E-2</v>
      </c>
      <c r="U2273" s="13">
        <f t="shared" si="2698"/>
        <v>7.9342425600972391E-2</v>
      </c>
      <c r="V2273" s="13">
        <f t="shared" si="2699"/>
        <v>7.8848193623525329E-3</v>
      </c>
      <c r="W2273" s="13">
        <f t="shared" si="2700"/>
        <v>2.5965576727882762E-2</v>
      </c>
      <c r="X2273" s="13">
        <f t="shared" si="2701"/>
        <v>3.1713656292282608E-2</v>
      </c>
      <c r="Y2273" s="13">
        <f t="shared" si="2702"/>
        <v>1.9367102952599153E-2</v>
      </c>
      <c r="Z2273" s="13">
        <f t="shared" si="2703"/>
        <v>2.6691767989834914E-2</v>
      </c>
      <c r="AA2273" s="13">
        <f t="shared" si="2704"/>
        <v>3.2302234111406113E-2</v>
      </c>
      <c r="AB2273" s="13">
        <f t="shared" si="2705"/>
        <v>1.9545995023361927E-2</v>
      </c>
      <c r="AC2273" s="13">
        <f t="shared" si="2706"/>
        <v>7.2840903928119382E-4</v>
      </c>
      <c r="AD2273" s="13">
        <f t="shared" si="2707"/>
        <v>7.8558503376506255E-3</v>
      </c>
      <c r="AE2273" s="13">
        <f t="shared" si="2708"/>
        <v>9.5949240836361322E-3</v>
      </c>
      <c r="AF2273" s="13">
        <f t="shared" si="2709"/>
        <v>5.8594909662111104E-3</v>
      </c>
      <c r="AG2273" s="13">
        <f t="shared" si="2710"/>
        <v>2.3855414997786609E-3</v>
      </c>
      <c r="AH2273" s="13">
        <f t="shared" si="2711"/>
        <v>8.1501516867328108E-3</v>
      </c>
      <c r="AI2273" s="13">
        <f t="shared" si="2712"/>
        <v>9.8632697515044949E-3</v>
      </c>
      <c r="AJ2273" s="13">
        <f t="shared" si="2713"/>
        <v>5.9682380114045638E-3</v>
      </c>
      <c r="AK2273" s="13">
        <f t="shared" si="2714"/>
        <v>2.4075765176040133E-3</v>
      </c>
      <c r="AL2273" s="13">
        <f t="shared" si="2715"/>
        <v>4.306643064843496E-5</v>
      </c>
      <c r="AM2273" s="13">
        <f t="shared" si="2716"/>
        <v>1.9014215682348187E-3</v>
      </c>
      <c r="AN2273" s="13">
        <f t="shared" si="2717"/>
        <v>2.3223451076662825E-3</v>
      </c>
      <c r="AO2273" s="13">
        <f t="shared" si="2718"/>
        <v>1.418224892680787E-3</v>
      </c>
      <c r="AP2273" s="13">
        <f t="shared" si="2719"/>
        <v>5.7739389940502565E-4</v>
      </c>
      <c r="AQ2273" s="13">
        <f t="shared" si="2720"/>
        <v>1.7630334060063924E-4</v>
      </c>
      <c r="AR2273" s="13">
        <f t="shared" si="2721"/>
        <v>1.990875165468255E-3</v>
      </c>
      <c r="AS2273" s="13">
        <f t="shared" si="2722"/>
        <v>2.409346421189903E-3</v>
      </c>
      <c r="AT2273" s="13">
        <f t="shared" si="2723"/>
        <v>1.4578890424642135E-3</v>
      </c>
      <c r="AU2273" s="13">
        <f t="shared" si="2724"/>
        <v>5.8810982692076024E-4</v>
      </c>
      <c r="AV2273" s="13">
        <f t="shared" si="2725"/>
        <v>1.7793183763293324E-4</v>
      </c>
      <c r="AW2273" s="13">
        <f t="shared" si="2726"/>
        <v>1.7682348225687758E-6</v>
      </c>
      <c r="AX2273" s="13">
        <f t="shared" si="2727"/>
        <v>3.8351502646177148E-4</v>
      </c>
      <c r="AY2273" s="13">
        <f t="shared" si="2728"/>
        <v>4.6841492717832018E-4</v>
      </c>
      <c r="AZ2273" s="13">
        <f t="shared" si="2729"/>
        <v>2.8605468999184301E-4</v>
      </c>
      <c r="BA2273" s="13">
        <f t="shared" si="2730"/>
        <v>1.1645983211116963E-4</v>
      </c>
      <c r="BB2273" s="13">
        <f t="shared" si="2731"/>
        <v>3.5560225814900753E-5</v>
      </c>
      <c r="BC2273" s="13">
        <f t="shared" si="2732"/>
        <v>8.6864604702479313E-6</v>
      </c>
      <c r="BD2273" s="13">
        <f t="shared" si="2733"/>
        <v>4.0526688713151586E-4</v>
      </c>
      <c r="BE2273" s="13">
        <f t="shared" si="2734"/>
        <v>4.9045180786482586E-4</v>
      </c>
      <c r="BF2273" s="13">
        <f t="shared" si="2735"/>
        <v>2.9677107046722015E-4</v>
      </c>
      <c r="BG2273" s="13">
        <f t="shared" si="2736"/>
        <v>1.1971691795732107E-4</v>
      </c>
      <c r="BH2273" s="13">
        <f t="shared" si="2737"/>
        <v>3.6220192611689384E-5</v>
      </c>
      <c r="BI2273" s="13">
        <f t="shared" si="2738"/>
        <v>8.7666964717255378E-6</v>
      </c>
      <c r="BJ2273" s="14">
        <f t="shared" si="2739"/>
        <v>0.35979469446524576</v>
      </c>
      <c r="BK2273" s="14">
        <f t="shared" si="2740"/>
        <v>0.27495684889015903</v>
      </c>
      <c r="BL2273" s="14">
        <f t="shared" si="2741"/>
        <v>0.33848032473737044</v>
      </c>
      <c r="BM2273" s="14">
        <f t="shared" si="2742"/>
        <v>0.43797373369565079</v>
      </c>
      <c r="BN2273" s="14">
        <f t="shared" si="2743"/>
        <v>0.56148325569460367</v>
      </c>
    </row>
    <row r="2274" spans="1:66" x14ac:dyDescent="0.25">
      <c r="A2274" t="s">
        <v>340</v>
      </c>
      <c r="B2274" t="s">
        <v>353</v>
      </c>
      <c r="C2274" t="s">
        <v>418</v>
      </c>
      <c r="D2274" s="7" t="s">
        <v>574</v>
      </c>
      <c r="E2274" s="10">
        <f>VLOOKUP(A2274,home!$A$2:$E$405,3,FALSE)</f>
        <v>1.3684000000000001</v>
      </c>
      <c r="F2274" s="10">
        <f>VLOOKUP(B2274,home!$B$2:$E$405,3,FALSE)</f>
        <v>1.5769</v>
      </c>
      <c r="G2274" s="10">
        <f>VLOOKUP(C2274,away!$B$2:$E$405,4,FALSE)</f>
        <v>0.65390000000000004</v>
      </c>
      <c r="H2274" s="10">
        <f>VLOOKUP(A2274,away!$A$2:$E$405,3,FALSE)</f>
        <v>1.1395</v>
      </c>
      <c r="I2274" s="10">
        <f>VLOOKUP(C2274,away!$B$2:$E$405,3,FALSE)</f>
        <v>1.1547000000000001</v>
      </c>
      <c r="J2274" s="10">
        <f>VLOOKUP(B2274,home!$B$2:$E$405,4,FALSE)</f>
        <v>0.5081</v>
      </c>
      <c r="K2274" s="12">
        <f t="shared" si="2688"/>
        <v>1.411005010844</v>
      </c>
      <c r="L2274" s="12">
        <f t="shared" si="2689"/>
        <v>0.66854814826499998</v>
      </c>
      <c r="M2274" s="13">
        <f t="shared" si="2690"/>
        <v>0.12498604859997867</v>
      </c>
      <c r="N2274" s="13">
        <f t="shared" si="2691"/>
        <v>0.1763559408601616</v>
      </c>
      <c r="O2274" s="13">
        <f t="shared" si="2692"/>
        <v>8.3559191350475043E-2</v>
      </c>
      <c r="P2274" s="13">
        <f t="shared" si="2693"/>
        <v>0.1179024376975929</v>
      </c>
      <c r="Q2274" s="13">
        <f t="shared" si="2694"/>
        <v>0.12441955812289809</v>
      </c>
      <c r="R2274" s="13">
        <f t="shared" si="2695"/>
        <v>2.7931671323940446E-2</v>
      </c>
      <c r="S2274" s="13">
        <f t="shared" si="2696"/>
        <v>2.7805072987636535E-2</v>
      </c>
      <c r="T2274" s="13">
        <f t="shared" si="2697"/>
        <v>8.3180465191013075E-2</v>
      </c>
      <c r="U2274" s="13">
        <f t="shared" si="2698"/>
        <v>3.9411728199327624E-2</v>
      </c>
      <c r="V2274" s="13">
        <f t="shared" si="2699"/>
        <v>2.9143571732145757E-3</v>
      </c>
      <c r="W2274" s="13">
        <f t="shared" si="2700"/>
        <v>5.8518873319468513E-2</v>
      </c>
      <c r="X2274" s="13">
        <f t="shared" si="2701"/>
        <v>3.9122684396284794E-2</v>
      </c>
      <c r="Y2274" s="13">
        <f t="shared" si="2702"/>
        <v>1.3077699104146103E-2</v>
      </c>
      <c r="Z2274" s="13">
        <f t="shared" si="2703"/>
        <v>6.2245557138556618E-3</v>
      </c>
      <c r="AA2274" s="13">
        <f t="shared" si="2704"/>
        <v>8.7828793025279892E-3</v>
      </c>
      <c r="AB2274" s="13">
        <f t="shared" si="2705"/>
        <v>6.196343352752526E-3</v>
      </c>
      <c r="AC2274" s="13">
        <f t="shared" si="2706"/>
        <v>1.7182408501407884E-4</v>
      </c>
      <c r="AD2274" s="13">
        <f t="shared" si="2707"/>
        <v>2.0642605870678832E-2</v>
      </c>
      <c r="AE2274" s="13">
        <f t="shared" si="2708"/>
        <v>1.3800575930206553E-2</v>
      </c>
      <c r="AF2274" s="13">
        <f t="shared" si="2709"/>
        <v>4.6131747415650596E-3</v>
      </c>
      <c r="AG2274" s="13">
        <f t="shared" si="2710"/>
        <v>1.0280431436987304E-3</v>
      </c>
      <c r="AH2274" s="13">
        <f t="shared" si="2711"/>
        <v>1.0403537990676319E-3</v>
      </c>
      <c r="AI2274" s="13">
        <f t="shared" si="2712"/>
        <v>1.4679444235350203E-3</v>
      </c>
      <c r="AJ2274" s="13">
        <f t="shared" si="2713"/>
        <v>1.0356384686242106E-3</v>
      </c>
      <c r="AK2274" s="13">
        <f t="shared" si="2714"/>
        <v>4.8709702288385603E-4</v>
      </c>
      <c r="AL2274" s="13">
        <f t="shared" si="2715"/>
        <v>6.4834367372173387E-6</v>
      </c>
      <c r="AM2274" s="13">
        <f t="shared" si="2716"/>
        <v>5.825364064081121E-3</v>
      </c>
      <c r="AN2274" s="13">
        <f t="shared" si="2717"/>
        <v>3.8945363580109088E-3</v>
      </c>
      <c r="AO2274" s="13">
        <f t="shared" si="2718"/>
        <v>1.3018425352494549E-3</v>
      </c>
      <c r="AP2274" s="13">
        <f t="shared" si="2719"/>
        <v>2.9011480542454537E-4</v>
      </c>
      <c r="AQ2274" s="13">
        <f t="shared" si="2720"/>
        <v>4.8488928987710137E-5</v>
      </c>
      <c r="AR2274" s="13">
        <f t="shared" si="2721"/>
        <v>1.3910532118142463E-4</v>
      </c>
      <c r="AS2274" s="13">
        <f t="shared" si="2722"/>
        <v>1.9627830522205415E-4</v>
      </c>
      <c r="AT2274" s="13">
        <f t="shared" si="2723"/>
        <v>1.3847483609414325E-4</v>
      </c>
      <c r="AU2274" s="13">
        <f t="shared" si="2724"/>
        <v>6.5129562534879253E-5</v>
      </c>
      <c r="AV2274" s="13">
        <f t="shared" si="2725"/>
        <v>2.2974534772698069E-5</v>
      </c>
      <c r="AW2274" s="13">
        <f t="shared" si="2726"/>
        <v>1.6988851612252473E-7</v>
      </c>
      <c r="AX2274" s="13">
        <f t="shared" si="2727"/>
        <v>1.3699363140681731E-3</v>
      </c>
      <c r="AY2274" s="13">
        <f t="shared" si="2728"/>
        <v>9.1586838601125662E-4</v>
      </c>
      <c r="AZ2274" s="13">
        <f t="shared" si="2729"/>
        <v>3.061510567611399E-4</v>
      </c>
      <c r="BA2274" s="13">
        <f t="shared" si="2730"/>
        <v>6.8225574029011002E-5</v>
      </c>
      <c r="BB2274" s="13">
        <f t="shared" si="2731"/>
        <v>1.1403020295352993E-5</v>
      </c>
      <c r="BC2274" s="13">
        <f t="shared" si="2732"/>
        <v>1.5246936206172913E-6</v>
      </c>
      <c r="BD2274" s="13">
        <f t="shared" si="2733"/>
        <v>1.549976748160825E-5</v>
      </c>
      <c r="BE2274" s="13">
        <f t="shared" si="2734"/>
        <v>2.1870249583466123E-5</v>
      </c>
      <c r="BF2274" s="13">
        <f t="shared" si="2735"/>
        <v>1.5429515875339805E-5</v>
      </c>
      <c r="BG2274" s="13">
        <f t="shared" si="2736"/>
        <v>7.257041405000506E-6</v>
      </c>
      <c r="BH2274" s="13">
        <f t="shared" si="2737"/>
        <v>2.5599304465895239E-6</v>
      </c>
      <c r="BI2274" s="13">
        <f t="shared" si="2738"/>
        <v>7.2241493750998735E-7</v>
      </c>
      <c r="BJ2274" s="14">
        <f t="shared" si="2739"/>
        <v>0.54879307641666042</v>
      </c>
      <c r="BK2274" s="14">
        <f t="shared" si="2740"/>
        <v>0.27470209236618526</v>
      </c>
      <c r="BL2274" s="14">
        <f t="shared" si="2741"/>
        <v>0.17053814872266906</v>
      </c>
      <c r="BM2274" s="14">
        <f t="shared" si="2742"/>
        <v>0.34418732676682884</v>
      </c>
      <c r="BN2274" s="14">
        <f t="shared" si="2743"/>
        <v>0.65515484795504675</v>
      </c>
    </row>
    <row r="2275" spans="1:66" x14ac:dyDescent="0.25">
      <c r="A2275" t="s">
        <v>342</v>
      </c>
      <c r="B2275" t="s">
        <v>516</v>
      </c>
      <c r="C2275" t="s">
        <v>515</v>
      </c>
      <c r="D2275" s="7" t="s">
        <v>574</v>
      </c>
      <c r="E2275" s="10">
        <f>VLOOKUP(A2275,home!$A$2:$E$405,3,FALSE)</f>
        <v>1.1741999999999999</v>
      </c>
      <c r="F2275" s="10" t="e">
        <f>VLOOKUP(B2275,home!$B$2:$E$405,3,FALSE)</f>
        <v>#N/A</v>
      </c>
      <c r="G2275" s="10" t="e">
        <f>VLOOKUP(C2275,away!$B$2:$E$405,4,FALSE)</f>
        <v>#N/A</v>
      </c>
      <c r="H2275" s="10">
        <f>VLOOKUP(A2275,away!$A$2:$E$405,3,FALSE)</f>
        <v>0.85970000000000002</v>
      </c>
      <c r="I2275" s="10" t="e">
        <f>VLOOKUP(C2275,away!$B$2:$E$405,3,FALSE)</f>
        <v>#N/A</v>
      </c>
      <c r="J2275" s="10" t="e">
        <f>VLOOKUP(B2275,home!$B$2:$E$405,4,FALSE)</f>
        <v>#N/A</v>
      </c>
      <c r="K2275" s="12" t="e">
        <f t="shared" si="2688"/>
        <v>#N/A</v>
      </c>
      <c r="L2275" s="12" t="e">
        <f t="shared" si="2689"/>
        <v>#N/A</v>
      </c>
      <c r="M2275" s="13" t="e">
        <f t="shared" si="2690"/>
        <v>#N/A</v>
      </c>
      <c r="N2275" s="13" t="e">
        <f t="shared" si="2691"/>
        <v>#N/A</v>
      </c>
      <c r="O2275" s="13" t="e">
        <f t="shared" si="2692"/>
        <v>#N/A</v>
      </c>
      <c r="P2275" s="13" t="e">
        <f t="shared" si="2693"/>
        <v>#N/A</v>
      </c>
      <c r="Q2275" s="13" t="e">
        <f t="shared" si="2694"/>
        <v>#N/A</v>
      </c>
      <c r="R2275" s="13" t="e">
        <f t="shared" si="2695"/>
        <v>#N/A</v>
      </c>
      <c r="S2275" s="13" t="e">
        <f t="shared" si="2696"/>
        <v>#N/A</v>
      </c>
      <c r="T2275" s="13" t="e">
        <f t="shared" si="2697"/>
        <v>#N/A</v>
      </c>
      <c r="U2275" s="13" t="e">
        <f t="shared" si="2698"/>
        <v>#N/A</v>
      </c>
      <c r="V2275" s="13" t="e">
        <f t="shared" si="2699"/>
        <v>#N/A</v>
      </c>
      <c r="W2275" s="13" t="e">
        <f t="shared" si="2700"/>
        <v>#N/A</v>
      </c>
      <c r="X2275" s="13" t="e">
        <f t="shared" si="2701"/>
        <v>#N/A</v>
      </c>
      <c r="Y2275" s="13" t="e">
        <f t="shared" si="2702"/>
        <v>#N/A</v>
      </c>
      <c r="Z2275" s="13" t="e">
        <f t="shared" si="2703"/>
        <v>#N/A</v>
      </c>
      <c r="AA2275" s="13" t="e">
        <f t="shared" si="2704"/>
        <v>#N/A</v>
      </c>
      <c r="AB2275" s="13" t="e">
        <f t="shared" si="2705"/>
        <v>#N/A</v>
      </c>
      <c r="AC2275" s="13" t="e">
        <f t="shared" si="2706"/>
        <v>#N/A</v>
      </c>
      <c r="AD2275" s="13" t="e">
        <f t="shared" si="2707"/>
        <v>#N/A</v>
      </c>
      <c r="AE2275" s="13" t="e">
        <f t="shared" si="2708"/>
        <v>#N/A</v>
      </c>
      <c r="AF2275" s="13" t="e">
        <f t="shared" si="2709"/>
        <v>#N/A</v>
      </c>
      <c r="AG2275" s="13" t="e">
        <f t="shared" si="2710"/>
        <v>#N/A</v>
      </c>
      <c r="AH2275" s="13" t="e">
        <f t="shared" si="2711"/>
        <v>#N/A</v>
      </c>
      <c r="AI2275" s="13" t="e">
        <f t="shared" si="2712"/>
        <v>#N/A</v>
      </c>
      <c r="AJ2275" s="13" t="e">
        <f t="shared" si="2713"/>
        <v>#N/A</v>
      </c>
      <c r="AK2275" s="13" t="e">
        <f t="shared" si="2714"/>
        <v>#N/A</v>
      </c>
      <c r="AL2275" s="13" t="e">
        <f t="shared" si="2715"/>
        <v>#N/A</v>
      </c>
      <c r="AM2275" s="13" t="e">
        <f t="shared" si="2716"/>
        <v>#N/A</v>
      </c>
      <c r="AN2275" s="13" t="e">
        <f t="shared" si="2717"/>
        <v>#N/A</v>
      </c>
      <c r="AO2275" s="13" t="e">
        <f t="shared" si="2718"/>
        <v>#N/A</v>
      </c>
      <c r="AP2275" s="13" t="e">
        <f t="shared" si="2719"/>
        <v>#N/A</v>
      </c>
      <c r="AQ2275" s="13" t="e">
        <f t="shared" si="2720"/>
        <v>#N/A</v>
      </c>
      <c r="AR2275" s="13" t="e">
        <f t="shared" si="2721"/>
        <v>#N/A</v>
      </c>
      <c r="AS2275" s="13" t="e">
        <f t="shared" si="2722"/>
        <v>#N/A</v>
      </c>
      <c r="AT2275" s="13" t="e">
        <f t="shared" si="2723"/>
        <v>#N/A</v>
      </c>
      <c r="AU2275" s="13" t="e">
        <f t="shared" si="2724"/>
        <v>#N/A</v>
      </c>
      <c r="AV2275" s="13" t="e">
        <f t="shared" si="2725"/>
        <v>#N/A</v>
      </c>
      <c r="AW2275" s="13" t="e">
        <f t="shared" si="2726"/>
        <v>#N/A</v>
      </c>
      <c r="AX2275" s="13" t="e">
        <f t="shared" si="2727"/>
        <v>#N/A</v>
      </c>
      <c r="AY2275" s="13" t="e">
        <f t="shared" si="2728"/>
        <v>#N/A</v>
      </c>
      <c r="AZ2275" s="13" t="e">
        <f t="shared" si="2729"/>
        <v>#N/A</v>
      </c>
      <c r="BA2275" s="13" t="e">
        <f t="shared" si="2730"/>
        <v>#N/A</v>
      </c>
      <c r="BB2275" s="13" t="e">
        <f t="shared" si="2731"/>
        <v>#N/A</v>
      </c>
      <c r="BC2275" s="13" t="e">
        <f t="shared" si="2732"/>
        <v>#N/A</v>
      </c>
      <c r="BD2275" s="13" t="e">
        <f t="shared" si="2733"/>
        <v>#N/A</v>
      </c>
      <c r="BE2275" s="13" t="e">
        <f t="shared" si="2734"/>
        <v>#N/A</v>
      </c>
      <c r="BF2275" s="13" t="e">
        <f t="shared" si="2735"/>
        <v>#N/A</v>
      </c>
      <c r="BG2275" s="13" t="e">
        <f t="shared" si="2736"/>
        <v>#N/A</v>
      </c>
      <c r="BH2275" s="13" t="e">
        <f t="shared" si="2737"/>
        <v>#N/A</v>
      </c>
      <c r="BI2275" s="13" t="e">
        <f t="shared" si="2738"/>
        <v>#N/A</v>
      </c>
      <c r="BJ2275" s="14" t="e">
        <f t="shared" si="2739"/>
        <v>#N/A</v>
      </c>
      <c r="BK2275" s="14" t="e">
        <f t="shared" si="2740"/>
        <v>#N/A</v>
      </c>
      <c r="BL2275" s="14" t="e">
        <f t="shared" si="2741"/>
        <v>#N/A</v>
      </c>
      <c r="BM2275" s="14" t="e">
        <f t="shared" si="2742"/>
        <v>#N/A</v>
      </c>
      <c r="BN2275" s="14" t="e">
        <f t="shared" si="2743"/>
        <v>#N/A</v>
      </c>
    </row>
    <row r="2276" spans="1:66" x14ac:dyDescent="0.25">
      <c r="A2276" t="s">
        <v>342</v>
      </c>
      <c r="B2276" t="s">
        <v>402</v>
      </c>
      <c r="C2276" t="s">
        <v>348</v>
      </c>
      <c r="D2276" s="7" t="s">
        <v>574</v>
      </c>
      <c r="E2276" s="10">
        <f>VLOOKUP(A2276,home!$A$2:$E$405,3,FALSE)</f>
        <v>1.1741999999999999</v>
      </c>
      <c r="F2276" s="10">
        <f>VLOOKUP(B2276,home!$B$2:$E$405,3,FALSE)</f>
        <v>0.80910000000000004</v>
      </c>
      <c r="G2276" s="10">
        <f>VLOOKUP(C2276,away!$B$2:$E$405,4,FALSE)</f>
        <v>0.93679999999999997</v>
      </c>
      <c r="H2276" s="10">
        <f>VLOOKUP(A2276,away!$A$2:$E$405,3,FALSE)</f>
        <v>0.85970000000000002</v>
      </c>
      <c r="I2276" s="10">
        <f>VLOOKUP(C2276,away!$B$2:$E$405,3,FALSE)</f>
        <v>1.454</v>
      </c>
      <c r="J2276" s="10">
        <f>VLOOKUP(B2276,home!$B$2:$E$405,4,FALSE)</f>
        <v>0.93059999999999998</v>
      </c>
      <c r="K2276" s="12">
        <f t="shared" si="2688"/>
        <v>0.89000236209600003</v>
      </c>
      <c r="L2276" s="12">
        <f t="shared" si="2689"/>
        <v>1.1632535362800001</v>
      </c>
      <c r="M2276" s="13">
        <f t="shared" si="2690"/>
        <v>0.12831643743558638</v>
      </c>
      <c r="N2276" s="13">
        <f t="shared" si="2691"/>
        <v>0.11420193241341549</v>
      </c>
      <c r="O2276" s="13">
        <f t="shared" si="2692"/>
        <v>0.14926454960979724</v>
      </c>
      <c r="P2276" s="13">
        <f t="shared" si="2693"/>
        <v>0.13284580172991511</v>
      </c>
      <c r="Q2276" s="13">
        <f t="shared" si="2694"/>
        <v>5.0819994801933763E-2</v>
      </c>
      <c r="R2276" s="13">
        <f t="shared" si="2695"/>
        <v>8.6816257587419093E-2</v>
      </c>
      <c r="S2276" s="13">
        <f t="shared" si="2696"/>
        <v>3.4383761328557479E-2</v>
      </c>
      <c r="T2276" s="13">
        <f t="shared" si="2697"/>
        <v>5.9116538667080665E-2</v>
      </c>
      <c r="U2276" s="13">
        <f t="shared" si="2698"/>
        <v>7.7266674321137777E-2</v>
      </c>
      <c r="V2276" s="13">
        <f t="shared" si="2699"/>
        <v>3.9552725464128309E-3</v>
      </c>
      <c r="W2276" s="13">
        <f t="shared" si="2700"/>
        <v>1.507663847180917E-2</v>
      </c>
      <c r="X2276" s="13">
        <f t="shared" si="2701"/>
        <v>1.7537953017547112E-2</v>
      </c>
      <c r="Y2276" s="13">
        <f t="shared" si="2702"/>
        <v>1.020054293338709E-2</v>
      </c>
      <c r="Z2276" s="13">
        <f t="shared" si="2703"/>
        <v>3.3663106215053536E-2</v>
      </c>
      <c r="AA2276" s="13">
        <f t="shared" si="2704"/>
        <v>2.9960244046886183E-2</v>
      </c>
      <c r="AB2276" s="13">
        <f t="shared" si="2705"/>
        <v>1.3332343985350662E-2</v>
      </c>
      <c r="AC2276" s="13">
        <f t="shared" si="2706"/>
        <v>2.5593045744446319E-4</v>
      </c>
      <c r="AD2276" s="13">
        <f t="shared" si="2707"/>
        <v>3.3545609630943958E-3</v>
      </c>
      <c r="AE2276" s="13">
        <f t="shared" si="2708"/>
        <v>3.9022049029863986E-3</v>
      </c>
      <c r="AF2276" s="13">
        <f t="shared" si="2709"/>
        <v>2.2696268263440421E-3</v>
      </c>
      <c r="AG2276" s="13">
        <f t="shared" si="2710"/>
        <v>8.8005047726021979E-4</v>
      </c>
      <c r="AH2276" s="13">
        <f t="shared" si="2711"/>
        <v>9.789681836707571E-3</v>
      </c>
      <c r="AI2276" s="13">
        <f t="shared" si="2712"/>
        <v>8.7128399588380454E-3</v>
      </c>
      <c r="AJ2276" s="13">
        <f t="shared" si="2713"/>
        <v>3.8772240719651377E-3</v>
      </c>
      <c r="AK2276" s="13">
        <f t="shared" si="2714"/>
        <v>1.1502461941414819E-3</v>
      </c>
      <c r="AL2276" s="13">
        <f t="shared" si="2715"/>
        <v>1.0598575673013357E-5</v>
      </c>
      <c r="AM2276" s="13">
        <f t="shared" si="2716"/>
        <v>5.9711343618980923E-4</v>
      </c>
      <c r="AN2276" s="13">
        <f t="shared" si="2717"/>
        <v>6.9459431620809767E-4</v>
      </c>
      <c r="AO2276" s="13">
        <f t="shared" si="2718"/>
        <v>4.0399464730452923E-4</v>
      </c>
      <c r="AP2276" s="13">
        <f t="shared" si="2719"/>
        <v>1.566494007050616E-4</v>
      </c>
      <c r="AQ2276" s="13">
        <f t="shared" si="2720"/>
        <v>4.5555742331576424E-5</v>
      </c>
      <c r="AR2276" s="13">
        <f t="shared" si="2721"/>
        <v>2.2775764031212342E-3</v>
      </c>
      <c r="AS2276" s="13">
        <f t="shared" si="2722"/>
        <v>2.0270483786320099E-3</v>
      </c>
      <c r="AT2276" s="13">
        <f t="shared" si="2723"/>
        <v>9.0203892253267783E-4</v>
      </c>
      <c r="AU2276" s="13">
        <f t="shared" si="2724"/>
        <v>2.6760559058553813E-4</v>
      </c>
      <c r="AV2276" s="13">
        <f t="shared" si="2725"/>
        <v>5.9542401932805987E-5</v>
      </c>
      <c r="AW2276" s="13">
        <f t="shared" si="2726"/>
        <v>3.0479689954492886E-7</v>
      </c>
      <c r="AX2276" s="13">
        <f t="shared" si="2727"/>
        <v>8.8572061441364886E-5</v>
      </c>
      <c r="AY2276" s="13">
        <f t="shared" si="2728"/>
        <v>1.0303176368727714E-4</v>
      </c>
      <c r="AZ2276" s="13">
        <f t="shared" si="2729"/>
        <v>5.9926031729195228E-5</v>
      </c>
      <c r="BA2276" s="13">
        <f t="shared" si="2730"/>
        <v>2.3236389441404603E-5</v>
      </c>
      <c r="BB2276" s="13">
        <f t="shared" si="2731"/>
        <v>6.7574530470232914E-6</v>
      </c>
      <c r="BC2276" s="13">
        <f t="shared" si="2732"/>
        <v>1.5721262306391815E-6</v>
      </c>
      <c r="BD2276" s="13">
        <f t="shared" si="2733"/>
        <v>4.415664675131094E-4</v>
      </c>
      <c r="BE2276" s="13">
        <f t="shared" si="2734"/>
        <v>3.9299519910905399E-4</v>
      </c>
      <c r="BF2276" s="13">
        <f t="shared" si="2735"/>
        <v>1.7488332774972292E-4</v>
      </c>
      <c r="BG2276" s="13">
        <f t="shared" si="2736"/>
        <v>5.1882191596154139E-5</v>
      </c>
      <c r="BH2276" s="13">
        <f t="shared" si="2737"/>
        <v>1.1543818267823602E-5</v>
      </c>
      <c r="BI2276" s="13">
        <f t="shared" si="2738"/>
        <v>2.054805105193993E-6</v>
      </c>
      <c r="BJ2276" s="14">
        <f t="shared" si="2739"/>
        <v>0.27954104684317421</v>
      </c>
      <c r="BK2276" s="14">
        <f t="shared" si="2740"/>
        <v>0.29987083383727658</v>
      </c>
      <c r="BL2276" s="14">
        <f t="shared" si="2741"/>
        <v>0.38677879911838842</v>
      </c>
      <c r="BM2276" s="14">
        <f t="shared" si="2742"/>
        <v>0.33748608546903802</v>
      </c>
      <c r="BN2276" s="14">
        <f t="shared" si="2743"/>
        <v>0.66226497357806702</v>
      </c>
    </row>
    <row r="2277" spans="1:66" x14ac:dyDescent="0.25">
      <c r="A2277" t="s">
        <v>342</v>
      </c>
      <c r="B2277" t="s">
        <v>519</v>
      </c>
      <c r="C2277" t="s">
        <v>390</v>
      </c>
      <c r="D2277" s="7" t="s">
        <v>574</v>
      </c>
      <c r="E2277" s="10">
        <f>VLOOKUP(A2277,home!$A$2:$E$405,3,FALSE)</f>
        <v>1.1741999999999999</v>
      </c>
      <c r="F2277" s="10" t="e">
        <f>VLOOKUP(B2277,home!$B$2:$E$405,3,FALSE)</f>
        <v>#N/A</v>
      </c>
      <c r="G2277" s="10">
        <f>VLOOKUP(C2277,away!$B$2:$E$405,4,FALSE)</f>
        <v>1.2307999999999999</v>
      </c>
      <c r="H2277" s="10">
        <f>VLOOKUP(A2277,away!$A$2:$E$405,3,FALSE)</f>
        <v>0.85970000000000002</v>
      </c>
      <c r="I2277" s="10">
        <f>VLOOKUP(C2277,away!$B$2:$E$405,3,FALSE)</f>
        <v>0.78520000000000001</v>
      </c>
      <c r="J2277" s="10" t="e">
        <f>VLOOKUP(B2277,home!$B$2:$E$405,4,FALSE)</f>
        <v>#N/A</v>
      </c>
      <c r="K2277" s="12" t="e">
        <f t="shared" si="2688"/>
        <v>#N/A</v>
      </c>
      <c r="L2277" s="12" t="e">
        <f t="shared" si="2689"/>
        <v>#N/A</v>
      </c>
      <c r="M2277" s="13" t="e">
        <f t="shared" si="2690"/>
        <v>#N/A</v>
      </c>
      <c r="N2277" s="13" t="e">
        <f t="shared" si="2691"/>
        <v>#N/A</v>
      </c>
      <c r="O2277" s="13" t="e">
        <f t="shared" si="2692"/>
        <v>#N/A</v>
      </c>
      <c r="P2277" s="13" t="e">
        <f t="shared" si="2693"/>
        <v>#N/A</v>
      </c>
      <c r="Q2277" s="13" t="e">
        <f t="shared" si="2694"/>
        <v>#N/A</v>
      </c>
      <c r="R2277" s="13" t="e">
        <f t="shared" si="2695"/>
        <v>#N/A</v>
      </c>
      <c r="S2277" s="13" t="e">
        <f t="shared" si="2696"/>
        <v>#N/A</v>
      </c>
      <c r="T2277" s="13" t="e">
        <f t="shared" si="2697"/>
        <v>#N/A</v>
      </c>
      <c r="U2277" s="13" t="e">
        <f t="shared" si="2698"/>
        <v>#N/A</v>
      </c>
      <c r="V2277" s="13" t="e">
        <f t="shared" si="2699"/>
        <v>#N/A</v>
      </c>
      <c r="W2277" s="13" t="e">
        <f t="shared" si="2700"/>
        <v>#N/A</v>
      </c>
      <c r="X2277" s="13" t="e">
        <f t="shared" si="2701"/>
        <v>#N/A</v>
      </c>
      <c r="Y2277" s="13" t="e">
        <f t="shared" si="2702"/>
        <v>#N/A</v>
      </c>
      <c r="Z2277" s="13" t="e">
        <f t="shared" si="2703"/>
        <v>#N/A</v>
      </c>
      <c r="AA2277" s="13" t="e">
        <f t="shared" si="2704"/>
        <v>#N/A</v>
      </c>
      <c r="AB2277" s="13" t="e">
        <f t="shared" si="2705"/>
        <v>#N/A</v>
      </c>
      <c r="AC2277" s="13" t="e">
        <f t="shared" si="2706"/>
        <v>#N/A</v>
      </c>
      <c r="AD2277" s="13" t="e">
        <f t="shared" si="2707"/>
        <v>#N/A</v>
      </c>
      <c r="AE2277" s="13" t="e">
        <f t="shared" si="2708"/>
        <v>#N/A</v>
      </c>
      <c r="AF2277" s="13" t="e">
        <f t="shared" si="2709"/>
        <v>#N/A</v>
      </c>
      <c r="AG2277" s="13" t="e">
        <f t="shared" si="2710"/>
        <v>#N/A</v>
      </c>
      <c r="AH2277" s="13" t="e">
        <f t="shared" si="2711"/>
        <v>#N/A</v>
      </c>
      <c r="AI2277" s="13" t="e">
        <f t="shared" si="2712"/>
        <v>#N/A</v>
      </c>
      <c r="AJ2277" s="13" t="e">
        <f t="shared" si="2713"/>
        <v>#N/A</v>
      </c>
      <c r="AK2277" s="13" t="e">
        <f t="shared" si="2714"/>
        <v>#N/A</v>
      </c>
      <c r="AL2277" s="13" t="e">
        <f t="shared" si="2715"/>
        <v>#N/A</v>
      </c>
      <c r="AM2277" s="13" t="e">
        <f t="shared" si="2716"/>
        <v>#N/A</v>
      </c>
      <c r="AN2277" s="13" t="e">
        <f t="shared" si="2717"/>
        <v>#N/A</v>
      </c>
      <c r="AO2277" s="13" t="e">
        <f t="shared" si="2718"/>
        <v>#N/A</v>
      </c>
      <c r="AP2277" s="13" t="e">
        <f t="shared" si="2719"/>
        <v>#N/A</v>
      </c>
      <c r="AQ2277" s="13" t="e">
        <f t="shared" si="2720"/>
        <v>#N/A</v>
      </c>
      <c r="AR2277" s="13" t="e">
        <f t="shared" si="2721"/>
        <v>#N/A</v>
      </c>
      <c r="AS2277" s="13" t="e">
        <f t="shared" si="2722"/>
        <v>#N/A</v>
      </c>
      <c r="AT2277" s="13" t="e">
        <f t="shared" si="2723"/>
        <v>#N/A</v>
      </c>
      <c r="AU2277" s="13" t="e">
        <f t="shared" si="2724"/>
        <v>#N/A</v>
      </c>
      <c r="AV2277" s="13" t="e">
        <f t="shared" si="2725"/>
        <v>#N/A</v>
      </c>
      <c r="AW2277" s="13" t="e">
        <f t="shared" si="2726"/>
        <v>#N/A</v>
      </c>
      <c r="AX2277" s="13" t="e">
        <f t="shared" si="2727"/>
        <v>#N/A</v>
      </c>
      <c r="AY2277" s="13" t="e">
        <f t="shared" si="2728"/>
        <v>#N/A</v>
      </c>
      <c r="AZ2277" s="13" t="e">
        <f t="shared" si="2729"/>
        <v>#N/A</v>
      </c>
      <c r="BA2277" s="13" t="e">
        <f t="shared" si="2730"/>
        <v>#N/A</v>
      </c>
      <c r="BB2277" s="13" t="e">
        <f t="shared" si="2731"/>
        <v>#N/A</v>
      </c>
      <c r="BC2277" s="13" t="e">
        <f t="shared" si="2732"/>
        <v>#N/A</v>
      </c>
      <c r="BD2277" s="13" t="e">
        <f t="shared" si="2733"/>
        <v>#N/A</v>
      </c>
      <c r="BE2277" s="13" t="e">
        <f t="shared" si="2734"/>
        <v>#N/A</v>
      </c>
      <c r="BF2277" s="13" t="e">
        <f t="shared" si="2735"/>
        <v>#N/A</v>
      </c>
      <c r="BG2277" s="13" t="e">
        <f t="shared" si="2736"/>
        <v>#N/A</v>
      </c>
      <c r="BH2277" s="13" t="e">
        <f t="shared" si="2737"/>
        <v>#N/A</v>
      </c>
      <c r="BI2277" s="13" t="e">
        <f t="shared" si="2738"/>
        <v>#N/A</v>
      </c>
      <c r="BJ2277" s="14" t="e">
        <f t="shared" si="2739"/>
        <v>#N/A</v>
      </c>
      <c r="BK2277" s="14" t="e">
        <f t="shared" si="2740"/>
        <v>#N/A</v>
      </c>
      <c r="BL2277" s="14" t="e">
        <f t="shared" si="2741"/>
        <v>#N/A</v>
      </c>
      <c r="BM2277" s="14" t="e">
        <f t="shared" si="2742"/>
        <v>#N/A</v>
      </c>
      <c r="BN2277" s="14" t="e">
        <f t="shared" si="2743"/>
        <v>#N/A</v>
      </c>
    </row>
    <row r="2278" spans="1:66" x14ac:dyDescent="0.25">
      <c r="A2278" t="s">
        <v>342</v>
      </c>
      <c r="B2278" t="s">
        <v>409</v>
      </c>
      <c r="C2278" t="s">
        <v>406</v>
      </c>
      <c r="D2278" s="7" t="s">
        <v>574</v>
      </c>
      <c r="E2278" s="10">
        <f>VLOOKUP(A2278,home!$A$2:$E$405,3,FALSE)</f>
        <v>1.1741999999999999</v>
      </c>
      <c r="F2278" s="10">
        <f>VLOOKUP(B2278,home!$B$2:$E$405,3,FALSE)</f>
        <v>1.0646</v>
      </c>
      <c r="G2278" s="10">
        <f>VLOOKUP(C2278,away!$B$2:$E$405,4,FALSE)</f>
        <v>0.93679999999999997</v>
      </c>
      <c r="H2278" s="10">
        <f>VLOOKUP(A2278,away!$A$2:$E$405,3,FALSE)</f>
        <v>0.85970000000000002</v>
      </c>
      <c r="I2278" s="10">
        <f>VLOOKUP(C2278,away!$B$2:$E$405,3,FALSE)</f>
        <v>0.98870000000000002</v>
      </c>
      <c r="J2278" s="10">
        <f>VLOOKUP(B2278,home!$B$2:$E$405,4,FALSE)</f>
        <v>1.2795000000000001</v>
      </c>
      <c r="K2278" s="12">
        <f t="shared" si="2688"/>
        <v>1.1710499501759999</v>
      </c>
      <c r="L2278" s="12">
        <f t="shared" si="2689"/>
        <v>1.0875563065050002</v>
      </c>
      <c r="M2278" s="13">
        <f t="shared" si="2690"/>
        <v>0.1044960239443035</v>
      </c>
      <c r="N2278" s="13">
        <f t="shared" si="2691"/>
        <v>0.12237006363356671</v>
      </c>
      <c r="O2278" s="13">
        <f t="shared" si="2692"/>
        <v>0.11364530984532478</v>
      </c>
      <c r="P2278" s="13">
        <f t="shared" si="2693"/>
        <v>0.13308433443210366</v>
      </c>
      <c r="Q2278" s="13">
        <f t="shared" si="2694"/>
        <v>7.1650728460561128E-2</v>
      </c>
      <c r="R2278" s="13">
        <f t="shared" si="2695"/>
        <v>6.1797836713498887E-2</v>
      </c>
      <c r="S2278" s="13">
        <f t="shared" si="2696"/>
        <v>4.2373478441333406E-2</v>
      </c>
      <c r="T2278" s="13">
        <f t="shared" si="2697"/>
        <v>7.7924201602960555E-2</v>
      </c>
      <c r="U2278" s="13">
        <f t="shared" si="2698"/>
        <v>7.2368353604327446E-2</v>
      </c>
      <c r="V2278" s="13">
        <f t="shared" si="2699"/>
        <v>5.9962368402793889E-3</v>
      </c>
      <c r="W2278" s="13">
        <f t="shared" si="2700"/>
        <v>2.7968860664604727E-2</v>
      </c>
      <c r="X2278" s="13">
        <f t="shared" si="2701"/>
        <v>3.04177108015505E-2</v>
      </c>
      <c r="Y2278" s="13">
        <f t="shared" si="2702"/>
        <v>1.6540486605835757E-2</v>
      </c>
      <c r="Z2278" s="13">
        <f t="shared" si="2703"/>
        <v>2.2402875682043986E-2</v>
      </c>
      <c r="AA2278" s="13">
        <f t="shared" si="2704"/>
        <v>2.6234886451256729E-2</v>
      </c>
      <c r="AB2278" s="13">
        <f t="shared" si="2705"/>
        <v>1.5361181235808605E-2</v>
      </c>
      <c r="AC2278" s="13">
        <f t="shared" si="2706"/>
        <v>4.7729399099623868E-4</v>
      </c>
      <c r="AD2278" s="13">
        <f t="shared" si="2707"/>
        <v>8.1882332219412098E-3</v>
      </c>
      <c r="AE2278" s="13">
        <f t="shared" si="2708"/>
        <v>8.9051646796559202E-3</v>
      </c>
      <c r="AF2278" s="13">
        <f t="shared" si="2709"/>
        <v>4.8424340039126884E-3</v>
      </c>
      <c r="AG2278" s="13">
        <f t="shared" si="2710"/>
        <v>1.7554732132631678E-3</v>
      </c>
      <c r="AH2278" s="13">
        <f t="shared" si="2711"/>
        <v>6.0910971829636089E-3</v>
      </c>
      <c r="AI2278" s="13">
        <f t="shared" si="2712"/>
        <v>7.1329790526267079E-3</v>
      </c>
      <c r="AJ2278" s="13">
        <f t="shared" si="2713"/>
        <v>4.1765373820924793E-3</v>
      </c>
      <c r="AK2278" s="13">
        <f t="shared" si="2714"/>
        <v>1.6303112977358656E-3</v>
      </c>
      <c r="AL2278" s="13">
        <f t="shared" si="2715"/>
        <v>2.431493590762206E-5</v>
      </c>
      <c r="AM2278" s="13">
        <f t="shared" si="2716"/>
        <v>1.9177660213167461E-3</v>
      </c>
      <c r="AN2278" s="13">
        <f t="shared" si="2717"/>
        <v>2.0856785308840295E-3</v>
      </c>
      <c r="AO2278" s="13">
        <f t="shared" si="2718"/>
        <v>1.1341464198025052E-3</v>
      </c>
      <c r="AP2278" s="13">
        <f t="shared" si="2719"/>
        <v>4.1114936378542743E-4</v>
      </c>
      <c r="AQ2278" s="13">
        <f t="shared" si="2720"/>
        <v>1.1178702087508999E-4</v>
      </c>
      <c r="AR2278" s="13">
        <f t="shared" si="2721"/>
        <v>1.3248822309733835E-3</v>
      </c>
      <c r="AS2278" s="13">
        <f t="shared" si="2722"/>
        <v>1.5515032705704485E-3</v>
      </c>
      <c r="AT2278" s="13">
        <f t="shared" si="2723"/>
        <v>9.0844391384971236E-4</v>
      </c>
      <c r="AU2278" s="13">
        <f t="shared" si="2724"/>
        <v>3.5461106668379858E-4</v>
      </c>
      <c r="AV2278" s="13">
        <f t="shared" si="2725"/>
        <v>1.038168179929801E-4</v>
      </c>
      <c r="AW2278" s="13">
        <f t="shared" si="2726"/>
        <v>8.6019675408625243E-7</v>
      </c>
      <c r="AX2278" s="13">
        <f t="shared" si="2727"/>
        <v>3.7429996728536593E-4</v>
      </c>
      <c r="AY2278" s="13">
        <f t="shared" si="2728"/>
        <v>4.0707228994581499E-4</v>
      </c>
      <c r="AZ2278" s="13">
        <f t="shared" si="2729"/>
        <v>2.2135701806700155E-4</v>
      </c>
      <c r="BA2278" s="13">
        <f t="shared" si="2730"/>
        <v>8.0246073662636284E-5</v>
      </c>
      <c r="BB2278" s="13">
        <f t="shared" si="2731"/>
        <v>2.1818030871016216E-5</v>
      </c>
      <c r="BC2278" s="13">
        <f t="shared" si="2732"/>
        <v>4.7456674138588961E-6</v>
      </c>
      <c r="BD2278" s="13">
        <f t="shared" si="2733"/>
        <v>2.4014733761191948E-4</v>
      </c>
      <c r="BE2278" s="13">
        <f t="shared" si="2734"/>
        <v>2.8122452774533734E-4</v>
      </c>
      <c r="BF2278" s="13">
        <f t="shared" si="2735"/>
        <v>1.6466398460222322E-4</v>
      </c>
      <c r="BG2278" s="13">
        <f t="shared" si="2736"/>
        <v>6.4276583654738342E-5</v>
      </c>
      <c r="BH2278" s="13">
        <f t="shared" si="2737"/>
        <v>1.8817772521591201E-5</v>
      </c>
      <c r="BI2278" s="13">
        <f t="shared" si="2738"/>
        <v>4.4073103147665395E-6</v>
      </c>
      <c r="BJ2278" s="14">
        <f t="shared" si="2739"/>
        <v>0.37733342329176206</v>
      </c>
      <c r="BK2278" s="14">
        <f t="shared" si="2740"/>
        <v>0.28685875487486956</v>
      </c>
      <c r="BL2278" s="14">
        <f t="shared" si="2741"/>
        <v>0.31345528758215607</v>
      </c>
      <c r="BM2278" s="14">
        <f t="shared" si="2742"/>
        <v>0.39259983230828127</v>
      </c>
      <c r="BN2278" s="14">
        <f t="shared" si="2743"/>
        <v>0.60704429702935869</v>
      </c>
    </row>
    <row r="2279" spans="1:66" x14ac:dyDescent="0.25">
      <c r="A2279" t="s">
        <v>342</v>
      </c>
      <c r="B2279" t="s">
        <v>392</v>
      </c>
      <c r="C2279" t="s">
        <v>346</v>
      </c>
      <c r="D2279" s="7" t="s">
        <v>574</v>
      </c>
      <c r="E2279" s="10">
        <f>VLOOKUP(A2279,home!$A$2:$E$405,3,FALSE)</f>
        <v>1.1741999999999999</v>
      </c>
      <c r="F2279" s="10">
        <f>VLOOKUP(B2279,home!$B$2:$E$405,3,FALSE)</f>
        <v>1.32</v>
      </c>
      <c r="G2279" s="10">
        <f>VLOOKUP(C2279,away!$B$2:$E$405,4,FALSE)</f>
        <v>0.76649999999999996</v>
      </c>
      <c r="H2279" s="10">
        <f>VLOOKUP(A2279,away!$A$2:$E$405,3,FALSE)</f>
        <v>0.85970000000000002</v>
      </c>
      <c r="I2279" s="10">
        <f>VLOOKUP(C2279,away!$B$2:$E$405,3,FALSE)</f>
        <v>0.69789999999999996</v>
      </c>
      <c r="J2279" s="10">
        <f>VLOOKUP(B2279,home!$B$2:$E$405,4,FALSE)</f>
        <v>1.2214</v>
      </c>
      <c r="K2279" s="12">
        <f t="shared" si="2688"/>
        <v>1.1880320759999998</v>
      </c>
      <c r="L2279" s="12">
        <f t="shared" si="2689"/>
        <v>0.73282122708200004</v>
      </c>
      <c r="M2279" s="13">
        <f t="shared" si="2690"/>
        <v>0.14648191531672489</v>
      </c>
      <c r="N2279" s="13">
        <f t="shared" si="2691"/>
        <v>0.17402521395018483</v>
      </c>
      <c r="O2279" s="13">
        <f t="shared" si="2692"/>
        <v>0.10734505692772393</v>
      </c>
      <c r="P2279" s="13">
        <f t="shared" si="2693"/>
        <v>0.12752937083018204</v>
      </c>
      <c r="Q2279" s="13">
        <f t="shared" si="2694"/>
        <v>0.10337376810279113</v>
      </c>
      <c r="R2279" s="13">
        <f t="shared" si="2695"/>
        <v>3.9332368169480901E-2</v>
      </c>
      <c r="S2279" s="13">
        <f t="shared" si="2696"/>
        <v>2.7757249741677051E-2</v>
      </c>
      <c r="T2279" s="13">
        <f t="shared" si="2697"/>
        <v>7.5754491589177492E-2</v>
      </c>
      <c r="U2279" s="13">
        <f t="shared" si="2698"/>
        <v>4.6728115010384708E-2</v>
      </c>
      <c r="V2279" s="13">
        <f t="shared" si="2699"/>
        <v>2.6850979354143558E-3</v>
      </c>
      <c r="W2279" s="13">
        <f t="shared" si="2700"/>
        <v>4.0937117441033823E-2</v>
      </c>
      <c r="X2279" s="13">
        <f t="shared" si="2701"/>
        <v>2.9999588636338347E-2</v>
      </c>
      <c r="Y2279" s="13">
        <f t="shared" si="2702"/>
        <v>1.0992167678218347E-2</v>
      </c>
      <c r="Z2279" s="13">
        <f t="shared" si="2703"/>
        <v>9.607864768666664E-3</v>
      </c>
      <c r="AA2279" s="13">
        <f t="shared" si="2704"/>
        <v>1.1414451527046315E-2</v>
      </c>
      <c r="AB2279" s="13">
        <f t="shared" si="2705"/>
        <v>6.780367272039102E-3</v>
      </c>
      <c r="AC2279" s="13">
        <f t="shared" si="2706"/>
        <v>1.4610542945711513E-4</v>
      </c>
      <c r="AD2279" s="13">
        <f t="shared" si="2707"/>
        <v>1.215865215473181E-2</v>
      </c>
      <c r="AE2279" s="13">
        <f t="shared" si="2708"/>
        <v>8.9101183916937676E-3</v>
      </c>
      <c r="AF2279" s="13">
        <f t="shared" si="2709"/>
        <v>3.2647619466234616E-3</v>
      </c>
      <c r="AG2279" s="13">
        <f t="shared" si="2710"/>
        <v>7.9749561861840808E-4</v>
      </c>
      <c r="AH2279" s="13">
        <f t="shared" si="2711"/>
        <v>1.7602118123530555E-3</v>
      </c>
      <c r="AI2279" s="13">
        <f t="shared" si="2712"/>
        <v>2.0911880936295229E-3</v>
      </c>
      <c r="AJ2279" s="13">
        <f t="shared" si="2713"/>
        <v>1.2421992660905821E-3</v>
      </c>
      <c r="AK2279" s="13">
        <f t="shared" si="2714"/>
        <v>4.9192419096642337E-4</v>
      </c>
      <c r="AL2279" s="13">
        <f t="shared" si="2715"/>
        <v>5.0880638618771557E-6</v>
      </c>
      <c r="AM2279" s="13">
        <f t="shared" si="2716"/>
        <v>2.8889737521495804E-3</v>
      </c>
      <c r="AN2279" s="13">
        <f t="shared" si="2717"/>
        <v>2.1171012900579452E-3</v>
      </c>
      <c r="AO2279" s="13">
        <f t="shared" si="2718"/>
        <v>7.7572838261857435E-4</v>
      </c>
      <c r="AP2279" s="13">
        <f t="shared" si="2719"/>
        <v>1.8949007507762628E-4</v>
      </c>
      <c r="AQ2279" s="13">
        <f t="shared" si="2720"/>
        <v>3.4715587334561603E-5</v>
      </c>
      <c r="AR2279" s="13">
        <f t="shared" si="2721"/>
        <v>2.5798411605055952E-4</v>
      </c>
      <c r="AS2279" s="13">
        <f t="shared" si="2722"/>
        <v>3.0649340496657115E-4</v>
      </c>
      <c r="AT2279" s="13">
        <f t="shared" si="2723"/>
        <v>1.820619980913721E-4</v>
      </c>
      <c r="AU2279" s="13">
        <f t="shared" si="2724"/>
        <v>7.2098497851066904E-5</v>
      </c>
      <c r="AV2279" s="13">
        <f t="shared" si="2725"/>
        <v>2.1413832019621148E-5</v>
      </c>
      <c r="AW2279" s="13">
        <f t="shared" si="2726"/>
        <v>1.2304848190948067E-7</v>
      </c>
      <c r="AX2279" s="13">
        <f t="shared" si="2727"/>
        <v>5.7203224737929575E-4</v>
      </c>
      <c r="AY2279" s="13">
        <f t="shared" si="2728"/>
        <v>4.1919737345496964E-4</v>
      </c>
      <c r="AZ2279" s="13">
        <f t="shared" si="2729"/>
        <v>1.5359836680241113E-4</v>
      </c>
      <c r="BA2279" s="13">
        <f t="shared" si="2730"/>
        <v>3.7520047879311355E-5</v>
      </c>
      <c r="BB2279" s="13">
        <f t="shared" si="2731"/>
        <v>6.8738718817730856E-6</v>
      </c>
      <c r="BC2279" s="13">
        <f t="shared" si="2732"/>
        <v>1.0074638454410822E-6</v>
      </c>
      <c r="BD2279" s="13">
        <f t="shared" si="2733"/>
        <v>3.1509372748639341E-5</v>
      </c>
      <c r="BE2279" s="13">
        <f t="shared" si="2734"/>
        <v>3.7434145520023821E-5</v>
      </c>
      <c r="BF2279" s="13">
        <f t="shared" si="2735"/>
        <v>2.2236482807719997E-5</v>
      </c>
      <c r="BG2279" s="13">
        <f t="shared" si="2736"/>
        <v>8.805884944331296E-6</v>
      </c>
      <c r="BH2279" s="13">
        <f t="shared" si="2737"/>
        <v>2.6154184428577642E-6</v>
      </c>
      <c r="BI2279" s="13">
        <f t="shared" si="2738"/>
        <v>6.2144020045539935E-7</v>
      </c>
      <c r="BJ2279" s="14">
        <f t="shared" si="2739"/>
        <v>0.46740961396789293</v>
      </c>
      <c r="BK2279" s="14">
        <f t="shared" si="2740"/>
        <v>0.30502402469077233</v>
      </c>
      <c r="BL2279" s="14">
        <f t="shared" si="2741"/>
        <v>0.21812915686335774</v>
      </c>
      <c r="BM2279" s="14">
        <f t="shared" si="2742"/>
        <v>0.30166389266862897</v>
      </c>
      <c r="BN2279" s="14">
        <f t="shared" si="2743"/>
        <v>0.69808769329708775</v>
      </c>
    </row>
    <row r="2280" spans="1:66" x14ac:dyDescent="0.25">
      <c r="A2280" t="s">
        <v>40</v>
      </c>
      <c r="B2280" t="s">
        <v>42</v>
      </c>
      <c r="C2280" t="s">
        <v>317</v>
      </c>
      <c r="D2280" s="7" t="s">
        <v>574</v>
      </c>
      <c r="E2280" s="10">
        <f>VLOOKUP(A2280,home!$A$2:$E$405,3,FALSE)</f>
        <v>1.5047999999999999</v>
      </c>
      <c r="F2280" s="10">
        <f>VLOOKUP(B2280,home!$B$2:$E$405,3,FALSE)</f>
        <v>1.3955</v>
      </c>
      <c r="G2280" s="10">
        <f>VLOOKUP(C2280,away!$B$2:$E$405,4,FALSE)</f>
        <v>0.99680000000000002</v>
      </c>
      <c r="H2280" s="10">
        <f>VLOOKUP(A2280,away!$A$2:$E$405,3,FALSE)</f>
        <v>1.2</v>
      </c>
      <c r="I2280" s="10">
        <f>VLOOKUP(C2280,away!$B$2:$E$405,3,FALSE)</f>
        <v>1.125</v>
      </c>
      <c r="J2280" s="10">
        <f>VLOOKUP(B2280,home!$B$2:$E$405,4,FALSE)</f>
        <v>0.83330000000000004</v>
      </c>
      <c r="K2280" s="12">
        <f t="shared" si="2688"/>
        <v>2.0932285651199996</v>
      </c>
      <c r="L2280" s="12">
        <f t="shared" si="2689"/>
        <v>1.1249549999999999</v>
      </c>
      <c r="M2280" s="13">
        <f t="shared" si="2690"/>
        <v>4.0027699976611264E-2</v>
      </c>
      <c r="N2280" s="13">
        <f t="shared" si="2691"/>
        <v>8.3787124987095812E-2</v>
      </c>
      <c r="O2280" s="13">
        <f t="shared" si="2692"/>
        <v>4.5029361227188716E-2</v>
      </c>
      <c r="P2280" s="13">
        <f t="shared" si="2693"/>
        <v>9.4256745189858354E-2</v>
      </c>
      <c r="Q2280" s="13">
        <f t="shared" si="2694"/>
        <v>8.7692801706134346E-2</v>
      </c>
      <c r="R2280" s="13">
        <f t="shared" si="2695"/>
        <v>2.5328002529666049E-2</v>
      </c>
      <c r="S2280" s="13">
        <f t="shared" si="2696"/>
        <v>5.5488661720365734E-2</v>
      </c>
      <c r="T2280" s="13">
        <f t="shared" si="2697"/>
        <v>9.8650455743324345E-2</v>
      </c>
      <c r="U2280" s="13">
        <f t="shared" si="2698"/>
        <v>5.3017298392528577E-2</v>
      </c>
      <c r="V2280" s="13">
        <f t="shared" si="2699"/>
        <v>1.4518225716910005E-2</v>
      </c>
      <c r="W2280" s="13">
        <f t="shared" si="2700"/>
        <v>6.1187025828894751E-2</v>
      </c>
      <c r="X2280" s="13">
        <f t="shared" si="2701"/>
        <v>6.8832650641344278E-2</v>
      </c>
      <c r="Y2280" s="13">
        <f t="shared" si="2702"/>
        <v>3.8716817251116739E-2</v>
      </c>
      <c r="Z2280" s="13">
        <f t="shared" si="2703"/>
        <v>9.4976210285868199E-3</v>
      </c>
      <c r="AA2280" s="13">
        <f t="shared" si="2704"/>
        <v>1.9880691637722318E-2</v>
      </c>
      <c r="AB2280" s="13">
        <f t="shared" si="2705"/>
        <v>2.0807415815211339E-2</v>
      </c>
      <c r="AC2280" s="13">
        <f t="shared" si="2706"/>
        <v>2.1367089272042142E-3</v>
      </c>
      <c r="AD2280" s="13">
        <f t="shared" si="2707"/>
        <v>3.2019607569944424E-2</v>
      </c>
      <c r="AE2280" s="13">
        <f t="shared" si="2708"/>
        <v>3.6020617633846827E-2</v>
      </c>
      <c r="AF2280" s="13">
        <f t="shared" si="2709"/>
        <v>2.0260786955142083E-2</v>
      </c>
      <c r="AG2280" s="13">
        <f t="shared" si="2710"/>
        <v>7.5974911963739514E-3</v>
      </c>
      <c r="AH2280" s="13">
        <f t="shared" si="2711"/>
        <v>2.671099066053471E-3</v>
      </c>
      <c r="AI2280" s="13">
        <f t="shared" si="2712"/>
        <v>5.5912208653284773E-3</v>
      </c>
      <c r="AJ2280" s="13">
        <f t="shared" si="2713"/>
        <v>5.8518516146002664E-3</v>
      </c>
      <c r="AK2280" s="13">
        <f t="shared" si="2714"/>
        <v>4.0830876528416228E-3</v>
      </c>
      <c r="AL2280" s="13">
        <f t="shared" si="2715"/>
        <v>2.0125985656339348E-4</v>
      </c>
      <c r="AM2280" s="13">
        <f t="shared" si="2716"/>
        <v>1.3404871441868048E-2</v>
      </c>
      <c r="AN2280" s="13">
        <f t="shared" si="2717"/>
        <v>1.5079877152886667E-2</v>
      </c>
      <c r="AO2280" s="13">
        <f t="shared" si="2718"/>
        <v>8.4820916012628127E-3</v>
      </c>
      <c r="AP2280" s="13">
        <f t="shared" si="2719"/>
        <v>3.1806571190995344E-3</v>
      </c>
      <c r="AQ2280" s="13">
        <f t="shared" si="2720"/>
        <v>8.9452403235415414E-4</v>
      </c>
      <c r="AR2280" s="13">
        <f t="shared" si="2721"/>
        <v>6.0097324997043647E-4</v>
      </c>
      <c r="AS2280" s="13">
        <f t="shared" si="2722"/>
        <v>1.2579743737111192E-3</v>
      </c>
      <c r="AT2280" s="13">
        <f t="shared" si="2723"/>
        <v>1.3166139466205284E-3</v>
      </c>
      <c r="AU2280" s="13">
        <f t="shared" si="2724"/>
        <v>9.1865797410048953E-4</v>
      </c>
      <c r="AV2280" s="13">
        <f t="shared" si="2725"/>
        <v>4.8074027824060336E-4</v>
      </c>
      <c r="AW2280" s="13">
        <f t="shared" si="2726"/>
        <v>1.3164563420475564E-5</v>
      </c>
      <c r="AX2280" s="13">
        <f t="shared" si="2727"/>
        <v>4.6765766356465848E-3</v>
      </c>
      <c r="AY2280" s="13">
        <f t="shared" si="2728"/>
        <v>5.2609382691538023E-3</v>
      </c>
      <c r="AZ2280" s="13">
        <f t="shared" si="2729"/>
        <v>2.9591594052879588E-3</v>
      </c>
      <c r="BA2280" s="13">
        <f t="shared" si="2730"/>
        <v>1.1096403895919048E-3</v>
      </c>
      <c r="BB2280" s="13">
        <f t="shared" si="2731"/>
        <v>3.1207387611834026E-4</v>
      </c>
      <c r="BC2280" s="13">
        <f t="shared" si="2732"/>
        <v>7.0213813461741489E-5</v>
      </c>
      <c r="BD2280" s="13">
        <f t="shared" si="2733"/>
        <v>1.1267797707008203E-4</v>
      </c>
      <c r="BE2280" s="13">
        <f t="shared" si="2734"/>
        <v>2.3586076026303198E-4</v>
      </c>
      <c r="BF2280" s="13">
        <f t="shared" si="2735"/>
        <v>2.4685524038674939E-4</v>
      </c>
      <c r="BG2280" s="13">
        <f t="shared" si="2736"/>
        <v>1.7224148020903601E-4</v>
      </c>
      <c r="BH2280" s="13">
        <f t="shared" si="2737"/>
        <v>9.0135196618026307E-5</v>
      </c>
      <c r="BI2280" s="13">
        <f t="shared" si="2738"/>
        <v>3.7734713656712042E-5</v>
      </c>
      <c r="BJ2280" s="14">
        <f t="shared" si="2739"/>
        <v>0.59019600324994925</v>
      </c>
      <c r="BK2280" s="14">
        <f t="shared" si="2740"/>
        <v>0.21189023965666676</v>
      </c>
      <c r="BL2280" s="14">
        <f t="shared" si="2741"/>
        <v>0.18773049399198763</v>
      </c>
      <c r="BM2280" s="14">
        <f t="shared" si="2742"/>
        <v>0.61794484860490251</v>
      </c>
      <c r="BN2280" s="14">
        <f t="shared" si="2743"/>
        <v>0.3761217356165546</v>
      </c>
    </row>
    <row r="2281" spans="1:66" x14ac:dyDescent="0.25">
      <c r="A2281" t="s">
        <v>40</v>
      </c>
      <c r="B2281" t="s">
        <v>238</v>
      </c>
      <c r="C2281" t="s">
        <v>234</v>
      </c>
      <c r="D2281" s="7" t="s">
        <v>574</v>
      </c>
      <c r="E2281" s="10">
        <f>VLOOKUP(A2281,home!$A$2:$E$405,3,FALSE)</f>
        <v>1.5047999999999999</v>
      </c>
      <c r="F2281" s="10">
        <f>VLOOKUP(B2281,home!$B$2:$E$405,3,FALSE)</f>
        <v>0.7974</v>
      </c>
      <c r="G2281" s="10">
        <f>VLOOKUP(C2281,away!$B$2:$E$405,4,FALSE)</f>
        <v>0.89710000000000001</v>
      </c>
      <c r="H2281" s="10">
        <f>VLOOKUP(A2281,away!$A$2:$E$405,3,FALSE)</f>
        <v>1.2</v>
      </c>
      <c r="I2281" s="10">
        <f>VLOOKUP(C2281,away!$B$2:$E$405,3,FALSE)</f>
        <v>0.70830000000000004</v>
      </c>
      <c r="J2281" s="10">
        <f>VLOOKUP(B2281,home!$B$2:$E$405,4,FALSE)</f>
        <v>1.1667000000000001</v>
      </c>
      <c r="K2281" s="12">
        <f t="shared" si="2688"/>
        <v>1.0764549781919999</v>
      </c>
      <c r="L2281" s="12">
        <f t="shared" si="2689"/>
        <v>0.99164833200000013</v>
      </c>
      <c r="M2281" s="13">
        <f t="shared" si="2690"/>
        <v>0.1264253441070789</v>
      </c>
      <c r="N2281" s="13">
        <f t="shared" si="2691"/>
        <v>0.13609119103370171</v>
      </c>
      <c r="O2281" s="13">
        <f t="shared" si="2692"/>
        <v>0.12536948160631084</v>
      </c>
      <c r="P2281" s="13">
        <f t="shared" si="2693"/>
        <v>0.13495460258846367</v>
      </c>
      <c r="Q2281" s="13">
        <f t="shared" si="2694"/>
        <v>7.3248020038153339E-2</v>
      </c>
      <c r="R2281" s="13">
        <f t="shared" si="2695"/>
        <v>6.2161218659301423E-2</v>
      </c>
      <c r="S2281" s="13">
        <f t="shared" si="2696"/>
        <v>3.6014821411884897E-2</v>
      </c>
      <c r="T2281" s="13">
        <f t="shared" si="2697"/>
        <v>7.2636276893137341E-2</v>
      </c>
      <c r="U2281" s="13">
        <f t="shared" si="2698"/>
        <v>6.6913753276286445E-2</v>
      </c>
      <c r="V2281" s="13">
        <f t="shared" si="2699"/>
        <v>4.2716170605254754E-3</v>
      </c>
      <c r="W2281" s="13">
        <f t="shared" si="2700"/>
        <v>2.6282731937592507E-2</v>
      </c>
      <c r="X2281" s="13">
        <f t="shared" si="2701"/>
        <v>2.6063227286316739E-2</v>
      </c>
      <c r="Y2281" s="13">
        <f t="shared" si="2702"/>
        <v>1.2922777932506442E-2</v>
      </c>
      <c r="Z2281" s="13">
        <f t="shared" si="2703"/>
        <v>2.0547356266194514E-2</v>
      </c>
      <c r="AA2281" s="13">
        <f t="shared" si="2704"/>
        <v>2.2118303941429666E-2</v>
      </c>
      <c r="AB2281" s="13">
        <f t="shared" si="2705"/>
        <v>1.190467919345785E-2</v>
      </c>
      <c r="AC2281" s="13">
        <f t="shared" si="2706"/>
        <v>2.8498754882024397E-4</v>
      </c>
      <c r="AD2281" s="13">
        <f t="shared" si="2707"/>
        <v>7.0730444086768282E-3</v>
      </c>
      <c r="AE2281" s="13">
        <f t="shared" si="2708"/>
        <v>7.0139726900263037E-3</v>
      </c>
      <c r="AF2281" s="13">
        <f t="shared" si="2709"/>
        <v>3.4776971593790691E-3</v>
      </c>
      <c r="AG2281" s="13">
        <f t="shared" si="2710"/>
        <v>1.149550862433131E-3</v>
      </c>
      <c r="AH2281" s="13">
        <f t="shared" si="2711"/>
        <v>5.0939378920953852E-3</v>
      </c>
      <c r="AI2281" s="13">
        <f t="shared" si="2712"/>
        <v>5.4833948025469386E-3</v>
      </c>
      <c r="AJ2281" s="13">
        <f t="shared" si="2713"/>
        <v>2.9513138162968956E-3</v>
      </c>
      <c r="AK2281" s="13">
        <f t="shared" si="2714"/>
        <v>1.0589854832532076E-3</v>
      </c>
      <c r="AL2281" s="13">
        <f t="shared" si="2715"/>
        <v>1.2168566885171855E-5</v>
      </c>
      <c r="AM2281" s="13">
        <f t="shared" si="2716"/>
        <v>1.522762772938653E-3</v>
      </c>
      <c r="AN2281" s="13">
        <f t="shared" si="2717"/>
        <v>1.5100451638163101E-3</v>
      </c>
      <c r="AO2281" s="13">
        <f t="shared" si="2718"/>
        <v>7.4871688397155542E-4</v>
      </c>
      <c r="AP2281" s="13">
        <f t="shared" si="2719"/>
        <v>2.4748794971021022E-4</v>
      </c>
      <c r="AQ2281" s="13">
        <f t="shared" si="2720"/>
        <v>6.1355253130057467E-5</v>
      </c>
      <c r="AR2281" s="13">
        <f t="shared" si="2721"/>
        <v>1.0102790028015971E-3</v>
      </c>
      <c r="AS2281" s="13">
        <f t="shared" si="2722"/>
        <v>1.0875198619286286E-3</v>
      </c>
      <c r="AT2281" s="13">
        <f t="shared" si="2723"/>
        <v>5.8533308462787432E-4</v>
      </c>
      <c r="AU2281" s="13">
        <f t="shared" si="2724"/>
        <v>2.1002823761605153E-4</v>
      </c>
      <c r="AV2281" s="13">
        <f t="shared" si="2725"/>
        <v>5.652148548567271E-5</v>
      </c>
      <c r="AW2281" s="13">
        <f t="shared" si="2726"/>
        <v>3.6081990602133152E-7</v>
      </c>
      <c r="AX2281" s="13">
        <f t="shared" si="2727"/>
        <v>2.7319759458921102E-4</v>
      </c>
      <c r="AY2281" s="13">
        <f t="shared" si="2728"/>
        <v>2.7091593898080337E-4</v>
      </c>
      <c r="AZ2281" s="13">
        <f t="shared" si="2729"/>
        <v>1.3432666950126374E-4</v>
      </c>
      <c r="BA2281" s="13">
        <f t="shared" si="2730"/>
        <v>4.4401605918014497E-5</v>
      </c>
      <c r="BB2281" s="13">
        <f t="shared" si="2731"/>
        <v>1.1007694611680101E-5</v>
      </c>
      <c r="BC2281" s="13">
        <f t="shared" si="2732"/>
        <v>2.1831524001675925E-6</v>
      </c>
      <c r="BD2281" s="13">
        <f t="shared" si="2733"/>
        <v>1.6697358133047115E-4</v>
      </c>
      <c r="BE2281" s="13">
        <f t="shared" si="2734"/>
        <v>1.7973954284973242E-4</v>
      </c>
      <c r="BF2281" s="13">
        <f t="shared" si="2735"/>
        <v>9.6740762839274386E-5</v>
      </c>
      <c r="BG2281" s="13">
        <f t="shared" si="2736"/>
        <v>3.471235858414285E-5</v>
      </c>
      <c r="BH2281" s="13">
        <f t="shared" si="2737"/>
        <v>9.3415728006715905E-6</v>
      </c>
      <c r="BI2281" s="13">
        <f t="shared" si="2738"/>
        <v>2.011156509085184E-6</v>
      </c>
      <c r="BJ2281" s="14">
        <f t="shared" si="2739"/>
        <v>0.37078489092149131</v>
      </c>
      <c r="BK2281" s="14">
        <f t="shared" si="2740"/>
        <v>0.30223445722263914</v>
      </c>
      <c r="BL2281" s="14">
        <f t="shared" si="2741"/>
        <v>0.30649426931835194</v>
      </c>
      <c r="BM2281" s="14">
        <f t="shared" si="2742"/>
        <v>0.34154056057659227</v>
      </c>
      <c r="BN2281" s="14">
        <f t="shared" si="2743"/>
        <v>0.65824985803300995</v>
      </c>
    </row>
    <row r="2282" spans="1:66" x14ac:dyDescent="0.25">
      <c r="A2282" t="s">
        <v>40</v>
      </c>
      <c r="B2282" t="s">
        <v>235</v>
      </c>
      <c r="C2282" t="s">
        <v>520</v>
      </c>
      <c r="D2282" s="7" t="s">
        <v>574</v>
      </c>
      <c r="E2282" s="10">
        <f>VLOOKUP(A2282,home!$A$2:$E$405,3,FALSE)</f>
        <v>1.5047999999999999</v>
      </c>
      <c r="F2282" s="10">
        <f>VLOOKUP(B2282,home!$B$2:$E$405,3,FALSE)</f>
        <v>0.63129999999999997</v>
      </c>
      <c r="G2282" s="10" t="e">
        <f>VLOOKUP(C2282,away!$B$2:$E$405,4,FALSE)</f>
        <v>#N/A</v>
      </c>
      <c r="H2282" s="10">
        <f>VLOOKUP(A2282,away!$A$2:$E$405,3,FALSE)</f>
        <v>1.2</v>
      </c>
      <c r="I2282" s="10" t="e">
        <f>VLOOKUP(C2282,away!$B$2:$E$405,3,FALSE)</f>
        <v>#N/A</v>
      </c>
      <c r="J2282" s="10">
        <f>VLOOKUP(B2282,home!$B$2:$E$405,4,FALSE)</f>
        <v>0.625</v>
      </c>
      <c r="K2282" s="12" t="e">
        <f t="shared" si="2688"/>
        <v>#N/A</v>
      </c>
      <c r="L2282" s="12" t="e">
        <f t="shared" si="2689"/>
        <v>#N/A</v>
      </c>
      <c r="M2282" s="13" t="e">
        <f t="shared" si="2690"/>
        <v>#N/A</v>
      </c>
      <c r="N2282" s="13" t="e">
        <f t="shared" si="2691"/>
        <v>#N/A</v>
      </c>
      <c r="O2282" s="13" t="e">
        <f t="shared" si="2692"/>
        <v>#N/A</v>
      </c>
      <c r="P2282" s="13" t="e">
        <f t="shared" si="2693"/>
        <v>#N/A</v>
      </c>
      <c r="Q2282" s="13" t="e">
        <f t="shared" si="2694"/>
        <v>#N/A</v>
      </c>
      <c r="R2282" s="13" t="e">
        <f t="shared" si="2695"/>
        <v>#N/A</v>
      </c>
      <c r="S2282" s="13" t="e">
        <f t="shared" si="2696"/>
        <v>#N/A</v>
      </c>
      <c r="T2282" s="13" t="e">
        <f t="shared" si="2697"/>
        <v>#N/A</v>
      </c>
      <c r="U2282" s="13" t="e">
        <f t="shared" si="2698"/>
        <v>#N/A</v>
      </c>
      <c r="V2282" s="13" t="e">
        <f t="shared" si="2699"/>
        <v>#N/A</v>
      </c>
      <c r="W2282" s="13" t="e">
        <f t="shared" si="2700"/>
        <v>#N/A</v>
      </c>
      <c r="X2282" s="13" t="e">
        <f t="shared" si="2701"/>
        <v>#N/A</v>
      </c>
      <c r="Y2282" s="13" t="e">
        <f t="shared" si="2702"/>
        <v>#N/A</v>
      </c>
      <c r="Z2282" s="13" t="e">
        <f t="shared" si="2703"/>
        <v>#N/A</v>
      </c>
      <c r="AA2282" s="13" t="e">
        <f t="shared" si="2704"/>
        <v>#N/A</v>
      </c>
      <c r="AB2282" s="13" t="e">
        <f t="shared" si="2705"/>
        <v>#N/A</v>
      </c>
      <c r="AC2282" s="13" t="e">
        <f t="shared" si="2706"/>
        <v>#N/A</v>
      </c>
      <c r="AD2282" s="13" t="e">
        <f t="shared" si="2707"/>
        <v>#N/A</v>
      </c>
      <c r="AE2282" s="13" t="e">
        <f t="shared" si="2708"/>
        <v>#N/A</v>
      </c>
      <c r="AF2282" s="13" t="e">
        <f t="shared" si="2709"/>
        <v>#N/A</v>
      </c>
      <c r="AG2282" s="13" t="e">
        <f t="shared" si="2710"/>
        <v>#N/A</v>
      </c>
      <c r="AH2282" s="13" t="e">
        <f t="shared" si="2711"/>
        <v>#N/A</v>
      </c>
      <c r="AI2282" s="13" t="e">
        <f t="shared" si="2712"/>
        <v>#N/A</v>
      </c>
      <c r="AJ2282" s="13" t="e">
        <f t="shared" si="2713"/>
        <v>#N/A</v>
      </c>
      <c r="AK2282" s="13" t="e">
        <f t="shared" si="2714"/>
        <v>#N/A</v>
      </c>
      <c r="AL2282" s="13" t="e">
        <f t="shared" si="2715"/>
        <v>#N/A</v>
      </c>
      <c r="AM2282" s="13" t="e">
        <f t="shared" si="2716"/>
        <v>#N/A</v>
      </c>
      <c r="AN2282" s="13" t="e">
        <f t="shared" si="2717"/>
        <v>#N/A</v>
      </c>
      <c r="AO2282" s="13" t="e">
        <f t="shared" si="2718"/>
        <v>#N/A</v>
      </c>
      <c r="AP2282" s="13" t="e">
        <f t="shared" si="2719"/>
        <v>#N/A</v>
      </c>
      <c r="AQ2282" s="13" t="e">
        <f t="shared" si="2720"/>
        <v>#N/A</v>
      </c>
      <c r="AR2282" s="13" t="e">
        <f t="shared" si="2721"/>
        <v>#N/A</v>
      </c>
      <c r="AS2282" s="13" t="e">
        <f t="shared" si="2722"/>
        <v>#N/A</v>
      </c>
      <c r="AT2282" s="13" t="e">
        <f t="shared" si="2723"/>
        <v>#N/A</v>
      </c>
      <c r="AU2282" s="13" t="e">
        <f t="shared" si="2724"/>
        <v>#N/A</v>
      </c>
      <c r="AV2282" s="13" t="e">
        <f t="shared" si="2725"/>
        <v>#N/A</v>
      </c>
      <c r="AW2282" s="13" t="e">
        <f t="shared" si="2726"/>
        <v>#N/A</v>
      </c>
      <c r="AX2282" s="13" t="e">
        <f t="shared" si="2727"/>
        <v>#N/A</v>
      </c>
      <c r="AY2282" s="13" t="e">
        <f t="shared" si="2728"/>
        <v>#N/A</v>
      </c>
      <c r="AZ2282" s="13" t="e">
        <f t="shared" si="2729"/>
        <v>#N/A</v>
      </c>
      <c r="BA2282" s="13" t="e">
        <f t="shared" si="2730"/>
        <v>#N/A</v>
      </c>
      <c r="BB2282" s="13" t="e">
        <f t="shared" si="2731"/>
        <v>#N/A</v>
      </c>
      <c r="BC2282" s="13" t="e">
        <f t="shared" si="2732"/>
        <v>#N/A</v>
      </c>
      <c r="BD2282" s="13" t="e">
        <f t="shared" si="2733"/>
        <v>#N/A</v>
      </c>
      <c r="BE2282" s="13" t="e">
        <f t="shared" si="2734"/>
        <v>#N/A</v>
      </c>
      <c r="BF2282" s="13" t="e">
        <f t="shared" si="2735"/>
        <v>#N/A</v>
      </c>
      <c r="BG2282" s="13" t="e">
        <f t="shared" si="2736"/>
        <v>#N/A</v>
      </c>
      <c r="BH2282" s="13" t="e">
        <f t="shared" si="2737"/>
        <v>#N/A</v>
      </c>
      <c r="BI2282" s="13" t="e">
        <f t="shared" si="2738"/>
        <v>#N/A</v>
      </c>
      <c r="BJ2282" s="14" t="e">
        <f t="shared" si="2739"/>
        <v>#N/A</v>
      </c>
      <c r="BK2282" s="14" t="e">
        <f t="shared" si="2740"/>
        <v>#N/A</v>
      </c>
      <c r="BL2282" s="14" t="e">
        <f t="shared" si="2741"/>
        <v>#N/A</v>
      </c>
      <c r="BM2282" s="14" t="e">
        <f t="shared" si="2742"/>
        <v>#N/A</v>
      </c>
      <c r="BN2282" s="14" t="e">
        <f t="shared" si="2743"/>
        <v>#N/A</v>
      </c>
    </row>
    <row r="2283" spans="1:66" x14ac:dyDescent="0.25">
      <c r="A2283" t="s">
        <v>40</v>
      </c>
      <c r="B2283" t="s">
        <v>332</v>
      </c>
      <c r="C2283" t="s">
        <v>339</v>
      </c>
      <c r="D2283" s="7" t="s">
        <v>574</v>
      </c>
      <c r="E2283" s="10">
        <f>VLOOKUP(A2283,home!$A$2:$E$405,3,FALSE)</f>
        <v>1.5047999999999999</v>
      </c>
      <c r="F2283" s="10">
        <f>VLOOKUP(B2283,home!$B$2:$E$405,3,FALSE)</f>
        <v>1.1296999999999999</v>
      </c>
      <c r="G2283" s="10">
        <f>VLOOKUP(C2283,away!$B$2:$E$405,4,FALSE)</f>
        <v>0.7974</v>
      </c>
      <c r="H2283" s="10">
        <f>VLOOKUP(A2283,away!$A$2:$E$405,3,FALSE)</f>
        <v>1.2</v>
      </c>
      <c r="I2283" s="10">
        <f>VLOOKUP(C2283,away!$B$2:$E$405,3,FALSE)</f>
        <v>0.66669999999999996</v>
      </c>
      <c r="J2283" s="10">
        <f>VLOOKUP(B2283,home!$B$2:$E$405,4,FALSE)</f>
        <v>1.0417000000000001</v>
      </c>
      <c r="K2283" s="12">
        <f t="shared" si="2688"/>
        <v>1.3555581193439998</v>
      </c>
      <c r="L2283" s="12">
        <f t="shared" si="2689"/>
        <v>0.83340166800000004</v>
      </c>
      <c r="M2283" s="13">
        <f t="shared" si="2690"/>
        <v>0.11203322640599114</v>
      </c>
      <c r="N2283" s="13">
        <f t="shared" si="2691"/>
        <v>0.15186754969094587</v>
      </c>
      <c r="O2283" s="13">
        <f t="shared" si="2692"/>
        <v>9.3368677758174659E-2</v>
      </c>
      <c r="P2283" s="13">
        <f t="shared" si="2693"/>
        <v>0.12656666922750717</v>
      </c>
      <c r="Q2283" s="13">
        <f t="shared" si="2694"/>
        <v>0.10293264502422005</v>
      </c>
      <c r="R2283" s="13">
        <f t="shared" si="2695"/>
        <v>3.8906805891308627E-2</v>
      </c>
      <c r="S2283" s="13">
        <f t="shared" si="2696"/>
        <v>3.5746363541505066E-2</v>
      </c>
      <c r="T2283" s="13">
        <f t="shared" si="2697"/>
        <v>8.5784238054836884E-2</v>
      </c>
      <c r="U2283" s="13">
        <f t="shared" si="2698"/>
        <v>5.2740436623704375E-2</v>
      </c>
      <c r="V2283" s="13">
        <f t="shared" si="2699"/>
        <v>4.4870598914493595E-3</v>
      </c>
      <c r="W2283" s="13">
        <f t="shared" si="2700"/>
        <v>4.6510394236045069E-2</v>
      </c>
      <c r="X2283" s="13">
        <f t="shared" si="2701"/>
        <v>3.876184013565754E-2</v>
      </c>
      <c r="Y2283" s="13">
        <f t="shared" si="2702"/>
        <v>1.6152091111903171E-2</v>
      </c>
      <c r="Z2283" s="13">
        <f t="shared" si="2703"/>
        <v>1.0808332308789614E-2</v>
      </c>
      <c r="AA2283" s="13">
        <f t="shared" si="2704"/>
        <v>1.465132261774784E-2</v>
      </c>
      <c r="AB2283" s="13">
        <f t="shared" si="2705"/>
        <v>9.9303596668082385E-3</v>
      </c>
      <c r="AC2283" s="13">
        <f t="shared" si="2706"/>
        <v>3.1682131459100522E-4</v>
      </c>
      <c r="AD2283" s="13">
        <f t="shared" si="2707"/>
        <v>1.5761885635140315E-2</v>
      </c>
      <c r="AE2283" s="13">
        <f t="shared" si="2708"/>
        <v>1.3135981779151177E-2</v>
      </c>
      <c r="AF2283" s="13">
        <f t="shared" si="2709"/>
        <v>5.4737745627810993E-3</v>
      </c>
      <c r="AG2283" s="13">
        <f t="shared" si="2710"/>
        <v>1.5206176169592466E-3</v>
      </c>
      <c r="AH2283" s="13">
        <f t="shared" si="2711"/>
        <v>2.2519205436108882E-3</v>
      </c>
      <c r="AI2283" s="13">
        <f t="shared" si="2712"/>
        <v>3.0526091770092935E-3</v>
      </c>
      <c r="AJ2283" s="13">
        <f t="shared" si="2713"/>
        <v>2.068994577539477E-3</v>
      </c>
      <c r="AK2283" s="13">
        <f t="shared" si="2714"/>
        <v>9.348807994874486E-4</v>
      </c>
      <c r="AL2283" s="13">
        <f t="shared" si="2715"/>
        <v>1.431683075260231E-5</v>
      </c>
      <c r="AM2283" s="13">
        <f t="shared" si="2716"/>
        <v>4.2732304097772029E-3</v>
      </c>
      <c r="AN2283" s="13">
        <f t="shared" si="2717"/>
        <v>3.5613173512566445E-3</v>
      </c>
      <c r="AO2283" s="13">
        <f t="shared" si="2718"/>
        <v>1.4840039104073147E-3</v>
      </c>
      <c r="AP2283" s="13">
        <f t="shared" si="2719"/>
        <v>4.1225711141732629E-4</v>
      </c>
      <c r="AQ2283" s="13">
        <f t="shared" si="2720"/>
        <v>8.5893941075015372E-5</v>
      </c>
      <c r="AR2283" s="13">
        <f t="shared" si="2721"/>
        <v>3.7535086744975638E-4</v>
      </c>
      <c r="AS2283" s="13">
        <f t="shared" si="2722"/>
        <v>5.0880991597433071E-4</v>
      </c>
      <c r="AT2283" s="13">
        <f t="shared" si="2723"/>
        <v>3.4486070640087123E-4</v>
      </c>
      <c r="AU2283" s="13">
        <f t="shared" si="2724"/>
        <v>1.558262435348027E-4</v>
      </c>
      <c r="AV2283" s="13">
        <f t="shared" si="2725"/>
        <v>5.2807882407619322E-5</v>
      </c>
      <c r="AW2283" s="13">
        <f t="shared" si="2726"/>
        <v>4.4927980553938766E-7</v>
      </c>
      <c r="AX2283" s="13">
        <f t="shared" si="2727"/>
        <v>9.65435362966863E-4</v>
      </c>
      <c r="AY2283" s="13">
        <f t="shared" si="2728"/>
        <v>8.0459544184276904E-4</v>
      </c>
      <c r="AZ2283" s="13">
        <f t="shared" si="2729"/>
        <v>3.3527559164848032E-4</v>
      </c>
      <c r="BA2283" s="13">
        <f t="shared" si="2730"/>
        <v>9.3139745773176806E-5</v>
      </c>
      <c r="BB2283" s="13">
        <f t="shared" si="2731"/>
        <v>1.9405704871115372E-5</v>
      </c>
      <c r="BC2283" s="13">
        <f t="shared" si="2732"/>
        <v>3.2345493616606564E-6</v>
      </c>
      <c r="BD2283" s="13">
        <f t="shared" si="2733"/>
        <v>5.2136339836312306E-5</v>
      </c>
      <c r="BE2283" s="13">
        <f t="shared" si="2734"/>
        <v>7.0673838777991161E-5</v>
      </c>
      <c r="BF2283" s="13">
        <f t="shared" si="2735"/>
        <v>4.790124799035739E-5</v>
      </c>
      <c r="BG2283" s="13">
        <f t="shared" si="2736"/>
        <v>2.1644308546679798E-5</v>
      </c>
      <c r="BH2283" s="13">
        <f t="shared" si="2737"/>
        <v>7.3350295470096322E-6</v>
      </c>
      <c r="BI2283" s="13">
        <f t="shared" si="2738"/>
        <v>1.98861177161541E-6</v>
      </c>
      <c r="BJ2283" s="14">
        <f t="shared" si="2739"/>
        <v>0.48993880696803799</v>
      </c>
      <c r="BK2283" s="14">
        <f t="shared" si="2740"/>
        <v>0.27996905265363908</v>
      </c>
      <c r="BL2283" s="14">
        <f t="shared" si="2741"/>
        <v>0.21954534264762815</v>
      </c>
      <c r="BM2283" s="14">
        <f t="shared" si="2742"/>
        <v>0.37378181441791025</v>
      </c>
      <c r="BN2283" s="14">
        <f t="shared" si="2743"/>
        <v>0.62567557399814744</v>
      </c>
    </row>
    <row r="2284" spans="1:66" x14ac:dyDescent="0.25">
      <c r="A2284" t="s">
        <v>154</v>
      </c>
      <c r="B2284" t="s">
        <v>163</v>
      </c>
      <c r="C2284" t="s">
        <v>497</v>
      </c>
      <c r="D2284" s="7" t="s">
        <v>575</v>
      </c>
      <c r="E2284" s="10">
        <f>VLOOKUP(A2284,home!$A$2:$E$405,3,FALSE)</f>
        <v>1.3447</v>
      </c>
      <c r="F2284" s="10">
        <f>VLOOKUP(B2284,home!$B$2:$E$405,3,FALSE)</f>
        <v>1.4873000000000001</v>
      </c>
      <c r="G2284" s="10" t="e">
        <f>VLOOKUP(C2284,away!$B$2:$E$405,4,FALSE)</f>
        <v>#N/A</v>
      </c>
      <c r="H2284" s="10">
        <f>VLOOKUP(A2284,away!$A$2:$E$405,3,FALSE)</f>
        <v>1.05</v>
      </c>
      <c r="I2284" s="10" t="e">
        <f>VLOOKUP(C2284,away!$B$2:$E$405,3,FALSE)</f>
        <v>#N/A</v>
      </c>
      <c r="J2284" s="10">
        <f>VLOOKUP(B2284,home!$B$2:$E$405,4,FALSE)</f>
        <v>0.90229999999999999</v>
      </c>
      <c r="K2284" s="12" t="e">
        <f t="shared" si="2688"/>
        <v>#N/A</v>
      </c>
      <c r="L2284" s="12" t="e">
        <f t="shared" si="2689"/>
        <v>#N/A</v>
      </c>
      <c r="M2284" s="13" t="e">
        <f t="shared" si="2690"/>
        <v>#N/A</v>
      </c>
      <c r="N2284" s="13" t="e">
        <f t="shared" si="2691"/>
        <v>#N/A</v>
      </c>
      <c r="O2284" s="13" t="e">
        <f t="shared" si="2692"/>
        <v>#N/A</v>
      </c>
      <c r="P2284" s="13" t="e">
        <f t="shared" si="2693"/>
        <v>#N/A</v>
      </c>
      <c r="Q2284" s="13" t="e">
        <f t="shared" si="2694"/>
        <v>#N/A</v>
      </c>
      <c r="R2284" s="13" t="e">
        <f t="shared" si="2695"/>
        <v>#N/A</v>
      </c>
      <c r="S2284" s="13" t="e">
        <f t="shared" si="2696"/>
        <v>#N/A</v>
      </c>
      <c r="T2284" s="13" t="e">
        <f t="shared" si="2697"/>
        <v>#N/A</v>
      </c>
      <c r="U2284" s="13" t="e">
        <f t="shared" si="2698"/>
        <v>#N/A</v>
      </c>
      <c r="V2284" s="13" t="e">
        <f t="shared" si="2699"/>
        <v>#N/A</v>
      </c>
      <c r="W2284" s="13" t="e">
        <f t="shared" si="2700"/>
        <v>#N/A</v>
      </c>
      <c r="X2284" s="13" t="e">
        <f t="shared" si="2701"/>
        <v>#N/A</v>
      </c>
      <c r="Y2284" s="13" t="e">
        <f t="shared" si="2702"/>
        <v>#N/A</v>
      </c>
      <c r="Z2284" s="13" t="e">
        <f t="shared" si="2703"/>
        <v>#N/A</v>
      </c>
      <c r="AA2284" s="13" t="e">
        <f t="shared" si="2704"/>
        <v>#N/A</v>
      </c>
      <c r="AB2284" s="13" t="e">
        <f t="shared" si="2705"/>
        <v>#N/A</v>
      </c>
      <c r="AC2284" s="13" t="e">
        <f t="shared" si="2706"/>
        <v>#N/A</v>
      </c>
      <c r="AD2284" s="13" t="e">
        <f t="shared" si="2707"/>
        <v>#N/A</v>
      </c>
      <c r="AE2284" s="13" t="e">
        <f t="shared" si="2708"/>
        <v>#N/A</v>
      </c>
      <c r="AF2284" s="13" t="e">
        <f t="shared" si="2709"/>
        <v>#N/A</v>
      </c>
      <c r="AG2284" s="13" t="e">
        <f t="shared" si="2710"/>
        <v>#N/A</v>
      </c>
      <c r="AH2284" s="13" t="e">
        <f t="shared" si="2711"/>
        <v>#N/A</v>
      </c>
      <c r="AI2284" s="13" t="e">
        <f t="shared" si="2712"/>
        <v>#N/A</v>
      </c>
      <c r="AJ2284" s="13" t="e">
        <f t="shared" si="2713"/>
        <v>#N/A</v>
      </c>
      <c r="AK2284" s="13" t="e">
        <f t="shared" si="2714"/>
        <v>#N/A</v>
      </c>
      <c r="AL2284" s="13" t="e">
        <f t="shared" si="2715"/>
        <v>#N/A</v>
      </c>
      <c r="AM2284" s="13" t="e">
        <f t="shared" si="2716"/>
        <v>#N/A</v>
      </c>
      <c r="AN2284" s="13" t="e">
        <f t="shared" si="2717"/>
        <v>#N/A</v>
      </c>
      <c r="AO2284" s="13" t="e">
        <f t="shared" si="2718"/>
        <v>#N/A</v>
      </c>
      <c r="AP2284" s="13" t="e">
        <f t="shared" si="2719"/>
        <v>#N/A</v>
      </c>
      <c r="AQ2284" s="13" t="e">
        <f t="shared" si="2720"/>
        <v>#N/A</v>
      </c>
      <c r="AR2284" s="13" t="e">
        <f t="shared" si="2721"/>
        <v>#N/A</v>
      </c>
      <c r="AS2284" s="13" t="e">
        <f t="shared" si="2722"/>
        <v>#N/A</v>
      </c>
      <c r="AT2284" s="13" t="e">
        <f t="shared" si="2723"/>
        <v>#N/A</v>
      </c>
      <c r="AU2284" s="13" t="e">
        <f t="shared" si="2724"/>
        <v>#N/A</v>
      </c>
      <c r="AV2284" s="13" t="e">
        <f t="shared" si="2725"/>
        <v>#N/A</v>
      </c>
      <c r="AW2284" s="13" t="e">
        <f t="shared" si="2726"/>
        <v>#N/A</v>
      </c>
      <c r="AX2284" s="13" t="e">
        <f t="shared" si="2727"/>
        <v>#N/A</v>
      </c>
      <c r="AY2284" s="13" t="e">
        <f t="shared" si="2728"/>
        <v>#N/A</v>
      </c>
      <c r="AZ2284" s="13" t="e">
        <f t="shared" si="2729"/>
        <v>#N/A</v>
      </c>
      <c r="BA2284" s="13" t="e">
        <f t="shared" si="2730"/>
        <v>#N/A</v>
      </c>
      <c r="BB2284" s="13" t="e">
        <f t="shared" si="2731"/>
        <v>#N/A</v>
      </c>
      <c r="BC2284" s="13" t="e">
        <f t="shared" si="2732"/>
        <v>#N/A</v>
      </c>
      <c r="BD2284" s="13" t="e">
        <f t="shared" si="2733"/>
        <v>#N/A</v>
      </c>
      <c r="BE2284" s="13" t="e">
        <f t="shared" si="2734"/>
        <v>#N/A</v>
      </c>
      <c r="BF2284" s="13" t="e">
        <f t="shared" si="2735"/>
        <v>#N/A</v>
      </c>
      <c r="BG2284" s="13" t="e">
        <f t="shared" si="2736"/>
        <v>#N/A</v>
      </c>
      <c r="BH2284" s="13" t="e">
        <f t="shared" si="2737"/>
        <v>#N/A</v>
      </c>
      <c r="BI2284" s="13" t="e">
        <f t="shared" si="2738"/>
        <v>#N/A</v>
      </c>
      <c r="BJ2284" s="14" t="e">
        <f t="shared" si="2739"/>
        <v>#N/A</v>
      </c>
      <c r="BK2284" s="14" t="e">
        <f t="shared" si="2740"/>
        <v>#N/A</v>
      </c>
      <c r="BL2284" s="14" t="e">
        <f t="shared" si="2741"/>
        <v>#N/A</v>
      </c>
      <c r="BM2284" s="14" t="e">
        <f t="shared" si="2742"/>
        <v>#N/A</v>
      </c>
      <c r="BN2284" s="14" t="e">
        <f t="shared" si="2743"/>
        <v>#N/A</v>
      </c>
    </row>
    <row r="2285" spans="1:66" x14ac:dyDescent="0.25">
      <c r="A2285" t="s">
        <v>32</v>
      </c>
      <c r="B2285" t="s">
        <v>312</v>
      </c>
      <c r="C2285" t="s">
        <v>208</v>
      </c>
      <c r="D2285" s="7" t="s">
        <v>575</v>
      </c>
      <c r="E2285" s="10">
        <f>VLOOKUP(A2285,home!$A$2:$E$405,3,FALSE)</f>
        <v>1.268</v>
      </c>
      <c r="F2285" s="10">
        <f>VLOOKUP(B2285,home!$B$2:$E$405,3,FALSE)</f>
        <v>0.60309999999999997</v>
      </c>
      <c r="G2285" s="10">
        <f>VLOOKUP(C2285,away!$B$2:$E$405,4,FALSE)</f>
        <v>0.83499999999999996</v>
      </c>
      <c r="H2285" s="10">
        <f>VLOOKUP(A2285,away!$A$2:$E$405,3,FALSE)</f>
        <v>1.1471</v>
      </c>
      <c r="I2285" s="10">
        <f>VLOOKUP(C2285,away!$B$2:$E$405,3,FALSE)</f>
        <v>1.3332999999999999</v>
      </c>
      <c r="J2285" s="10">
        <f>VLOOKUP(B2285,home!$B$2:$E$405,4,FALSE)</f>
        <v>1.0256000000000001</v>
      </c>
      <c r="K2285" s="12">
        <f t="shared" si="2688"/>
        <v>0.63855021799999989</v>
      </c>
      <c r="L2285" s="12">
        <f t="shared" si="2689"/>
        <v>1.5685817978079999</v>
      </c>
      <c r="M2285" s="13">
        <f t="shared" si="2690"/>
        <v>0.11001571983512422</v>
      </c>
      <c r="N2285" s="13">
        <f t="shared" si="2691"/>
        <v>7.0250561884145468E-2</v>
      </c>
      <c r="O2285" s="13">
        <f t="shared" si="2692"/>
        <v>0.17256865560612036</v>
      </c>
      <c r="P2285" s="13">
        <f t="shared" si="2693"/>
        <v>0.11019375265725503</v>
      </c>
      <c r="Q2285" s="13">
        <f t="shared" si="2694"/>
        <v>2.2429255802871789E-2</v>
      </c>
      <c r="R2285" s="13">
        <f t="shared" si="2695"/>
        <v>0.13534402602797899</v>
      </c>
      <c r="S2285" s="13">
        <f t="shared" si="2696"/>
        <v>2.7593018395202958E-2</v>
      </c>
      <c r="T2285" s="13">
        <f t="shared" si="2697"/>
        <v>3.5182122390764139E-2</v>
      </c>
      <c r="U2285" s="13">
        <f t="shared" si="2698"/>
        <v>8.6423957325163614E-2</v>
      </c>
      <c r="V2285" s="13">
        <f t="shared" si="2699"/>
        <v>3.0708523075559536E-3</v>
      </c>
      <c r="W2285" s="13">
        <f t="shared" si="2700"/>
        <v>4.7740687275005149E-3</v>
      </c>
      <c r="X2285" s="13">
        <f t="shared" si="2701"/>
        <v>7.4885173074417067E-3</v>
      </c>
      <c r="Y2285" s="13">
        <f t="shared" si="2702"/>
        <v>5.8731759705116194E-3</v>
      </c>
      <c r="Z2285" s="13">
        <f t="shared" si="2703"/>
        <v>7.0766058556513328E-2</v>
      </c>
      <c r="AA2285" s="13">
        <f t="shared" si="2704"/>
        <v>4.5187682118262337E-2</v>
      </c>
      <c r="AB2285" s="13">
        <f t="shared" si="2705"/>
        <v>1.4427302133765555E-2</v>
      </c>
      <c r="AC2285" s="13">
        <f t="shared" si="2706"/>
        <v>1.9223885694068886E-4</v>
      </c>
      <c r="AD2285" s="13">
        <f t="shared" si="2707"/>
        <v>7.6212065667310882E-4</v>
      </c>
      <c r="AE2285" s="13">
        <f t="shared" si="2708"/>
        <v>1.1954485897909184E-3</v>
      </c>
      <c r="AF2285" s="13">
        <f t="shared" si="2709"/>
        <v>9.3757944908063879E-4</v>
      </c>
      <c r="AG2285" s="13">
        <f t="shared" si="2710"/>
        <v>4.902233526089141E-4</v>
      </c>
      <c r="AH2285" s="13">
        <f t="shared" si="2711"/>
        <v>2.7750587838590461E-2</v>
      </c>
      <c r="AI2285" s="13">
        <f t="shared" si="2712"/>
        <v>1.7720143913960082E-2</v>
      </c>
      <c r="AJ2285" s="13">
        <f t="shared" si="2713"/>
        <v>5.6576008796252906E-3</v>
      </c>
      <c r="AK2285" s="13">
        <f t="shared" si="2714"/>
        <v>1.2042207583472402E-3</v>
      </c>
      <c r="AL2285" s="13">
        <f t="shared" si="2715"/>
        <v>7.701997890695087E-6</v>
      </c>
      <c r="AM2285" s="13">
        <f t="shared" si="2716"/>
        <v>9.7330462292183367E-5</v>
      </c>
      <c r="AN2285" s="13">
        <f t="shared" si="2717"/>
        <v>1.5267079152375671E-4</v>
      </c>
      <c r="AO2285" s="13">
        <f t="shared" si="2718"/>
        <v>1.1973831232055237E-4</v>
      </c>
      <c r="AP2285" s="13">
        <f t="shared" si="2719"/>
        <v>6.2606445735422601E-5</v>
      </c>
      <c r="AQ2285" s="13">
        <f t="shared" si="2720"/>
        <v>2.4550832801509537E-5</v>
      </c>
      <c r="AR2285" s="13">
        <f t="shared" si="2721"/>
        <v>8.7058133924170084E-3</v>
      </c>
      <c r="AS2285" s="13">
        <f t="shared" si="2722"/>
        <v>5.5590990395951983E-3</v>
      </c>
      <c r="AT2285" s="13">
        <f t="shared" si="2723"/>
        <v>1.7748819518085518E-3</v>
      </c>
      <c r="AU2285" s="13">
        <f t="shared" si="2724"/>
        <v>3.7778375241720539E-4</v>
      </c>
      <c r="AV2285" s="13">
        <f t="shared" si="2725"/>
        <v>6.0308474365716113E-5</v>
      </c>
      <c r="AW2285" s="13">
        <f t="shared" si="2726"/>
        <v>2.1429060112850814E-7</v>
      </c>
      <c r="AX2285" s="13">
        <f t="shared" si="2727"/>
        <v>1.035839798578574E-5</v>
      </c>
      <c r="AY2285" s="13">
        <f t="shared" si="2728"/>
        <v>1.6247994534954559E-5</v>
      </c>
      <c r="AZ2285" s="13">
        <f t="shared" si="2729"/>
        <v>1.2743154239206793E-5</v>
      </c>
      <c r="BA2285" s="13">
        <f t="shared" si="2730"/>
        <v>6.6628932620932089E-6</v>
      </c>
      <c r="BB2285" s="13">
        <f t="shared" si="2731"/>
        <v>2.6128232729142428E-6</v>
      </c>
      <c r="BC2285" s="13">
        <f t="shared" si="2732"/>
        <v>8.1968540535648097E-7</v>
      </c>
      <c r="BD2285" s="13">
        <f t="shared" si="2733"/>
        <v>2.275963403743073E-3</v>
      </c>
      <c r="BE2285" s="13">
        <f t="shared" si="2734"/>
        <v>1.4533169276201609E-3</v>
      </c>
      <c r="BF2285" s="13">
        <f t="shared" si="2735"/>
        <v>4.6400792047747192E-4</v>
      </c>
      <c r="BG2285" s="13">
        <f t="shared" si="2736"/>
        <v>9.8764119591538771E-5</v>
      </c>
      <c r="BH2285" s="13">
        <f t="shared" si="2737"/>
        <v>1.5766462523938784E-5</v>
      </c>
      <c r="BI2285" s="13">
        <f t="shared" si="2738"/>
        <v>2.0135356163499884E-6</v>
      </c>
      <c r="BJ2285" s="14">
        <f t="shared" si="2739"/>
        <v>0.14988941592476257</v>
      </c>
      <c r="BK2285" s="14">
        <f t="shared" si="2740"/>
        <v>0.25108953204450452</v>
      </c>
      <c r="BL2285" s="14">
        <f t="shared" si="2741"/>
        <v>0.52707189558199019</v>
      </c>
      <c r="BM2285" s="14">
        <f t="shared" si="2742"/>
        <v>0.3779988965903408</v>
      </c>
      <c r="BN2285" s="14">
        <f t="shared" si="2743"/>
        <v>0.62080197181349595</v>
      </c>
    </row>
    <row r="2286" spans="1:66" x14ac:dyDescent="0.25">
      <c r="A2286" t="s">
        <v>32</v>
      </c>
      <c r="B2286" t="s">
        <v>212</v>
      </c>
      <c r="C2286" t="s">
        <v>331</v>
      </c>
      <c r="D2286" s="7" t="s">
        <v>575</v>
      </c>
      <c r="E2286" s="10">
        <f>VLOOKUP(A2286,home!$A$2:$E$405,3,FALSE)</f>
        <v>1.268</v>
      </c>
      <c r="F2286" s="10">
        <f>VLOOKUP(B2286,home!$B$2:$E$405,3,FALSE)</f>
        <v>0.78859999999999997</v>
      </c>
      <c r="G2286" s="10">
        <f>VLOOKUP(C2286,away!$B$2:$E$405,4,FALSE)</f>
        <v>0.78859999999999997</v>
      </c>
      <c r="H2286" s="10">
        <f>VLOOKUP(A2286,away!$A$2:$E$405,3,FALSE)</f>
        <v>1.1471</v>
      </c>
      <c r="I2286" s="10">
        <f>VLOOKUP(C2286,away!$B$2:$E$405,3,FALSE)</f>
        <v>0.51280000000000003</v>
      </c>
      <c r="J2286" s="10">
        <f>VLOOKUP(B2286,home!$B$2:$E$405,4,FALSE)</f>
        <v>1.1282000000000001</v>
      </c>
      <c r="K2286" s="12">
        <f t="shared" ref="K2286:K2289" si="2744">E2286*F2286*G2286</f>
        <v>0.78855646927999989</v>
      </c>
      <c r="L2286" s="12">
        <f t="shared" ref="L2286:L2289" si="2745">H2286*I2286*J2286</f>
        <v>0.66364433521600008</v>
      </c>
      <c r="M2286" s="13">
        <f t="shared" ref="M2286:M2289" si="2746">_xlfn.POISSON.DIST(0,K2286,FALSE) * _xlfn.POISSON.DIST(0,L2286,FALSE)</f>
        <v>0.23405461240795808</v>
      </c>
      <c r="N2286" s="13">
        <f t="shared" ref="N2286:N2289" si="2747">_xlfn.POISSON.DIST(1,K2286,FALSE) * _xlfn.POISSON.DIST(0,L2286,FALSE)</f>
        <v>0.18456527877911827</v>
      </c>
      <c r="O2286" s="13">
        <f t="shared" ref="O2286:O2289" si="2748">_xlfn.POISSON.DIST(0,K2286,FALSE) * _xlfn.POISSON.DIST(1,L2286,FALSE)</f>
        <v>0.15532901765571791</v>
      </c>
      <c r="P2286" s="13">
        <f t="shared" ref="P2286:P2289" si="2749">_xlfn.POISSON.DIST(1,K2286,FALSE) * _xlfn.POISSON.DIST(1,L2286,FALSE)</f>
        <v>0.12248570173932367</v>
      </c>
      <c r="Q2286" s="13">
        <f t="shared" ref="Q2286:Q2289" si="2750">_xlfn.POISSON.DIST(2,K2286,FALSE) * _xlfn.POISSON.DIST(0,L2286,FALSE)</f>
        <v>7.2770072292870178E-2</v>
      </c>
      <c r="R2286" s="13">
        <f t="shared" ref="R2286:R2289" si="2751">_xlfn.POISSON.DIST(0,K2286,FALSE) * _xlfn.POISSON.DIST(2,L2286,FALSE)</f>
        <v>5.1541611330941615E-2</v>
      </c>
      <c r="S2286" s="13">
        <f t="shared" ref="S2286:S2289" si="2752">_xlfn.POISSON.DIST(2,K2286,FALSE) * _xlfn.POISSON.DIST(2,L2286,FALSE)</f>
        <v>1.6024836016075499E-2</v>
      </c>
      <c r="T2286" s="13">
        <f t="shared" ref="T2286:T2289" si="2753">_xlfn.POISSON.DIST(2,K2286,FALSE) * _xlfn.POISSON.DIST(1,L2286,FALSE)</f>
        <v>4.8293446250422097E-2</v>
      </c>
      <c r="U2286" s="13">
        <f t="shared" ref="U2286:U2289" si="2754">_xlfn.POISSON.DIST(1,K2286,FALSE) * _xlfn.POISSON.DIST(2,L2286,FALSE)</f>
        <v>4.0643471052129357E-2</v>
      </c>
      <c r="V2286" s="13">
        <f t="shared" ref="V2286:V2289" si="2755">_xlfn.POISSON.DIST(3,K2286,FALSE) * _xlfn.POISSON.DIST(3,L2286,FALSE)</f>
        <v>9.3179263899762432E-4</v>
      </c>
      <c r="W2286" s="13">
        <f t="shared" ref="W2286:W2289" si="2756">_xlfn.POISSON.DIST(3,K2286,FALSE) * _xlfn.POISSON.DIST(0,L2286,FALSE)</f>
        <v>1.9127770425505355E-2</v>
      </c>
      <c r="X2286" s="13">
        <f t="shared" ref="X2286:X2289" si="2757">_xlfn.POISSON.DIST(3,K2286,FALSE) * _xlfn.POISSON.DIST(1,L2286,FALSE)</f>
        <v>1.2694036488198768E-2</v>
      </c>
      <c r="Y2286" s="13">
        <f t="shared" ref="Y2286:Y2289" si="2758">_xlfn.POISSON.DIST(3,K2286,FALSE) * _xlfn.POISSON.DIST(2,L2286,FALSE)</f>
        <v>4.2121627032091595E-3</v>
      </c>
      <c r="Z2286" s="13">
        <f t="shared" ref="Z2286:Z2289" si="2759">_xlfn.POISSON.DIST(0,K2286,FALSE) * _xlfn.POISSON.DIST(3,L2286,FALSE)</f>
        <v>1.1401766129228072E-2</v>
      </c>
      <c r="AA2286" s="13">
        <f t="shared" ref="AA2286:AA2289" si="2760">_xlfn.POISSON.DIST(1,K2286,FALSE) * _xlfn.POISSON.DIST(3,L2286,FALSE)</f>
        <v>8.9909364424203778E-3</v>
      </c>
      <c r="AB2286" s="13">
        <f t="shared" ref="AB2286:AB2289" si="2761">_xlfn.POISSON.DIST(2,K2286,FALSE) * _xlfn.POISSON.DIST(3,L2286,FALSE)</f>
        <v>3.5449305482779477E-3</v>
      </c>
      <c r="AC2286" s="13">
        <f t="shared" ref="AC2286:AC2289" si="2762">_xlfn.POISSON.DIST(4,K2286,FALSE) * _xlfn.POISSON.DIST(4,L2286,FALSE)</f>
        <v>3.0476667947540012E-5</v>
      </c>
      <c r="AD2286" s="13">
        <f t="shared" ref="AD2286:AD2289" si="2763">_xlfn.POISSON.DIST(4,K2286,FALSE) * _xlfn.POISSON.DIST(0,L2286,FALSE)</f>
        <v>3.7708317779837257E-3</v>
      </c>
      <c r="AE2286" s="13">
        <f t="shared" ref="AE2286:AE2289" si="2764">_xlfn.POISSON.DIST(4,K2286,FALSE) * _xlfn.POISSON.DIST(1,L2286,FALSE)</f>
        <v>2.5024911485113772E-3</v>
      </c>
      <c r="AF2286" s="13">
        <f t="shared" ref="AF2286:AF2289" si="2765">_xlfn.POISSON.DIST(4,K2286,FALSE) * _xlfn.POISSON.DIST(2,L2286,FALSE)</f>
        <v>8.3038203731887862E-4</v>
      </c>
      <c r="AG2286" s="13">
        <f t="shared" ref="AG2286:AG2289" si="2766">_xlfn.POISSON.DIST(4,K2286,FALSE) * _xlfn.POISSON.DIST(3,L2286,FALSE)</f>
        <v>1.8369277837726502E-4</v>
      </c>
      <c r="AH2286" s="13">
        <f t="shared" ref="AH2286:AH2289" si="2767">_xlfn.POISSON.DIST(0,K2286,FALSE) * _xlfn.POISSON.DIST(4,L2286,FALSE)</f>
        <v>1.8916793757799669E-3</v>
      </c>
      <c r="AI2286" s="13">
        <f t="shared" ref="AI2286:AI2289" si="2768">_xlfn.POISSON.DIST(1,K2286,FALSE) * _xlfn.POISSON.DIST(4,L2286,FALSE)</f>
        <v>1.4916960095748446E-3</v>
      </c>
      <c r="AJ2286" s="13">
        <f t="shared" ref="AJ2286:AJ2289" si="2769">_xlfn.POISSON.DIST(2,K2286,FALSE) * _xlfn.POISSON.DIST(4,L2286,FALSE)</f>
        <v>5.881432692747021E-4</v>
      </c>
      <c r="AK2286" s="13">
        <f t="shared" ref="AK2286:AK2289" si="2770">_xlfn.POISSON.DIST(3,K2286,FALSE) * _xlfn.POISSON.DIST(4,L2286,FALSE)</f>
        <v>1.5459472661668515E-4</v>
      </c>
      <c r="AL2286" s="13">
        <f t="shared" ref="AL2286:AL2289" si="2771">_xlfn.POISSON.DIST(5,K2286,FALSE) * _xlfn.POISSON.DIST(5,L2286,FALSE)</f>
        <v>6.3796325512683977E-7</v>
      </c>
      <c r="AM2286" s="13">
        <f t="shared" ref="AM2286:AM2289" si="2772">_xlfn.POISSON.DIST(5,K2286,FALSE) * _xlfn.POISSON.DIST(0,L2286,FALSE)</f>
        <v>5.9470275861913443E-4</v>
      </c>
      <c r="AN2286" s="13">
        <f t="shared" ref="AN2286:AN2289" si="2773">_xlfn.POISSON.DIST(5,K2286,FALSE) * _xlfn.POISSON.DIST(1,L2286,FALSE)</f>
        <v>3.9467111689491684E-4</v>
      </c>
      <c r="AO2286" s="13">
        <f t="shared" ref="AO2286:AO2289" si="2774">_xlfn.POISSON.DIST(5,K2286,FALSE) * _xlfn.POISSON.DIST(2,L2286,FALSE)</f>
        <v>1.3096062550034166E-4</v>
      </c>
      <c r="AP2286" s="13">
        <f t="shared" ref="AP2286:AP2289" si="2775">_xlfn.POISSON.DIST(5,K2286,FALSE) * _xlfn.POISSON.DIST(3,L2286,FALSE)</f>
        <v>2.8970425749881936E-5</v>
      </c>
      <c r="AQ2286" s="13">
        <f t="shared" ref="AQ2286:AQ2289" si="2776">_xlfn.POISSON.DIST(5,K2286,FALSE) * _xlfn.POISSON.DIST(4,L2286,FALSE)</f>
        <v>4.8065147344262201E-6</v>
      </c>
      <c r="AR2286" s="13">
        <f t="shared" ref="AR2286:AR2289" si="2777">_xlfn.POISSON.DIST(0,K2286,FALSE) * _xlfn.POISSON.DIST(5,L2286,FALSE)</f>
        <v>2.5108046035626286E-4</v>
      </c>
      <c r="AS2286" s="13">
        <f t="shared" ref="AS2286:AS2289" si="2778">_xlfn.POISSON.DIST(1,K2286,FALSE) * _xlfn.POISSON.DIST(5,L2286,FALSE)</f>
        <v>1.9799112132373164E-4</v>
      </c>
      <c r="AT2286" s="13">
        <f t="shared" ref="AT2286:AT2289" si="2779">_xlfn.POISSON.DIST(2,K2286,FALSE) * _xlfn.POISSON.DIST(5,L2286,FALSE)</f>
        <v>7.8063589789914946E-5</v>
      </c>
      <c r="AU2286" s="13">
        <f t="shared" ref="AU2286:AU2289" si="2780">_xlfn.POISSON.DIST(3,K2286,FALSE) * _xlfn.POISSON.DIST(5,L2286,FALSE)</f>
        <v>2.0519182914685861E-5</v>
      </c>
      <c r="AV2286" s="13">
        <f t="shared" ref="AV2286:AV2289" si="2781">_xlfn.POISSON.DIST(4,K2286,FALSE) * _xlfn.POISSON.DIST(5,L2286,FALSE)</f>
        <v>4.0451336079287946E-6</v>
      </c>
      <c r="AW2286" s="13">
        <f t="shared" ref="AW2286:AW2289" si="2782">_xlfn.POISSON.DIST(6,K2286,FALSE) * _xlfn.POISSON.DIST(6,L2286,FALSE)</f>
        <v>9.273877506169538E-9</v>
      </c>
      <c r="AX2286" s="13">
        <f t="shared" ref="AX2286:AX2289" si="2783">_xlfn.POISSON.DIST(6,K2286,FALSE) * _xlfn.POISSON.DIST(0,L2286,FALSE)</f>
        <v>7.8159451267963422E-5</v>
      </c>
      <c r="AY2286" s="13">
        <f t="shared" ref="AY2286:AY2289" si="2784">_xlfn.POISSON.DIST(6,K2286,FALSE) * _xlfn.POISSON.DIST(1,L2286,FALSE)</f>
        <v>5.1870077077574937E-5</v>
      </c>
      <c r="AZ2286" s="13">
        <f t="shared" ref="AZ2286:AZ2289" si="2785">_xlfn.POISSON.DIST(6,K2286,FALSE) * _xlfn.POISSON.DIST(2,L2286,FALSE)</f>
        <v>1.7211641409874949E-5</v>
      </c>
      <c r="BA2286" s="13">
        <f t="shared" ref="BA2286:BA2289" si="2786">_xlfn.POISSON.DIST(6,K2286,FALSE) * _xlfn.POISSON.DIST(3,L2286,FALSE)</f>
        <v>3.8074694404775471E-6</v>
      </c>
      <c r="BB2286" s="13">
        <f t="shared" ref="BB2286:BB2289" si="2787">_xlfn.POISSON.DIST(6,K2286,FALSE) * _xlfn.POISSON.DIST(4,L2286,FALSE)</f>
        <v>6.3170138142023915E-7</v>
      </c>
      <c r="BC2286" s="13">
        <f t="shared" ref="BC2286:BC2289" si="2788">_xlfn.POISSON.DIST(6,K2286,FALSE) * _xlfn.POISSON.DIST(5,L2286,FALSE)</f>
        <v>8.3845008665532736E-8</v>
      </c>
      <c r="BD2286" s="13">
        <f t="shared" ref="BD2286:BD2289" si="2789">_xlfn.POISSON.DIST(0,K2286,FALSE) * _xlfn.POISSON.DIST(6,L2286,FALSE)</f>
        <v>2.7771354199809889E-5</v>
      </c>
      <c r="BE2286" s="13">
        <f t="shared" ref="BE2286:BE2289" si="2790">_xlfn.POISSON.DIST(1,K2286,FALSE) * _xlfn.POISSON.DIST(6,L2286,FALSE)</f>
        <v>2.1899281014926384E-5</v>
      </c>
      <c r="BF2286" s="13">
        <f t="shared" ref="BF2286:BF2289" si="2791">_xlfn.POISSON.DIST(2,K2286,FALSE) * _xlfn.POISSON.DIST(6,L2286,FALSE)</f>
        <v>8.6344098584504393E-6</v>
      </c>
      <c r="BG2286" s="13">
        <f t="shared" ref="BG2286:BG2289" si="2792">_xlfn.POISSON.DIST(3,K2286,FALSE) * _xlfn.POISSON.DIST(6,L2286,FALSE)</f>
        <v>2.2695732507653675E-6</v>
      </c>
      <c r="BH2286" s="13">
        <f t="shared" ref="BH2286:BH2289" si="2793">_xlfn.POISSON.DIST(4,K2286,FALSE) * _xlfn.POISSON.DIST(6,L2286,FALSE)</f>
        <v>4.4742166734896744E-7</v>
      </c>
      <c r="BI2286" s="13">
        <f t="shared" ref="BI2286:BI2289" si="2794">_xlfn.POISSON.DIST(5,K2286,FALSE) * _xlfn.POISSON.DIST(6,L2286,FALSE)</f>
        <v>7.0563450056814509E-8</v>
      </c>
      <c r="BJ2286" s="14">
        <f t="shared" ref="BJ2286:BJ2289" si="2795">SUM(N2286,Q2286,T2286,W2286,X2286,Y2286,AD2286,AE2286,AF2286,AG2286,AM2286,AN2286,AO2286,AP2286,AQ2286,AX2286,AY2286,AZ2286,BA2286,BB2286,BC2286)</f>
        <v>0.35025604030859975</v>
      </c>
      <c r="BK2286" s="14">
        <f t="shared" ref="BK2286:BK2289" si="2796">SUM(M2286,P2286,S2286,V2286,AC2286,AL2286,AY2286)</f>
        <v>0.37357992751063512</v>
      </c>
      <c r="BL2286" s="14">
        <f t="shared" ref="BL2286:BL2289" si="2797">SUM(O2286,R2286,U2286,AA2286,AB2286,AH2286,AI2286,AJ2286,AK2286,AR2286,AS2286,AT2286,AU2286,AV2286,BD2286,BE2286,BF2286,BG2286,BH2286,BI2286)</f>
        <v>0.26478887250216715</v>
      </c>
      <c r="BM2286" s="14">
        <f t="shared" ref="BM2286:BM2289" si="2798">SUM(S2286:BI2286)</f>
        <v>0.17922845144150049</v>
      </c>
      <c r="BN2286" s="14">
        <f t="shared" ref="BN2286:BN2289" si="2799">SUM(M2286:R2286)</f>
        <v>0.82074629420592971</v>
      </c>
    </row>
    <row r="2287" spans="1:66" x14ac:dyDescent="0.25">
      <c r="A2287" t="s">
        <v>340</v>
      </c>
      <c r="B2287" t="s">
        <v>385</v>
      </c>
      <c r="C2287" t="s">
        <v>365</v>
      </c>
      <c r="D2287" s="7" t="s">
        <v>575</v>
      </c>
      <c r="E2287" s="10">
        <f>VLOOKUP(A2287,home!$A$2:$E$405,3,FALSE)</f>
        <v>1.3684000000000001</v>
      </c>
      <c r="F2287" s="10">
        <f>VLOOKUP(B2287,home!$B$2:$E$405,3,FALSE)</f>
        <v>0.57689999999999997</v>
      </c>
      <c r="G2287" s="10">
        <f>VLOOKUP(C2287,away!$B$2:$E$405,4,FALSE)</f>
        <v>1.0385</v>
      </c>
      <c r="H2287" s="10">
        <f>VLOOKUP(A2287,away!$A$2:$E$405,3,FALSE)</f>
        <v>1.1395</v>
      </c>
      <c r="I2287" s="10">
        <f>VLOOKUP(C2287,away!$B$2:$E$405,3,FALSE)</f>
        <v>1.1547000000000001</v>
      </c>
      <c r="J2287" s="10">
        <f>VLOOKUP(B2287,home!$B$2:$E$405,4,FALSE)</f>
        <v>0.60040000000000004</v>
      </c>
      <c r="K2287" s="12">
        <f t="shared" si="2744"/>
        <v>0.81982301345999997</v>
      </c>
      <c r="L2287" s="12">
        <f t="shared" si="2745"/>
        <v>0.78999470226000001</v>
      </c>
      <c r="M2287" s="13">
        <f t="shared" si="2746"/>
        <v>0.1999240537660476</v>
      </c>
      <c r="N2287" s="13">
        <f t="shared" si="2747"/>
        <v>0.1639023402216202</v>
      </c>
      <c r="O2287" s="13">
        <f t="shared" si="2748"/>
        <v>0.15793894332952102</v>
      </c>
      <c r="P2287" s="13">
        <f t="shared" si="2749"/>
        <v>0.12948198046309609</v>
      </c>
      <c r="Q2287" s="13">
        <f t="shared" si="2750"/>
        <v>6.7185455236817418E-2</v>
      </c>
      <c r="R2287" s="13">
        <f t="shared" si="2751"/>
        <v>6.2385464255431983E-2</v>
      </c>
      <c r="S2287" s="13">
        <f t="shared" si="2752"/>
        <v>2.0964940122043526E-2</v>
      </c>
      <c r="T2287" s="13">
        <f t="shared" si="2753"/>
        <v>5.3076153706012139E-2</v>
      </c>
      <c r="U2287" s="13">
        <f t="shared" si="2754"/>
        <v>5.114503930198936E-2</v>
      </c>
      <c r="V2287" s="13">
        <f t="shared" si="2755"/>
        <v>1.508673983476768E-3</v>
      </c>
      <c r="W2287" s="13">
        <f t="shared" si="2756"/>
        <v>1.8360060790976532E-2</v>
      </c>
      <c r="X2287" s="13">
        <f t="shared" si="2757"/>
        <v>1.4504350758043006E-2</v>
      </c>
      <c r="Y2287" s="13">
        <f t="shared" si="2758"/>
        <v>5.7291801292873945E-3</v>
      </c>
      <c r="Z2287" s="13">
        <f t="shared" si="2759"/>
        <v>1.6428062086607291E-2</v>
      </c>
      <c r="AA2287" s="13">
        <f t="shared" si="2760"/>
        <v>1.3468103365150363E-2</v>
      </c>
      <c r="AB2287" s="13">
        <f t="shared" si="2761"/>
        <v>5.5207305432041689E-3</v>
      </c>
      <c r="AC2287" s="13">
        <f t="shared" si="2762"/>
        <v>6.106884451054955E-5</v>
      </c>
      <c r="AD2287" s="13">
        <f t="shared" si="2763"/>
        <v>3.7630000912417922E-3</v>
      </c>
      <c r="AE2287" s="13">
        <f t="shared" si="2764"/>
        <v>2.9727501366849127E-3</v>
      </c>
      <c r="AF2287" s="13">
        <f t="shared" si="2765"/>
        <v>1.1742284295618859E-3</v>
      </c>
      <c r="AG2287" s="13">
        <f t="shared" si="2766"/>
        <v>3.0921141286565648E-4</v>
      </c>
      <c r="AH2287" s="13">
        <f t="shared" si="2767"/>
        <v>3.2445205042045296E-3</v>
      </c>
      <c r="AI2287" s="13">
        <f t="shared" si="2768"/>
        <v>2.6599325769897158E-3</v>
      </c>
      <c r="AJ2287" s="13">
        <f t="shared" si="2769"/>
        <v>1.0903369704340661E-3</v>
      </c>
      <c r="AK2287" s="13">
        <f t="shared" si="2770"/>
        <v>2.9796111359603434E-4</v>
      </c>
      <c r="AL2287" s="13">
        <f t="shared" si="2771"/>
        <v>1.5820637452803998E-6</v>
      </c>
      <c r="AM2287" s="13">
        <f t="shared" si="2772"/>
        <v>6.1699881489042034E-4</v>
      </c>
      <c r="AN2287" s="13">
        <f t="shared" si="2773"/>
        <v>4.8742579506413052E-4</v>
      </c>
      <c r="AO2287" s="13">
        <f t="shared" si="2774"/>
        <v>1.9253189792276575E-4</v>
      </c>
      <c r="AP2287" s="13">
        <f t="shared" si="2775"/>
        <v>5.0699726458349358E-5</v>
      </c>
      <c r="AQ2287" s="13">
        <f t="shared" si="2776"/>
        <v>1.0013128827031784E-5</v>
      </c>
      <c r="AR2287" s="13">
        <f t="shared" si="2777"/>
        <v>5.1263080193910456E-4</v>
      </c>
      <c r="AS2287" s="13">
        <f t="shared" si="2778"/>
        <v>4.2026652883813315E-4</v>
      </c>
      <c r="AT2287" s="13">
        <f t="shared" si="2779"/>
        <v>1.7227208606422615E-4</v>
      </c>
      <c r="AU2287" s="13">
        <f t="shared" si="2780"/>
        <v>4.7077540244071447E-5</v>
      </c>
      <c r="AV2287" s="13">
        <f t="shared" si="2781"/>
        <v>9.6488127272947683E-6</v>
      </c>
      <c r="AW2287" s="13">
        <f t="shared" si="2782"/>
        <v>2.8462022772446893E-8</v>
      </c>
      <c r="AX2287" s="13">
        <f t="shared" si="2783"/>
        <v>8.4304971287452158E-5</v>
      </c>
      <c r="AY2287" s="13">
        <f t="shared" si="2784"/>
        <v>6.6600480691268615E-5</v>
      </c>
      <c r="AZ2287" s="13">
        <f t="shared" si="2785"/>
        <v>2.6307013457035813E-5</v>
      </c>
      <c r="BA2287" s="13">
        <f t="shared" si="2786"/>
        <v>6.9274670877802748E-6</v>
      </c>
      <c r="BB2287" s="13">
        <f t="shared" si="2787"/>
        <v>1.3681655748567316E-6</v>
      </c>
      <c r="BC2287" s="13">
        <f t="shared" si="2788"/>
        <v>2.1616871119026514E-7</v>
      </c>
      <c r="BD2287" s="13">
        <f t="shared" si="2789"/>
        <v>6.7495936291197964E-5</v>
      </c>
      <c r="BE2287" s="13">
        <f t="shared" si="2790"/>
        <v>5.533472188655409E-5</v>
      </c>
      <c r="BF2287" s="13">
        <f t="shared" si="2791"/>
        <v>2.2682339223002892E-5</v>
      </c>
      <c r="BG2287" s="13">
        <f t="shared" si="2792"/>
        <v>6.198501231374729E-6</v>
      </c>
      <c r="BH2287" s="13">
        <f t="shared" si="2793"/>
        <v>1.2704184896102874E-6</v>
      </c>
      <c r="BI2287" s="13">
        <f t="shared" si="2794"/>
        <v>2.0830366290152157E-7</v>
      </c>
      <c r="BJ2287" s="14">
        <f t="shared" si="2795"/>
        <v>0.33252012454308327</v>
      </c>
      <c r="BK2287" s="14">
        <f t="shared" si="2796"/>
        <v>0.35200889972361116</v>
      </c>
      <c r="BL2287" s="14">
        <f t="shared" si="2797"/>
        <v>0.2990661179511187</v>
      </c>
      <c r="BM2287" s="14">
        <f t="shared" si="2798"/>
        <v>0.2191383950132175</v>
      </c>
      <c r="BN2287" s="14">
        <f t="shared" si="2799"/>
        <v>0.78081823727253441</v>
      </c>
    </row>
    <row r="2288" spans="1:66" x14ac:dyDescent="0.25">
      <c r="A2288" t="s">
        <v>342</v>
      </c>
      <c r="B2288" t="s">
        <v>386</v>
      </c>
      <c r="C2288" t="s">
        <v>436</v>
      </c>
      <c r="D2288" s="7" t="s">
        <v>575</v>
      </c>
      <c r="E2288" s="10">
        <f>VLOOKUP(A2288,home!$A$2:$E$405,3,FALSE)</f>
        <v>1.1741999999999999</v>
      </c>
      <c r="F2288" s="10">
        <f>VLOOKUP(B2288,home!$B$2:$E$405,3,FALSE)</f>
        <v>0.89419999999999999</v>
      </c>
      <c r="G2288" s="10">
        <f>VLOOKUP(C2288,away!$B$2:$E$405,4,FALSE)</f>
        <v>1.0544</v>
      </c>
      <c r="H2288" s="10">
        <f>VLOOKUP(A2288,away!$A$2:$E$405,3,FALSE)</f>
        <v>0.85970000000000002</v>
      </c>
      <c r="I2288" s="10">
        <f>VLOOKUP(C2288,away!$B$2:$E$405,3,FALSE)</f>
        <v>0.77549999999999997</v>
      </c>
      <c r="J2288" s="10">
        <f>VLOOKUP(B2288,home!$B$2:$E$405,4,FALSE)</f>
        <v>0.69789999999999996</v>
      </c>
      <c r="K2288" s="12">
        <f t="shared" si="2744"/>
        <v>1.1070879884159999</v>
      </c>
      <c r="L2288" s="12">
        <f t="shared" si="2745"/>
        <v>0.46528808056499993</v>
      </c>
      <c r="M2288" s="13">
        <f t="shared" si="2746"/>
        <v>0.20755143946845039</v>
      </c>
      <c r="N2288" s="13">
        <f t="shared" si="2747"/>
        <v>0.22977770561397193</v>
      </c>
      <c r="O2288" s="13">
        <f t="shared" si="2748"/>
        <v>9.6571210888778042E-2</v>
      </c>
      <c r="P2288" s="13">
        <f t="shared" si="2749"/>
        <v>0.10691282760175459</v>
      </c>
      <c r="Q2288" s="13">
        <f t="shared" si="2750"/>
        <v>0.12719206894550797</v>
      </c>
      <c r="R2288" s="13">
        <f t="shared" si="2751"/>
        <v>2.2466716676138674E-2</v>
      </c>
      <c r="S2288" s="13">
        <f t="shared" si="2752"/>
        <v>1.3768096158567006E-2</v>
      </c>
      <c r="T2288" s="13">
        <f t="shared" si="2753"/>
        <v>5.9180953622746536E-2</v>
      </c>
      <c r="U2288" s="13">
        <f t="shared" si="2754"/>
        <v>2.4872632171298568E-2</v>
      </c>
      <c r="V2288" s="13">
        <f t="shared" si="2755"/>
        <v>7.8801674674271031E-4</v>
      </c>
      <c r="W2288" s="13">
        <f t="shared" si="2756"/>
        <v>4.6937603917117189E-2</v>
      </c>
      <c r="X2288" s="13">
        <f t="shared" si="2757"/>
        <v>2.1839507632915676E-2</v>
      </c>
      <c r="Y2288" s="13">
        <f t="shared" si="2758"/>
        <v>5.0808312935019997E-3</v>
      </c>
      <c r="Z2288" s="13">
        <f t="shared" si="2759"/>
        <v>3.4844984929460789E-3</v>
      </c>
      <c r="AA2288" s="13">
        <f t="shared" si="2760"/>
        <v>3.857646427194258E-3</v>
      </c>
      <c r="AB2288" s="13">
        <f t="shared" si="2761"/>
        <v>2.1353770115513297E-3</v>
      </c>
      <c r="AC2288" s="13">
        <f t="shared" si="2762"/>
        <v>2.5369945279458526E-5</v>
      </c>
      <c r="AD2288" s="13">
        <f t="shared" si="2763"/>
        <v>1.2991014375417068E-2</v>
      </c>
      <c r="AE2288" s="13">
        <f t="shared" si="2764"/>
        <v>6.0445641433301278E-3</v>
      </c>
      <c r="AF2288" s="13">
        <f t="shared" si="2765"/>
        <v>1.4062318240510492E-3</v>
      </c>
      <c r="AG2288" s="13">
        <f t="shared" si="2766"/>
        <v>2.1810096874737706E-4</v>
      </c>
      <c r="AH2288" s="13">
        <f t="shared" si="2767"/>
        <v>4.0532390387862898E-4</v>
      </c>
      <c r="AI2288" s="13">
        <f t="shared" si="2768"/>
        <v>4.4872922540191152E-4</v>
      </c>
      <c r="AJ2288" s="13">
        <f t="shared" si="2769"/>
        <v>2.4839136774683595E-4</v>
      </c>
      <c r="AK2288" s="13">
        <f t="shared" si="2770"/>
        <v>9.1663699886247827E-5</v>
      </c>
      <c r="AL2288" s="13">
        <f t="shared" si="2771"/>
        <v>5.2273741736028778E-7</v>
      </c>
      <c r="AM2288" s="13">
        <f t="shared" si="2772"/>
        <v>2.876439194472761E-3</v>
      </c>
      <c r="AN2288" s="13">
        <f t="shared" si="2773"/>
        <v>1.3383728716581654E-3</v>
      </c>
      <c r="AO2288" s="13">
        <f t="shared" si="2774"/>
        <v>3.1136447226704731E-4</v>
      </c>
      <c r="AP2288" s="13">
        <f t="shared" si="2775"/>
        <v>4.8291392552422862E-5</v>
      </c>
      <c r="AQ2288" s="13">
        <f t="shared" si="2776"/>
        <v>5.6173523371319406E-6</v>
      </c>
      <c r="AR2288" s="13">
        <f t="shared" si="2777"/>
        <v>3.7718476248559985E-5</v>
      </c>
      <c r="AS2288" s="13">
        <f t="shared" si="2778"/>
        <v>4.1757671996134946E-5</v>
      </c>
      <c r="AT2288" s="13">
        <f t="shared" si="2779"/>
        <v>2.3114708545568083E-5</v>
      </c>
      <c r="AU2288" s="13">
        <f t="shared" si="2780"/>
        <v>8.5300053955116958E-6</v>
      </c>
      <c r="AV2288" s="13">
        <f t="shared" si="2781"/>
        <v>2.3608666286236693E-6</v>
      </c>
      <c r="AW2288" s="13">
        <f t="shared" si="2782"/>
        <v>7.4797167721084166E-9</v>
      </c>
      <c r="AX2288" s="13">
        <f t="shared" si="2783"/>
        <v>5.3074521360163183E-4</v>
      </c>
      <c r="AY2288" s="13">
        <f t="shared" si="2784"/>
        <v>2.4694942170576416E-4</v>
      </c>
      <c r="AZ2288" s="13">
        <f t="shared" si="2785"/>
        <v>5.7451311211055857E-5</v>
      </c>
      <c r="BA2288" s="13">
        <f t="shared" si="2786"/>
        <v>8.9104701064448789E-6</v>
      </c>
      <c r="BB2288" s="13">
        <f t="shared" si="2787"/>
        <v>1.036483883189887E-6</v>
      </c>
      <c r="BC2288" s="13">
        <f t="shared" si="2788"/>
        <v>9.6452719309196086E-8</v>
      </c>
      <c r="BD2288" s="13">
        <f t="shared" si="2789"/>
        <v>2.9249929025881659E-6</v>
      </c>
      <c r="BE2288" s="13">
        <f t="shared" si="2790"/>
        <v>3.2382245086574095E-6</v>
      </c>
      <c r="BF2288" s="13">
        <f t="shared" si="2791"/>
        <v>1.7924997286644604E-6</v>
      </c>
      <c r="BG2288" s="13">
        <f t="shared" si="2792"/>
        <v>6.6148497294778757E-7</v>
      </c>
      <c r="BH2288" s="13">
        <f t="shared" si="2793"/>
        <v>1.830805170170447E-7</v>
      </c>
      <c r="BI2288" s="13">
        <f t="shared" si="2794"/>
        <v>4.0537248260512216E-8</v>
      </c>
      <c r="BJ2288" s="14">
        <f t="shared" si="2795"/>
        <v>0.51609385697382204</v>
      </c>
      <c r="BK2288" s="14">
        <f t="shared" si="2796"/>
        <v>0.32929322207991729</v>
      </c>
      <c r="BL2288" s="14">
        <f t="shared" si="2797"/>
        <v>0.15122001392056703</v>
      </c>
      <c r="BM2288" s="14">
        <f t="shared" si="2798"/>
        <v>0.20937268033066164</v>
      </c>
      <c r="BN2288" s="14">
        <f t="shared" si="2799"/>
        <v>0.7904719691946015</v>
      </c>
    </row>
    <row r="2289" spans="1:66" s="26" customFormat="1" x14ac:dyDescent="0.25">
      <c r="A2289" s="26" t="s">
        <v>40</v>
      </c>
      <c r="B2289" s="26" t="s">
        <v>320</v>
      </c>
      <c r="C2289" s="26" t="s">
        <v>321</v>
      </c>
      <c r="D2289" s="27" t="s">
        <v>575</v>
      </c>
      <c r="E2289" s="26">
        <f>VLOOKUP(A2289,home!$A$2:$E$405,3,FALSE)</f>
        <v>1.5047999999999999</v>
      </c>
      <c r="F2289" s="26">
        <f>VLOOKUP(B2289,home!$B$2:$E$405,3,FALSE)</f>
        <v>1.6281000000000001</v>
      </c>
      <c r="G2289" s="26">
        <f>VLOOKUP(C2289,away!$B$2:$E$405,4,FALSE)</f>
        <v>0.63129999999999997</v>
      </c>
      <c r="H2289" s="26">
        <f>VLOOKUP(A2289,away!$A$2:$E$405,3,FALSE)</f>
        <v>1.2</v>
      </c>
      <c r="I2289" s="26">
        <f>VLOOKUP(C2289,away!$B$2:$E$405,3,FALSE)</f>
        <v>1.4582999999999999</v>
      </c>
      <c r="J2289" s="26">
        <f>VLOOKUP(B2289,home!$B$2:$E$405,4,FALSE)</f>
        <v>0.58330000000000004</v>
      </c>
      <c r="K2289" s="28">
        <f t="shared" si="2744"/>
        <v>1.5466628287439999</v>
      </c>
      <c r="L2289" s="28">
        <f t="shared" si="2745"/>
        <v>1.0207516679999999</v>
      </c>
      <c r="M2289" s="29">
        <f t="shared" si="2746"/>
        <v>7.673368435985975E-2</v>
      </c>
      <c r="N2289" s="29">
        <f t="shared" si="2747"/>
        <v>0.11868113731196993</v>
      </c>
      <c r="O2289" s="29">
        <f t="shared" si="2748"/>
        <v>7.8326036302112351E-2</v>
      </c>
      <c r="P2289" s="29">
        <f t="shared" si="2749"/>
        <v>0.12114396887133032</v>
      </c>
      <c r="Q2289" s="29">
        <f t="shared" si="2750"/>
        <v>9.1779851776743249E-2</v>
      </c>
      <c r="R2289" s="29">
        <f t="shared" si="2751"/>
        <v>3.9975716101604858E-2</v>
      </c>
      <c r="S2289" s="29">
        <f t="shared" si="2752"/>
        <v>4.7814272559467234E-2</v>
      </c>
      <c r="T2289" s="29">
        <f t="shared" si="2753"/>
        <v>9.3684436789903416E-2</v>
      </c>
      <c r="U2289" s="29">
        <f t="shared" si="2754"/>
        <v>6.1828954146775243E-2</v>
      </c>
      <c r="V2289" s="29">
        <f t="shared" si="2755"/>
        <v>8.3874663315100725E-3</v>
      </c>
      <c r="W2289" s="29">
        <f t="shared" si="2756"/>
        <v>4.731749505690757E-2</v>
      </c>
      <c r="X2289" s="29">
        <f t="shared" si="2757"/>
        <v>4.8299412004920154E-2</v>
      </c>
      <c r="Y2289" s="29">
        <f t="shared" si="2758"/>
        <v>2.4650852683720734E-2</v>
      </c>
      <c r="Z2289" s="29">
        <f t="shared" si="2759"/>
        <v>1.3601759630069207E-2</v>
      </c>
      <c r="AA2289" s="29">
        <f t="shared" si="2760"/>
        <v>2.1037336025338783E-2</v>
      </c>
      <c r="AB2289" s="29">
        <f t="shared" si="2761"/>
        <v>1.626883282309427E-2</v>
      </c>
      <c r="AC2289" s="29">
        <f t="shared" si="2762"/>
        <v>8.276115703377098E-4</v>
      </c>
      <c r="AD2289" s="29">
        <f t="shared" si="2763"/>
        <v>1.8296052688449221E-2</v>
      </c>
      <c r="AE2289" s="29">
        <f t="shared" si="2764"/>
        <v>1.8675726299550423E-2</v>
      </c>
      <c r="AF2289" s="29">
        <f t="shared" si="2765"/>
        <v>9.531639385688781E-3</v>
      </c>
      <c r="AG2289" s="29">
        <f t="shared" si="2766"/>
        <v>3.2431456005721062E-3</v>
      </c>
      <c r="AH2289" s="29">
        <f t="shared" si="2767"/>
        <v>3.4710047075320514E-3</v>
      </c>
      <c r="AI2289" s="29">
        <f t="shared" si="2768"/>
        <v>5.3684739595352632E-3</v>
      </c>
      <c r="AJ2289" s="29">
        <f t="shared" si="2769"/>
        <v>4.1516095601466562E-3</v>
      </c>
      <c r="AK2289" s="29">
        <f t="shared" si="2770"/>
        <v>2.1403800620456866E-3</v>
      </c>
      <c r="AL2289" s="29">
        <f t="shared" si="2771"/>
        <v>5.226395742675513E-5</v>
      </c>
      <c r="AM2289" s="29">
        <f t="shared" si="2772"/>
        <v>5.6595649211932308E-3</v>
      </c>
      <c r="AN2289" s="29">
        <f t="shared" si="2773"/>
        <v>5.7770103334622777E-3</v>
      </c>
      <c r="AO2289" s="29">
        <f t="shared" si="2774"/>
        <v>2.9484464669674278E-3</v>
      </c>
      <c r="AP2289" s="29">
        <f t="shared" si="2775"/>
        <v>1.003210549721903E-3</v>
      </c>
      <c r="AQ2289" s="29">
        <f t="shared" si="2776"/>
        <v>2.5600721049595735E-4</v>
      </c>
      <c r="AR2289" s="29">
        <f t="shared" si="2777"/>
        <v>7.0860676896983895E-4</v>
      </c>
      <c r="AS2289" s="29">
        <f t="shared" si="2778"/>
        <v>1.0959757497620371E-3</v>
      </c>
      <c r="AT2289" s="29">
        <f t="shared" si="2779"/>
        <v>8.4755247668088932E-4</v>
      </c>
      <c r="AU2289" s="29">
        <f t="shared" si="2780"/>
        <v>4.3695930369741574E-4</v>
      </c>
      <c r="AV2289" s="29">
        <f t="shared" si="2781"/>
        <v>1.6895717817566337E-4</v>
      </c>
      <c r="AW2289" s="29">
        <f t="shared" si="2782"/>
        <v>2.2920048753391929E-6</v>
      </c>
      <c r="AX2289" s="29">
        <f t="shared" si="2783"/>
        <v>1.4589064484121705E-3</v>
      </c>
      <c r="AY2289" s="29">
        <f t="shared" si="2784"/>
        <v>1.4891811906726788E-3</v>
      </c>
      <c r="AZ2289" s="29">
        <f t="shared" si="2785"/>
        <v>7.6004209216668135E-4</v>
      </c>
      <c r="BA2289" s="29">
        <f t="shared" si="2786"/>
        <v>2.5860474444311659E-4</v>
      </c>
      <c r="BB2289" s="29">
        <f t="shared" si="2787"/>
        <v>6.5992806060756243E-5</v>
      </c>
      <c r="BC2289" s="29">
        <f t="shared" si="2788"/>
        <v>1.3472453372503494E-5</v>
      </c>
      <c r="BD2289" s="29">
        <f t="shared" si="2789"/>
        <v>1.2055192356367555E-4</v>
      </c>
      <c r="BE2289" s="29">
        <f t="shared" si="2790"/>
        <v>1.864531791095249E-4</v>
      </c>
      <c r="BF2289" s="29">
        <f t="shared" si="2791"/>
        <v>1.4419010071492472E-4</v>
      </c>
      <c r="BG2289" s="29">
        <f t="shared" si="2792"/>
        <v>7.4337823016209237E-5</v>
      </c>
      <c r="BH2289" s="29">
        <f t="shared" si="2793"/>
        <v>2.8743886907230243E-5</v>
      </c>
      <c r="BI2289" s="29">
        <f t="shared" si="2794"/>
        <v>8.8914202866068748E-6</v>
      </c>
      <c r="BJ2289" s="30">
        <f t="shared" si="2795"/>
        <v>0.49385018881539439</v>
      </c>
      <c r="BK2289" s="30">
        <f t="shared" si="2796"/>
        <v>0.25644844884060453</v>
      </c>
      <c r="BL2289" s="30">
        <f t="shared" si="2797"/>
        <v>0.2363895634990692</v>
      </c>
      <c r="BM2289" s="30">
        <f t="shared" si="2798"/>
        <v>0.47216267687571944</v>
      </c>
      <c r="BN2289" s="30">
        <f t="shared" si="2799"/>
        <v>0.52664039472362045</v>
      </c>
    </row>
    <row r="2290" spans="1:66" x14ac:dyDescent="0.25">
      <c r="A2290" t="s">
        <v>13</v>
      </c>
      <c r="B2290" t="s">
        <v>17</v>
      </c>
      <c r="C2290" t="s">
        <v>250</v>
      </c>
      <c r="D2290" s="11">
        <v>44505</v>
      </c>
      <c r="E2290" s="10">
        <f>VLOOKUP(A2290,home!$A$2:$E$405,3,FALSE)</f>
        <v>1.4837</v>
      </c>
      <c r="F2290" s="10">
        <f>VLOOKUP(B2290,home!$B$2:$E$405,3,FALSE)</f>
        <v>1.2215</v>
      </c>
      <c r="G2290" s="10">
        <f>VLOOKUP(C2290,away!$B$2:$E$405,4,FALSE)</f>
        <v>1.1496999999999999</v>
      </c>
      <c r="H2290" s="10">
        <f>VLOOKUP(A2290,away!$A$2:$E$405,3,FALSE)</f>
        <v>1.2190000000000001</v>
      </c>
      <c r="I2290" s="10">
        <f>VLOOKUP(C2290,away!$B$2:$E$405,3,FALSE)</f>
        <v>1.3994</v>
      </c>
      <c r="J2290" s="10">
        <f>VLOOKUP(B2290,home!$B$2:$E$405,4,FALSE)</f>
        <v>1.0172000000000001</v>
      </c>
      <c r="K2290" s="12">
        <f t="shared" ref="K2290:K2353" si="2800">E2290*F2290*G2290</f>
        <v>2.0836467806350001</v>
      </c>
      <c r="L2290" s="12">
        <f t="shared" ref="L2290:L2353" si="2801">H2290*I2290*J2290</f>
        <v>1.7352095399200003</v>
      </c>
      <c r="M2290" s="13">
        <f t="shared" ref="M2290:M2353" si="2802">_xlfn.POISSON.DIST(0,K2290,FALSE) * _xlfn.POISSON.DIST(0,L2290,FALSE)</f>
        <v>2.1952893615698181E-2</v>
      </c>
      <c r="N2290" s="13">
        <f t="shared" ref="N2290:N2353" si="2803">_xlfn.POISSON.DIST(1,K2290,FALSE) * _xlfn.POISSON.DIST(0,L2290,FALSE)</f>
        <v>4.5742076107972159E-2</v>
      </c>
      <c r="O2290" s="13">
        <f t="shared" ref="O2290:O2353" si="2804">_xlfn.POISSON.DIST(0,K2290,FALSE) * _xlfn.POISSON.DIST(1,L2290,FALSE)</f>
        <v>3.8092870430808341E-2</v>
      </c>
      <c r="P2290" s="13">
        <f t="shared" ref="P2290:P2353" si="2805">_xlfn.POISSON.DIST(1,K2290,FALSE) * _xlfn.POISSON.DIST(1,L2290,FALSE)</f>
        <v>7.9372086838299979E-2</v>
      </c>
      <c r="Q2290" s="13">
        <f t="shared" ref="Q2290:Q2353" si="2806">_xlfn.POISSON.DIST(2,K2290,FALSE) * _xlfn.POISSON.DIST(0,L2290,FALSE)</f>
        <v>4.7655164810968681E-2</v>
      </c>
      <c r="R2290" s="13">
        <f t="shared" ref="R2290:R2353" si="2807">_xlfn.POISSON.DIST(0,K2290,FALSE) * _xlfn.POISSON.DIST(2,L2290,FALSE)</f>
        <v>3.3049556087237572E-2</v>
      </c>
      <c r="S2290" s="13">
        <f t="shared" ref="S2290:S2353" si="2808">_xlfn.POISSON.DIST(2,K2290,FALSE) * _xlfn.POISSON.DIST(2,L2290,FALSE)</f>
        <v>7.1743710411843575E-2</v>
      </c>
      <c r="T2290" s="13">
        <f t="shared" ref="T2290:T2353" si="2809">_xlfn.POISSON.DIST(2,K2290,FALSE) * _xlfn.POISSON.DIST(1,L2290,FALSE)</f>
        <v>8.269169660645273E-2</v>
      </c>
      <c r="U2290" s="13">
        <f t="shared" ref="U2290:U2353" si="2810">_xlfn.POISSON.DIST(1,K2290,FALSE) * _xlfn.POISSON.DIST(2,L2290,FALSE)</f>
        <v>6.8863601142588438E-2</v>
      </c>
      <c r="V2290" s="13">
        <f t="shared" ref="V2290:V2353" si="2811">_xlfn.POISSON.DIST(3,K2290,FALSE) * _xlfn.POISSON.DIST(3,L2290,FALSE)</f>
        <v>2.8821551133765815E-2</v>
      </c>
      <c r="W2290" s="13">
        <f t="shared" ref="W2290:W2353" si="2812">_xlfn.POISSON.DIST(3,K2290,FALSE) * _xlfn.POISSON.DIST(0,L2290,FALSE)</f>
        <v>3.3098843579668406E-2</v>
      </c>
      <c r="X2290" s="13">
        <f t="shared" ref="X2290:X2353" si="2813">_xlfn.POISSON.DIST(3,K2290,FALSE) * _xlfn.POISSON.DIST(1,L2290,FALSE)</f>
        <v>5.7433429139760454E-2</v>
      </c>
      <c r="Y2290" s="13">
        <f t="shared" ref="Y2290:Y2353" si="2814">_xlfn.POISSON.DIST(3,K2290,FALSE) * _xlfn.POISSON.DIST(2,L2290,FALSE)</f>
        <v>4.9829517076815856E-2</v>
      </c>
      <c r="Z2290" s="13">
        <f t="shared" ref="Z2290:Z2353" si="2815">_xlfn.POISSON.DIST(0,K2290,FALSE) * _xlfn.POISSON.DIST(3,L2290,FALSE)</f>
        <v>1.9115968337565254E-2</v>
      </c>
      <c r="AA2290" s="13">
        <f t="shared" ref="AA2290:AA2353" si="2816">_xlfn.POISSON.DIST(1,K2290,FALSE) * _xlfn.POISSON.DIST(3,L2290,FALSE)</f>
        <v>3.9830925885288429E-2</v>
      </c>
      <c r="AB2290" s="13">
        <f t="shared" ref="AB2290:AB2353" si="2817">_xlfn.POISSON.DIST(2,K2290,FALSE) * _xlfn.POISSON.DIST(3,L2290,FALSE)</f>
        <v>4.1496790245296275E-2</v>
      </c>
      <c r="AC2290" s="13">
        <f t="shared" ref="AC2290:AC2353" si="2818">_xlfn.POISSON.DIST(4,K2290,FALSE) * _xlfn.POISSON.DIST(4,L2290,FALSE)</f>
        <v>6.5128847575016222E-3</v>
      </c>
      <c r="AD2290" s="13">
        <f t="shared" ref="AD2290:AD2353" si="2819">_xlfn.POISSON.DIST(4,K2290,FALSE) * _xlfn.POISSON.DIST(0,L2290,FALSE)</f>
        <v>1.7241574716879385E-2</v>
      </c>
      <c r="AE2290" s="13">
        <f t="shared" ref="AE2290:AE2353" si="2820">_xlfn.POISSON.DIST(4,K2290,FALSE) * _xlfn.POISSON.DIST(1,L2290,FALSE)</f>
        <v>2.9917744931972579E-2</v>
      </c>
      <c r="AF2290" s="13">
        <f t="shared" ref="AF2290:AF2353" si="2821">_xlfn.POISSON.DIST(4,K2290,FALSE) * _xlfn.POISSON.DIST(2,L2290,FALSE)</f>
        <v>2.5956778209426039E-2</v>
      </c>
      <c r="AG2290" s="13">
        <f t="shared" ref="AG2290:AG2353" si="2822">_xlfn.POISSON.DIST(4,K2290,FALSE) * _xlfn.POISSON.DIST(3,L2290,FALSE)</f>
        <v>1.5013483058194549E-2</v>
      </c>
      <c r="AH2290" s="13">
        <f t="shared" ref="AH2290:AH2353" si="2823">_xlfn.POISSON.DIST(0,K2290,FALSE) * _xlfn.POISSON.DIST(4,L2290,FALSE)</f>
        <v>8.2925526560379756E-3</v>
      </c>
      <c r="AI2290" s="13">
        <f t="shared" ref="AI2290:AI2353" si="2824">_xlfn.POISSON.DIST(1,K2290,FALSE) * _xlfn.POISSON.DIST(4,L2290,FALSE)</f>
        <v>1.7278750644999744E-2</v>
      </c>
      <c r="AJ2290" s="13">
        <f t="shared" ref="AJ2290:AJ2353" si="2825">_xlfn.POISSON.DIST(2,K2290,FALSE) * _xlfn.POISSON.DIST(4,L2290,FALSE)</f>
        <v>1.8001406577424328E-2</v>
      </c>
      <c r="AK2290" s="13">
        <f t="shared" ref="AK2290:AK2353" si="2826">_xlfn.POISSON.DIST(3,K2290,FALSE) * _xlfn.POISSON.DIST(4,L2290,FALSE)</f>
        <v>1.2502857620650638E-2</v>
      </c>
      <c r="AL2290" s="13">
        <f t="shared" ref="AL2290:AL2353" si="2827">_xlfn.POISSON.DIST(5,K2290,FALSE) * _xlfn.POISSON.DIST(5,L2290,FALSE)</f>
        <v>9.4191000710831471E-4</v>
      </c>
      <c r="AM2290" s="13">
        <f t="shared" ref="AM2290:AM2353" si="2828">_xlfn.POISSON.DIST(5,K2290,FALSE) * _xlfn.POISSON.DIST(0,L2290,FALSE)</f>
        <v>7.1850703303807106E-3</v>
      </c>
      <c r="AN2290" s="13">
        <f t="shared" ref="AN2290:AN2353" si="2829">_xlfn.POISSON.DIST(5,K2290,FALSE) * _xlfn.POISSON.DIST(1,L2290,FALSE)</f>
        <v>1.2467602582272756E-2</v>
      </c>
      <c r="AO2290" s="13">
        <f t="shared" ref="AO2290:AO2353" si="2830">_xlfn.POISSON.DIST(5,K2290,FALSE) * _xlfn.POISSON.DIST(2,L2290,FALSE)</f>
        <v>1.081695147034546E-2</v>
      </c>
      <c r="AP2290" s="13">
        <f t="shared" ref="AP2290:AP2353" si="2831">_xlfn.POISSON.DIST(5,K2290,FALSE) * _xlfn.POISSON.DIST(3,L2290,FALSE)</f>
        <v>6.2565591280650396E-3</v>
      </c>
      <c r="AQ2290" s="13">
        <f t="shared" ref="AQ2290:AQ2353" si="2832">_xlfn.POISSON.DIST(5,K2290,FALSE) * _xlfn.POISSON.DIST(4,L2290,FALSE)</f>
        <v>2.7141102715230042E-3</v>
      </c>
      <c r="AR2290" s="13">
        <f t="shared" ref="AR2290:AR2353" si="2833">_xlfn.POISSON.DIST(0,K2290,FALSE) * _xlfn.POISSON.DIST(5,L2290,FALSE)</f>
        <v>2.8778632958092027E-3</v>
      </c>
      <c r="AS2290" s="13">
        <f t="shared" ref="AS2290:AS2353" si="2834">_xlfn.POISSON.DIST(1,K2290,FALSE) * _xlfn.POISSON.DIST(5,L2290,FALSE)</f>
        <v>5.9964505914204755E-3</v>
      </c>
      <c r="AT2290" s="13">
        <f t="shared" ref="AT2290:AT2353" si="2835">_xlfn.POISSON.DIST(2,K2290,FALSE) * _xlfn.POISSON.DIST(5,L2290,FALSE)</f>
        <v>6.2472424850250601E-3</v>
      </c>
      <c r="AU2290" s="13">
        <f t="shared" ref="AU2290:AU2353" si="2836">_xlfn.POISSON.DIST(3,K2290,FALSE) * _xlfn.POISSON.DIST(5,L2290,FALSE)</f>
        <v>4.3390155639228874E-3</v>
      </c>
      <c r="AV2290" s="13">
        <f t="shared" ref="AV2290:AV2353" si="2837">_xlfn.POISSON.DIST(4,K2290,FALSE) * _xlfn.POISSON.DIST(5,L2290,FALSE)</f>
        <v>2.2602439527232717E-3</v>
      </c>
      <c r="AW2290" s="13">
        <f t="shared" ref="AW2290:AW2353" si="2838">_xlfn.POISSON.DIST(6,K2290,FALSE) * _xlfn.POISSON.DIST(6,L2290,FALSE)</f>
        <v>9.4598213827523482E-5</v>
      </c>
      <c r="AX2290" s="13">
        <f t="shared" ref="AX2290:AX2353" si="2839">_xlfn.POISSON.DIST(6,K2290,FALSE) * _xlfn.POISSON.DIST(0,L2290,FALSE)</f>
        <v>2.4951914437556363E-3</v>
      </c>
      <c r="AY2290" s="13">
        <f t="shared" ref="AY2290:AY2353" si="2840">_xlfn.POISSON.DIST(6,K2290,FALSE) * _xlfn.POISSON.DIST(1,L2290,FALSE)</f>
        <v>4.3296799971315374E-3</v>
      </c>
      <c r="AZ2290" s="13">
        <f t="shared" ref="AZ2290:AZ2353" si="2841">_xlfn.POISSON.DIST(6,K2290,FALSE) * _xlfn.POISSON.DIST(2,L2290,FALSE)</f>
        <v>3.7564510179117229E-3</v>
      </c>
      <c r="BA2290" s="13">
        <f t="shared" ref="BA2290:BA2353" si="2842">_xlfn.POISSON.DIST(6,K2290,FALSE) * _xlfn.POISSON.DIST(3,L2290,FALSE)</f>
        <v>2.1727432141742061E-3</v>
      </c>
      <c r="BB2290" s="13">
        <f t="shared" ref="BB2290:BB2353" si="2843">_xlfn.POISSON.DIST(6,K2290,FALSE) * _xlfn.POISSON.DIST(4,L2290,FALSE)</f>
        <v>9.425411882578818E-4</v>
      </c>
      <c r="BC2290" s="13">
        <f t="shared" ref="BC2290:BC2353" si="2844">_xlfn.POISSON.DIST(6,K2290,FALSE) * _xlfn.POISSON.DIST(5,L2290,FALSE)</f>
        <v>3.2710129232652149E-4</v>
      </c>
      <c r="BD2290" s="13">
        <f t="shared" ref="BD2290:BD2353" si="2845">_xlfn.POISSON.DIST(0,K2290,FALSE) * _xlfn.POISSON.DIST(6,L2290,FALSE)</f>
        <v>8.3228264091229041E-4</v>
      </c>
      <c r="BE2290" s="13">
        <f t="shared" ref="BE2290:BE2353" si="2846">_xlfn.POISSON.DIST(1,K2290,FALSE) * _xlfn.POISSON.DIST(6,L2290,FALSE)</f>
        <v>1.7341830453152895E-3</v>
      </c>
      <c r="BF2290" s="13">
        <f t="shared" ref="BF2290:BF2353" si="2847">_xlfn.POISSON.DIST(2,K2290,FALSE) * _xlfn.POISSON.DIST(6,L2290,FALSE)</f>
        <v>1.8067124597015022E-3</v>
      </c>
      <c r="BG2290" s="13">
        <f t="shared" ref="BG2290:BG2353" si="2848">_xlfn.POISSON.DIST(3,K2290,FALSE) * _xlfn.POISSON.DIST(6,L2290,FALSE)</f>
        <v>1.2548502000633923E-3</v>
      </c>
      <c r="BH2290" s="13">
        <f t="shared" ref="BH2290:BH2353" si="2849">_xlfn.POISSON.DIST(4,K2290,FALSE) * _xlfn.POISSON.DIST(6,L2290,FALSE)</f>
        <v>6.5366614488531849E-4</v>
      </c>
      <c r="BI2290" s="13">
        <f t="shared" ref="BI2290:BI2353" si="2850">_xlfn.POISSON.DIST(5,K2290,FALSE) * _xlfn.POISSON.DIST(6,L2290,FALSE)</f>
        <v>2.7240187168007716E-4</v>
      </c>
      <c r="BJ2290" s="14">
        <f t="shared" ref="BJ2290:BJ2353" si="2851">SUM(N2290,Q2290,T2290,W2290,X2290,Y2290,AD2290,AE2290,AF2290,AG2290,AM2290,AN2290,AO2290,AP2290,AQ2290,AX2290,AY2290,AZ2290,BA2290,BB2290,BC2290)</f>
        <v>0.4580443101742554</v>
      </c>
      <c r="BK2290" s="14">
        <f t="shared" ref="BK2290:BK2353" si="2852">SUM(M2290,P2290,S2290,V2290,AC2290,AL2290,AY2290)</f>
        <v>0.213674716761349</v>
      </c>
      <c r="BL2290" s="14">
        <f t="shared" ref="BL2290:BL2353" si="2853">SUM(O2290,R2290,U2290,AA2290,AB2290,AH2290,AI2290,AJ2290,AK2290,AR2290,AS2290,AT2290,AU2290,AV2290,BD2290,BE2290,BF2290,BG2290,BH2290,BI2290)</f>
        <v>0.30568422354179053</v>
      </c>
      <c r="BM2290" s="14">
        <f t="shared" ref="BM2290:BM2353" si="2854">SUM(S2290:BI2290)</f>
        <v>0.72641948914067112</v>
      </c>
      <c r="BN2290" s="14">
        <f t="shared" ref="BN2290:BN2353" si="2855">SUM(M2290:R2290)</f>
        <v>0.26586464789098491</v>
      </c>
    </row>
    <row r="2291" spans="1:66" x14ac:dyDescent="0.25">
      <c r="A2291" t="s">
        <v>13</v>
      </c>
      <c r="B2291" t="s">
        <v>63</v>
      </c>
      <c r="C2291" t="s">
        <v>55</v>
      </c>
      <c r="D2291" s="11">
        <v>44505</v>
      </c>
      <c r="E2291" s="10">
        <f>VLOOKUP(A2291,home!$A$2:$E$405,3,FALSE)</f>
        <v>1.4837</v>
      </c>
      <c r="F2291" s="10">
        <f>VLOOKUP(B2291,home!$B$2:$E$405,3,FALSE)</f>
        <v>1.4371</v>
      </c>
      <c r="G2291" s="10">
        <f>VLOOKUP(C2291,away!$B$2:$E$405,4,FALSE)</f>
        <v>1.1496999999999999</v>
      </c>
      <c r="H2291" s="10">
        <f>VLOOKUP(A2291,away!$A$2:$E$405,3,FALSE)</f>
        <v>1.2190000000000001</v>
      </c>
      <c r="I2291" s="10">
        <f>VLOOKUP(C2291,away!$B$2:$E$405,3,FALSE)</f>
        <v>0.91690000000000005</v>
      </c>
      <c r="J2291" s="10">
        <f>VLOOKUP(B2291,home!$B$2:$E$405,4,FALSE)</f>
        <v>0.70760000000000001</v>
      </c>
      <c r="K2291" s="12">
        <f t="shared" si="2800"/>
        <v>2.451419392919</v>
      </c>
      <c r="L2291" s="12">
        <f t="shared" si="2801"/>
        <v>0.7908852983600001</v>
      </c>
      <c r="M2291" s="13">
        <f t="shared" si="2802"/>
        <v>3.9073738343151615E-2</v>
      </c>
      <c r="N2291" s="13">
        <f t="shared" si="2803"/>
        <v>9.5786119928244595E-2</v>
      </c>
      <c r="O2291" s="13">
        <f t="shared" si="2804"/>
        <v>3.0902845207564044E-2</v>
      </c>
      <c r="P2291" s="13">
        <f t="shared" si="2805"/>
        <v>7.5755834038196482E-2</v>
      </c>
      <c r="Q2291" s="13">
        <f t="shared" si="2806"/>
        <v>0.11740597598228196</v>
      </c>
      <c r="R2291" s="13">
        <f t="shared" si="2807"/>
        <v>1.2220302976078594E-2</v>
      </c>
      <c r="S2291" s="13">
        <f t="shared" si="2808"/>
        <v>3.6718692875138112E-2</v>
      </c>
      <c r="T2291" s="13">
        <f t="shared" si="2809"/>
        <v>9.2854660343994075E-2</v>
      </c>
      <c r="U2291" s="13">
        <f t="shared" si="2810"/>
        <v>2.9957087702904835E-2</v>
      </c>
      <c r="V2291" s="13">
        <f t="shared" si="2811"/>
        <v>7.9099879740184911E-3</v>
      </c>
      <c r="W2291" s="13">
        <f t="shared" si="2812"/>
        <v>9.5937095455849455E-2</v>
      </c>
      <c r="X2291" s="13">
        <f t="shared" si="2813"/>
        <v>7.5875238363391315E-2</v>
      </c>
      <c r="Y2291" s="13">
        <f t="shared" si="2814"/>
        <v>3.0004305265583432E-2</v>
      </c>
      <c r="Z2291" s="13">
        <f t="shared" si="2815"/>
        <v>3.2216193217618383E-3</v>
      </c>
      <c r="AA2291" s="13">
        <f t="shared" si="2816"/>
        <v>7.8975400819695264E-3</v>
      </c>
      <c r="AB2291" s="13">
        <f t="shared" si="2817"/>
        <v>9.6800914566476035E-3</v>
      </c>
      <c r="AC2291" s="13">
        <f t="shared" si="2818"/>
        <v>9.5848861923154729E-4</v>
      </c>
      <c r="AD2291" s="13">
        <f t="shared" si="2819"/>
        <v>5.8795514075197647E-2</v>
      </c>
      <c r="AE2291" s="13">
        <f t="shared" si="2820"/>
        <v>4.650050769159228E-2</v>
      </c>
      <c r="AF2291" s="13">
        <f t="shared" si="2821"/>
        <v>1.838828394977822E-2</v>
      </c>
      <c r="AG2291" s="13">
        <f t="shared" si="2822"/>
        <v>4.8476744793162488E-3</v>
      </c>
      <c r="AH2291" s="13">
        <f t="shared" si="2823"/>
        <v>6.3698283962348816E-4</v>
      </c>
      <c r="AI2291" s="13">
        <f t="shared" si="2824"/>
        <v>1.5615120860096321E-3</v>
      </c>
      <c r="AJ2291" s="13">
        <f t="shared" si="2825"/>
        <v>1.9139605049607071E-3</v>
      </c>
      <c r="AK2291" s="13">
        <f t="shared" si="2826"/>
        <v>1.5639732997139067E-3</v>
      </c>
      <c r="AL2291" s="13">
        <f t="shared" si="2827"/>
        <v>7.4332385735220166E-5</v>
      </c>
      <c r="AM2291" s="13">
        <f t="shared" si="2828"/>
        <v>2.8826492684116311E-2</v>
      </c>
      <c r="AN2291" s="13">
        <f t="shared" si="2829"/>
        <v>2.279844926714969E-2</v>
      </c>
      <c r="AO2291" s="13">
        <f t="shared" si="2830"/>
        <v>9.0154791753975037E-3</v>
      </c>
      <c r="AP2291" s="13">
        <f t="shared" si="2831"/>
        <v>2.376736645830874E-3</v>
      </c>
      <c r="AQ2291" s="13">
        <f t="shared" si="2832"/>
        <v>4.6993151781527415E-4</v>
      </c>
      <c r="AR2291" s="13">
        <f t="shared" si="2833"/>
        <v>1.0075607263316452E-4</v>
      </c>
      <c r="AS2291" s="13">
        <f t="shared" si="2834"/>
        <v>2.4699539040729483E-4</v>
      </c>
      <c r="AT2291" s="13">
        <f t="shared" si="2835"/>
        <v>3.0274464500302107E-4</v>
      </c>
      <c r="AU2291" s="13">
        <f t="shared" si="2836"/>
        <v>2.473846979542614E-4</v>
      </c>
      <c r="AV2291" s="13">
        <f t="shared" si="2837"/>
        <v>1.5161091151912138E-4</v>
      </c>
      <c r="AW2291" s="13">
        <f t="shared" si="2838"/>
        <v>4.0031944985424765E-6</v>
      </c>
      <c r="AX2291" s="13">
        <f t="shared" si="2839"/>
        <v>1.1777637199280067E-2</v>
      </c>
      <c r="AY2291" s="13">
        <f t="shared" si="2840"/>
        <v>9.3147601103284513E-3</v>
      </c>
      <c r="AZ2291" s="13">
        <f t="shared" si="2841"/>
        <v>3.6834534145044726E-3</v>
      </c>
      <c r="BA2291" s="13">
        <f t="shared" si="2842"/>
        <v>9.7106305090851014E-4</v>
      </c>
      <c r="BB2291" s="13">
        <f t="shared" si="2843"/>
        <v>1.9199987268603725E-4</v>
      </c>
      <c r="BC2291" s="13">
        <f t="shared" si="2844"/>
        <v>3.0369975318875725E-5</v>
      </c>
      <c r="BD2291" s="13">
        <f t="shared" si="2845"/>
        <v>1.3281082761010356E-5</v>
      </c>
      <c r="BE2291" s="13">
        <f t="shared" si="2846"/>
        <v>3.2557503839303002E-5</v>
      </c>
      <c r="BF2291" s="13">
        <f t="shared" si="2847"/>
        <v>3.990604814835109E-5</v>
      </c>
      <c r="BG2291" s="13">
        <f t="shared" si="2848"/>
        <v>3.2608820108542414E-5</v>
      </c>
      <c r="BH2291" s="13">
        <f t="shared" si="2849"/>
        <v>1.9984473498571976E-5</v>
      </c>
      <c r="BI2291" s="13">
        <f t="shared" si="2850"/>
        <v>9.7980651783350328E-6</v>
      </c>
      <c r="BJ2291" s="14">
        <f t="shared" si="2851"/>
        <v>0.72585174844856537</v>
      </c>
      <c r="BK2291" s="14">
        <f t="shared" si="2852"/>
        <v>0.16980583434579991</v>
      </c>
      <c r="BL2291" s="14">
        <f t="shared" si="2853"/>
        <v>9.7531923866523318E-2</v>
      </c>
      <c r="BM2291" s="14">
        <f t="shared" si="2854"/>
        <v>0.61595555259130319</v>
      </c>
      <c r="BN2291" s="14">
        <f t="shared" si="2855"/>
        <v>0.37114481647551728</v>
      </c>
    </row>
    <row r="2292" spans="1:66" x14ac:dyDescent="0.25">
      <c r="A2292" t="s">
        <v>13</v>
      </c>
      <c r="B2292" t="s">
        <v>53</v>
      </c>
      <c r="C2292" t="s">
        <v>14</v>
      </c>
      <c r="D2292" s="11">
        <v>44505</v>
      </c>
      <c r="E2292" s="10">
        <f>VLOOKUP(A2292,home!$A$2:$E$405,3,FALSE)</f>
        <v>1.4837</v>
      </c>
      <c r="F2292" s="10">
        <f>VLOOKUP(B2292,home!$B$2:$E$405,3,FALSE)</f>
        <v>0.71360000000000001</v>
      </c>
      <c r="G2292" s="10">
        <f>VLOOKUP(C2292,away!$B$2:$E$405,4,FALSE)</f>
        <v>0.83260000000000001</v>
      </c>
      <c r="H2292" s="10">
        <f>VLOOKUP(A2292,away!$A$2:$E$405,3,FALSE)</f>
        <v>1.2190000000000001</v>
      </c>
      <c r="I2292" s="10">
        <f>VLOOKUP(C2292,away!$B$2:$E$405,3,FALSE)</f>
        <v>0.82030000000000003</v>
      </c>
      <c r="J2292" s="10">
        <f>VLOOKUP(B2292,home!$B$2:$E$405,4,FALSE)</f>
        <v>1.3028999999999999</v>
      </c>
      <c r="K2292" s="12">
        <f t="shared" si="2800"/>
        <v>0.881530503232</v>
      </c>
      <c r="L2292" s="12">
        <f t="shared" si="2801"/>
        <v>1.3028292525300003</v>
      </c>
      <c r="M2292" s="13">
        <f t="shared" si="2802"/>
        <v>0.11254976993311051</v>
      </c>
      <c r="N2292" s="13">
        <f t="shared" si="2803"/>
        <v>9.9216055327780717E-2</v>
      </c>
      <c r="O2292" s="13">
        <f t="shared" si="2804"/>
        <v>0.14663313263437788</v>
      </c>
      <c r="P2292" s="13">
        <f t="shared" si="2805"/>
        <v>0.12926157920166773</v>
      </c>
      <c r="Q2292" s="13">
        <f t="shared" si="2806"/>
        <v>4.373098959089624E-2</v>
      </c>
      <c r="R2292" s="13">
        <f t="shared" si="2807"/>
        <v>9.5518967293089493E-2</v>
      </c>
      <c r="S2292" s="13">
        <f t="shared" si="2808"/>
        <v>3.7113705047196202E-2</v>
      </c>
      <c r="T2292" s="13">
        <f t="shared" si="2809"/>
        <v>5.6974012481104577E-2</v>
      </c>
      <c r="U2292" s="13">
        <f t="shared" si="2810"/>
        <v>8.4202883306078113E-2</v>
      </c>
      <c r="V2292" s="13">
        <f t="shared" si="2811"/>
        <v>4.7360540312043646E-3</v>
      </c>
      <c r="W2292" s="13">
        <f t="shared" si="2812"/>
        <v>1.2850067086965376E-2</v>
      </c>
      <c r="X2292" s="13">
        <f t="shared" si="2813"/>
        <v>1.6741443297871462E-2</v>
      </c>
      <c r="Y2292" s="13">
        <f t="shared" si="2814"/>
        <v>1.0905621029019631E-2</v>
      </c>
      <c r="Z2292" s="13">
        <f t="shared" si="2815"/>
        <v>4.1481634920297758E-2</v>
      </c>
      <c r="AA2292" s="13">
        <f t="shared" si="2816"/>
        <v>3.6567326506176182E-2</v>
      </c>
      <c r="AB2292" s="13">
        <f t="shared" si="2817"/>
        <v>1.611760686841917E-2</v>
      </c>
      <c r="AC2292" s="13">
        <f t="shared" si="2818"/>
        <v>3.3995506144844385E-4</v>
      </c>
      <c r="AD2292" s="13">
        <f t="shared" si="2819"/>
        <v>2.8319315264343863E-3</v>
      </c>
      <c r="AE2292" s="13">
        <f t="shared" si="2820"/>
        <v>3.6895232338006552E-3</v>
      </c>
      <c r="AF2292" s="13">
        <f t="shared" si="2821"/>
        <v>2.4034093984422887E-3</v>
      </c>
      <c r="AG2292" s="13">
        <f t="shared" si="2822"/>
        <v>1.0437440233653811E-3</v>
      </c>
      <c r="AH2292" s="13">
        <f t="shared" si="2823"/>
        <v>1.3510871854233478E-2</v>
      </c>
      <c r="AI2292" s="13">
        <f t="shared" si="2824"/>
        <v>1.1910245664765501E-2</v>
      </c>
      <c r="AJ2292" s="13">
        <f t="shared" si="2825"/>
        <v>5.249622427238739E-3</v>
      </c>
      <c r="AK2292" s="13">
        <f t="shared" si="2826"/>
        <v>1.5425674333539199E-3</v>
      </c>
      <c r="AL2292" s="13">
        <f t="shared" si="2827"/>
        <v>1.5617314234064323E-5</v>
      </c>
      <c r="AM2292" s="13">
        <f t="shared" si="2828"/>
        <v>4.9928680472325422E-4</v>
      </c>
      <c r="AN2292" s="13">
        <f t="shared" si="2829"/>
        <v>6.5048545459568956E-4</v>
      </c>
      <c r="AO2292" s="13">
        <f t="shared" si="2830"/>
        <v>4.2373573929626994E-4</v>
      </c>
      <c r="AP2292" s="13">
        <f t="shared" si="2831"/>
        <v>1.8401843883253543E-4</v>
      </c>
      <c r="AQ2292" s="13">
        <f t="shared" si="2832"/>
        <v>5.9936151278982454E-5</v>
      </c>
      <c r="AR2292" s="13">
        <f t="shared" si="2833"/>
        <v>3.5204718157759193E-3</v>
      </c>
      <c r="AS2292" s="13">
        <f t="shared" si="2834"/>
        <v>3.1034032913750181E-3</v>
      </c>
      <c r="AT2292" s="13">
        <f t="shared" si="2835"/>
        <v>1.3678723325888324E-3</v>
      </c>
      <c r="AU2292" s="13">
        <f t="shared" si="2836"/>
        <v>4.0194039523472114E-4</v>
      </c>
      <c r="AV2292" s="13">
        <f t="shared" si="2837"/>
        <v>8.8580679720133161E-5</v>
      </c>
      <c r="AW2292" s="13">
        <f t="shared" si="2838"/>
        <v>4.98228645865238E-7</v>
      </c>
      <c r="AX2292" s="13">
        <f t="shared" si="2839"/>
        <v>7.3356091370797898E-5</v>
      </c>
      <c r="AY2292" s="13">
        <f t="shared" si="2840"/>
        <v>9.5570461689139049E-5</v>
      </c>
      <c r="AZ2292" s="13">
        <f t="shared" si="2841"/>
        <v>6.2255996583204042E-5</v>
      </c>
      <c r="BA2292" s="13">
        <f t="shared" si="2842"/>
        <v>2.7036311164668644E-5</v>
      </c>
      <c r="BB2292" s="13">
        <f t="shared" si="2843"/>
        <v>8.8059242664584426E-6</v>
      </c>
      <c r="BC2292" s="13">
        <f t="shared" si="2844"/>
        <v>2.2945231459811655E-6</v>
      </c>
      <c r="BD2292" s="13">
        <f t="shared" si="2845"/>
        <v>7.6442894405004598E-4</v>
      </c>
      <c r="BE2292" s="13">
        <f t="shared" si="2846"/>
        <v>6.7386743173354332E-4</v>
      </c>
      <c r="BF2292" s="13">
        <f t="shared" si="2847"/>
        <v>2.9701734810386291E-4</v>
      </c>
      <c r="BG2292" s="13">
        <f t="shared" si="2848"/>
        <v>8.7276617447544153E-5</v>
      </c>
      <c r="BH2292" s="13">
        <f t="shared" si="2849"/>
        <v>1.9234250124730084E-5</v>
      </c>
      <c r="BI2292" s="13">
        <f t="shared" si="2850"/>
        <v>3.3911156383486945E-6</v>
      </c>
      <c r="BJ2292" s="14">
        <f t="shared" si="2851"/>
        <v>0.25247357889262773</v>
      </c>
      <c r="BK2292" s="14">
        <f t="shared" si="2852"/>
        <v>0.28411225105055044</v>
      </c>
      <c r="BL2292" s="14">
        <f t="shared" si="2853"/>
        <v>0.42158070820952526</v>
      </c>
      <c r="BM2292" s="14">
        <f t="shared" si="2854"/>
        <v>0.37264260685903533</v>
      </c>
      <c r="BN2292" s="14">
        <f t="shared" si="2855"/>
        <v>0.62691049398092258</v>
      </c>
    </row>
    <row r="2293" spans="1:66" x14ac:dyDescent="0.25">
      <c r="A2293" t="s">
        <v>13</v>
      </c>
      <c r="B2293" t="s">
        <v>54</v>
      </c>
      <c r="C2293" t="s">
        <v>15</v>
      </c>
      <c r="D2293" s="11">
        <v>44505</v>
      </c>
      <c r="E2293" s="10">
        <f>VLOOKUP(A2293,home!$A$2:$E$405,3,FALSE)</f>
        <v>1.4837</v>
      </c>
      <c r="F2293" s="10">
        <f>VLOOKUP(B2293,home!$B$2:$E$405,3,FALSE)</f>
        <v>0.71360000000000001</v>
      </c>
      <c r="G2293" s="10">
        <f>VLOOKUP(C2293,away!$B$2:$E$405,4,FALSE)</f>
        <v>0.55510000000000004</v>
      </c>
      <c r="H2293" s="10">
        <f>VLOOKUP(A2293,away!$A$2:$E$405,3,FALSE)</f>
        <v>1.2190000000000001</v>
      </c>
      <c r="I2293" s="10">
        <f>VLOOKUP(C2293,away!$B$2:$E$405,3,FALSE)</f>
        <v>0.86860000000000004</v>
      </c>
      <c r="J2293" s="10">
        <f>VLOOKUP(B2293,home!$B$2:$E$405,4,FALSE)</f>
        <v>1.2545999999999999</v>
      </c>
      <c r="K2293" s="12">
        <f t="shared" si="2800"/>
        <v>0.58772229443200008</v>
      </c>
      <c r="L2293" s="12">
        <f t="shared" si="2801"/>
        <v>1.3283998376400001</v>
      </c>
      <c r="M2293" s="13">
        <f t="shared" si="2802"/>
        <v>0.14717658832055416</v>
      </c>
      <c r="N2293" s="13">
        <f t="shared" si="2803"/>
        <v>8.6498962174429997E-2</v>
      </c>
      <c r="O2293" s="13">
        <f t="shared" si="2804"/>
        <v>0.19550935602943328</v>
      </c>
      <c r="P2293" s="13">
        <f t="shared" si="2805"/>
        <v>0.11490520730854133</v>
      </c>
      <c r="Q2293" s="13">
        <f t="shared" si="2806"/>
        <v>2.5418684257571385E-2</v>
      </c>
      <c r="R2293" s="13">
        <f t="shared" si="2807"/>
        <v>0.1298572984033001</v>
      </c>
      <c r="S2293" s="13">
        <f t="shared" si="2808"/>
        <v>2.2427491385148081E-2</v>
      </c>
      <c r="T2293" s="13">
        <f t="shared" si="2809"/>
        <v>3.3766176040780256E-2</v>
      </c>
      <c r="U2293" s="13">
        <f t="shared" si="2810"/>
        <v>7.6320029366328437E-2</v>
      </c>
      <c r="V2293" s="13">
        <f t="shared" si="2811"/>
        <v>1.9455355384287072E-3</v>
      </c>
      <c r="W2293" s="13">
        <f t="shared" si="2812"/>
        <v>4.9797091444341397E-3</v>
      </c>
      <c r="X2293" s="13">
        <f t="shared" si="2813"/>
        <v>6.6150448189607348E-3</v>
      </c>
      <c r="Y2293" s="13">
        <f t="shared" si="2814"/>
        <v>4.3937122317443825E-3</v>
      </c>
      <c r="Z2293" s="13">
        <f t="shared" si="2815"/>
        <v>5.7500804705104304E-2</v>
      </c>
      <c r="AA2293" s="13">
        <f t="shared" si="2816"/>
        <v>3.3794504872970248E-2</v>
      </c>
      <c r="AB2293" s="13">
        <f t="shared" si="2817"/>
        <v>9.9308919715677384E-3</v>
      </c>
      <c r="AC2293" s="13">
        <f t="shared" si="2818"/>
        <v>9.4933646937439146E-5</v>
      </c>
      <c r="AD2293" s="13">
        <f t="shared" si="2819"/>
        <v>7.3167152099271103E-4</v>
      </c>
      <c r="AE2293" s="13">
        <f t="shared" si="2820"/>
        <v>9.7195232969252924E-4</v>
      </c>
      <c r="AF2293" s="13">
        <f t="shared" si="2821"/>
        <v>6.4557065847868796E-4</v>
      </c>
      <c r="AG2293" s="13">
        <f t="shared" si="2822"/>
        <v>2.8585865263607902E-4</v>
      </c>
      <c r="AH2293" s="13">
        <f t="shared" si="2823"/>
        <v>1.9096014908607479E-2</v>
      </c>
      <c r="AI2293" s="13">
        <f t="shared" si="2824"/>
        <v>1.1223153696594467E-2</v>
      </c>
      <c r="AJ2293" s="13">
        <f t="shared" si="2825"/>
        <v>3.2980488206627409E-3</v>
      </c>
      <c r="AK2293" s="13">
        <f t="shared" si="2826"/>
        <v>6.461122733428862E-4</v>
      </c>
      <c r="AL2293" s="13">
        <f t="shared" si="2827"/>
        <v>2.964702608309853E-6</v>
      </c>
      <c r="AM2293" s="13">
        <f t="shared" si="2828"/>
        <v>8.6003933017677491E-5</v>
      </c>
      <c r="AN2293" s="13">
        <f t="shared" si="2829"/>
        <v>1.1424761065708423E-4</v>
      </c>
      <c r="AO2293" s="13">
        <f t="shared" si="2830"/>
        <v>7.588325372381433E-5</v>
      </c>
      <c r="AP2293" s="13">
        <f t="shared" si="2831"/>
        <v>3.36011006421033E-5</v>
      </c>
      <c r="AQ2293" s="13">
        <f t="shared" si="2832"/>
        <v>1.1158924159373831E-5</v>
      </c>
      <c r="AR2293" s="13">
        <f t="shared" si="2833"/>
        <v>5.0734286208330365E-3</v>
      </c>
      <c r="AS2293" s="13">
        <f t="shared" si="2834"/>
        <v>2.9817671096729701E-3</v>
      </c>
      <c r="AT2293" s="13">
        <f t="shared" si="2835"/>
        <v>8.7622550357943532E-4</v>
      </c>
      <c r="AU2293" s="13">
        <f t="shared" si="2836"/>
        <v>1.7165908780118018E-4</v>
      </c>
      <c r="AV2293" s="13">
        <f t="shared" si="2837"/>
        <v>2.5221968235653439E-5</v>
      </c>
      <c r="AW2293" s="13">
        <f t="shared" si="2838"/>
        <v>6.4295357272533995E-8</v>
      </c>
      <c r="AX2293" s="13">
        <f t="shared" si="2839"/>
        <v>8.4244048072209091E-6</v>
      </c>
      <c r="AY2293" s="13">
        <f t="shared" si="2840"/>
        <v>1.1190977978125892E-5</v>
      </c>
      <c r="AZ2293" s="13">
        <f t="shared" si="2841"/>
        <v>7.4330466645876279E-6</v>
      </c>
      <c r="BA2293" s="13">
        <f t="shared" si="2842"/>
        <v>3.2913526608029167E-6</v>
      </c>
      <c r="BB2293" s="13">
        <f t="shared" si="2843"/>
        <v>1.0930580850566441E-6</v>
      </c>
      <c r="BC2293" s="13">
        <f t="shared" si="2844"/>
        <v>2.9040363654406696E-7</v>
      </c>
      <c r="BD2293" s="13">
        <f t="shared" si="2845"/>
        <v>1.1232569593654553E-3</v>
      </c>
      <c r="BE2293" s="13">
        <f t="shared" si="2846"/>
        <v>6.6016315739497733E-4</v>
      </c>
      <c r="BF2293" s="13">
        <f t="shared" si="2847"/>
        <v>1.9399630278182478E-4</v>
      </c>
      <c r="BG2293" s="13">
        <f t="shared" si="2848"/>
        <v>3.8005317394086361E-5</v>
      </c>
      <c r="BH2293" s="13">
        <f t="shared" si="2849"/>
        <v>5.584143084867208E-6</v>
      </c>
      <c r="BI2293" s="13">
        <f t="shared" si="2850"/>
        <v>6.563850772549486E-7</v>
      </c>
      <c r="BJ2293" s="14">
        <f t="shared" si="2851"/>
        <v>0.16465995989575333</v>
      </c>
      <c r="BK2293" s="14">
        <f t="shared" si="2852"/>
        <v>0.28656391188019614</v>
      </c>
      <c r="BL2293" s="14">
        <f t="shared" si="2853"/>
        <v>0.49082537489802808</v>
      </c>
      <c r="BM2293" s="14">
        <f t="shared" si="2854"/>
        <v>0.30017282820263069</v>
      </c>
      <c r="BN2293" s="14">
        <f t="shared" si="2855"/>
        <v>0.6993660964938303</v>
      </c>
    </row>
    <row r="2294" spans="1:66" x14ac:dyDescent="0.25">
      <c r="A2294" t="s">
        <v>13</v>
      </c>
      <c r="B2294" t="s">
        <v>52</v>
      </c>
      <c r="C2294" t="s">
        <v>62</v>
      </c>
      <c r="D2294" s="11">
        <v>44505</v>
      </c>
      <c r="E2294" s="10">
        <f>VLOOKUP(A2294,home!$A$2:$E$405,3,FALSE)</f>
        <v>1.4837</v>
      </c>
      <c r="F2294" s="10">
        <f>VLOOKUP(B2294,home!$B$2:$E$405,3,FALSE)</f>
        <v>0.55510000000000004</v>
      </c>
      <c r="G2294" s="10">
        <f>VLOOKUP(C2294,away!$B$2:$E$405,4,FALSE)</f>
        <v>1.1496999999999999</v>
      </c>
      <c r="H2294" s="10">
        <f>VLOOKUP(A2294,away!$A$2:$E$405,3,FALSE)</f>
        <v>1.2190000000000001</v>
      </c>
      <c r="I2294" s="10">
        <f>VLOOKUP(C2294,away!$B$2:$E$405,3,FALSE)</f>
        <v>1.3512</v>
      </c>
      <c r="J2294" s="10">
        <f>VLOOKUP(B2294,home!$B$2:$E$405,4,FALSE)</f>
        <v>1.0616000000000001</v>
      </c>
      <c r="K2294" s="12">
        <f t="shared" si="2800"/>
        <v>0.94689506993900008</v>
      </c>
      <c r="L2294" s="12">
        <f t="shared" si="2801"/>
        <v>1.7485749484800004</v>
      </c>
      <c r="M2294" s="13">
        <f t="shared" si="2802"/>
        <v>6.7510643070199494E-2</v>
      </c>
      <c r="N2294" s="13">
        <f t="shared" si="2803"/>
        <v>6.392549509158342E-2</v>
      </c>
      <c r="O2294" s="13">
        <f t="shared" si="2804"/>
        <v>0.11804741922832579</v>
      </c>
      <c r="P2294" s="13">
        <f t="shared" si="2805"/>
        <v>0.11177851928632401</v>
      </c>
      <c r="Q2294" s="13">
        <f t="shared" si="2806"/>
        <v>3.0265368072815043E-2</v>
      </c>
      <c r="R2294" s="13">
        <f t="shared" si="2807"/>
        <v>0.10320737999768341</v>
      </c>
      <c r="S2294" s="13">
        <f t="shared" si="2808"/>
        <v>4.6268398602169421E-2</v>
      </c>
      <c r="T2294" s="13">
        <f t="shared" si="2809"/>
        <v>5.2921264418650818E-2</v>
      </c>
      <c r="U2294" s="13">
        <f t="shared" si="2810"/>
        <v>9.7726559301127378E-2</v>
      </c>
      <c r="V2294" s="13">
        <f t="shared" si="2811"/>
        <v>8.511930449119659E-3</v>
      </c>
      <c r="W2294" s="13">
        <f t="shared" si="2812"/>
        <v>9.5527092726792624E-3</v>
      </c>
      <c r="X2294" s="13">
        <f t="shared" si="2813"/>
        <v>1.6703628124319563E-2</v>
      </c>
      <c r="Y2294" s="13">
        <f t="shared" si="2814"/>
        <v>1.4603772843455586E-2</v>
      </c>
      <c r="Z2294" s="13">
        <f t="shared" si="2815"/>
        <v>6.0155279720735019E-2</v>
      </c>
      <c r="AA2294" s="13">
        <f t="shared" si="2816"/>
        <v>5.6960737798365496E-2</v>
      </c>
      <c r="AB2294" s="13">
        <f t="shared" si="2817"/>
        <v>2.6967920900680169E-2</v>
      </c>
      <c r="AC2294" s="13">
        <f t="shared" si="2818"/>
        <v>8.808342457216565E-4</v>
      </c>
      <c r="AD2294" s="13">
        <f t="shared" si="2819"/>
        <v>2.2613533287151404E-3</v>
      </c>
      <c r="AE2294" s="13">
        <f t="shared" si="2820"/>
        <v>3.9541457802531547E-3</v>
      </c>
      <c r="AF2294" s="13">
        <f t="shared" si="2821"/>
        <v>3.4570601269942858E-3</v>
      </c>
      <c r="AG2294" s="13">
        <f t="shared" si="2822"/>
        <v>2.0149762444837652E-3</v>
      </c>
      <c r="AH2294" s="13">
        <f t="shared" si="2823"/>
        <v>2.6296503784621072E-2</v>
      </c>
      <c r="AI2294" s="13">
        <f t="shared" si="2824"/>
        <v>2.4900029790289949E-2</v>
      </c>
      <c r="AJ2294" s="13">
        <f t="shared" si="2825"/>
        <v>1.1788857724879892E-2</v>
      </c>
      <c r="AK2294" s="13">
        <f t="shared" si="2826"/>
        <v>3.7209370866336899E-3</v>
      </c>
      <c r="AL2294" s="13">
        <f t="shared" si="2827"/>
        <v>5.8336489327214997E-5</v>
      </c>
      <c r="AM2294" s="13">
        <f t="shared" si="2828"/>
        <v>4.2825286367010283E-4</v>
      </c>
      <c r="AN2294" s="13">
        <f t="shared" si="2829"/>
        <v>7.4883222902836274E-4</v>
      </c>
      <c r="AO2294" s="13">
        <f t="shared" si="2830"/>
        <v>6.5469463814671672E-4</v>
      </c>
      <c r="AP2294" s="13">
        <f t="shared" si="2831"/>
        <v>3.8159421438917587E-4</v>
      </c>
      <c r="AQ2294" s="13">
        <f t="shared" si="2832"/>
        <v>1.668115209414549E-4</v>
      </c>
      <c r="AR2294" s="13">
        <f t="shared" si="2833"/>
        <v>9.1962815500795849E-3</v>
      </c>
      <c r="AS2294" s="13">
        <f t="shared" si="2834"/>
        <v>8.7079136615413437E-3</v>
      </c>
      <c r="AT2294" s="13">
        <f t="shared" si="2835"/>
        <v>4.1227402577839823E-3</v>
      </c>
      <c r="AU2294" s="13">
        <f t="shared" si="2836"/>
        <v>1.3012674749115652E-3</v>
      </c>
      <c r="AV2294" s="13">
        <f t="shared" si="2837"/>
        <v>3.0804093916643308E-4</v>
      </c>
      <c r="AW2294" s="13">
        <f t="shared" si="2838"/>
        <v>2.6830199164045787E-6</v>
      </c>
      <c r="AX2294" s="13">
        <f t="shared" si="2839"/>
        <v>6.7585087549413165E-5</v>
      </c>
      <c r="AY2294" s="13">
        <f t="shared" si="2840"/>
        <v>1.1817759097973145E-4</v>
      </c>
      <c r="AZ2294" s="13">
        <f t="shared" si="2841"/>
        <v>1.0332118752943726E-4</v>
      </c>
      <c r="BA2294" s="13">
        <f t="shared" si="2842"/>
        <v>6.0221613387059391E-5</v>
      </c>
      <c r="BB2294" s="13">
        <f t="shared" si="2843"/>
        <v>2.632550113141498E-5</v>
      </c>
      <c r="BC2294" s="13">
        <f t="shared" si="2844"/>
        <v>9.2064223569148276E-6</v>
      </c>
      <c r="BD2294" s="13">
        <f t="shared" si="2845"/>
        <v>2.6800645896063319E-3</v>
      </c>
      <c r="BE2294" s="13">
        <f t="shared" si="2846"/>
        <v>2.537739947016325E-3</v>
      </c>
      <c r="BF2294" s="13">
        <f t="shared" si="2847"/>
        <v>1.2014867223085087E-3</v>
      </c>
      <c r="BG2294" s="13">
        <f t="shared" si="2848"/>
        <v>3.7922728465036517E-4</v>
      </c>
      <c r="BH2294" s="13">
        <f t="shared" si="2849"/>
        <v>8.9772111555446135E-5</v>
      </c>
      <c r="BI2294" s="13">
        <f t="shared" si="2850"/>
        <v>1.700095396997318E-5</v>
      </c>
      <c r="BJ2294" s="14">
        <f t="shared" si="2851"/>
        <v>0.20242479617305981</v>
      </c>
      <c r="BK2294" s="14">
        <f t="shared" si="2852"/>
        <v>0.23512683973384119</v>
      </c>
      <c r="BL2294" s="14">
        <f t="shared" si="2853"/>
        <v>0.50015788110519677</v>
      </c>
      <c r="BM2294" s="14">
        <f t="shared" si="2854"/>
        <v>0.50301447741483796</v>
      </c>
      <c r="BN2294" s="14">
        <f t="shared" si="2855"/>
        <v>0.4947348247469312</v>
      </c>
    </row>
    <row r="2295" spans="1:66" x14ac:dyDescent="0.25">
      <c r="A2295" t="s">
        <v>13</v>
      </c>
      <c r="B2295" t="s">
        <v>61</v>
      </c>
      <c r="C2295" t="s">
        <v>56</v>
      </c>
      <c r="D2295" s="11">
        <v>44505</v>
      </c>
      <c r="E2295" s="10">
        <f>VLOOKUP(A2295,home!$A$2:$E$405,3,FALSE)</f>
        <v>1.4837</v>
      </c>
      <c r="F2295" s="10">
        <f>VLOOKUP(B2295,home!$B$2:$E$405,3,FALSE)</f>
        <v>0.99119999999999997</v>
      </c>
      <c r="G2295" s="10">
        <f>VLOOKUP(C2295,away!$B$2:$E$405,4,FALSE)</f>
        <v>1.1496999999999999</v>
      </c>
      <c r="H2295" s="10">
        <f>VLOOKUP(A2295,away!$A$2:$E$405,3,FALSE)</f>
        <v>1.2190000000000001</v>
      </c>
      <c r="I2295" s="10">
        <f>VLOOKUP(C2295,away!$B$2:$E$405,3,FALSE)</f>
        <v>0.53080000000000005</v>
      </c>
      <c r="J2295" s="10">
        <f>VLOOKUP(B2295,home!$B$2:$E$405,4,FALSE)</f>
        <v>1.1099000000000001</v>
      </c>
      <c r="K2295" s="12">
        <f t="shared" si="2800"/>
        <v>1.6907987629679999</v>
      </c>
      <c r="L2295" s="12">
        <f t="shared" si="2801"/>
        <v>0.71815546748000014</v>
      </c>
      <c r="M2295" s="13">
        <f t="shared" si="2802"/>
        <v>8.9909269802267766E-2</v>
      </c>
      <c r="N2295" s="13">
        <f t="shared" si="2803"/>
        <v>0.15201848216103048</v>
      </c>
      <c r="O2295" s="13">
        <f t="shared" si="2804"/>
        <v>6.4568833685633056E-2</v>
      </c>
      <c r="P2295" s="13">
        <f t="shared" si="2805"/>
        <v>0.10917290412195489</v>
      </c>
      <c r="Q2295" s="13">
        <f t="shared" si="2806"/>
        <v>0.12851633079307168</v>
      </c>
      <c r="R2295" s="13">
        <f t="shared" si="2807"/>
        <v>2.318523047007209E-2</v>
      </c>
      <c r="S2295" s="13">
        <f t="shared" si="2808"/>
        <v>3.3140973730055069E-2</v>
      </c>
      <c r="T2295" s="13">
        <f t="shared" si="2809"/>
        <v>9.229470561951271E-2</v>
      </c>
      <c r="U2295" s="13">
        <f t="shared" si="2810"/>
        <v>3.9201558997925871E-2</v>
      </c>
      <c r="V2295" s="13">
        <f t="shared" si="2811"/>
        <v>4.4712931844101142E-3</v>
      </c>
      <c r="W2295" s="13">
        <f t="shared" si="2812"/>
        <v>7.2431751042037279E-2</v>
      </c>
      <c r="X2295" s="13">
        <f t="shared" si="2813"/>
        <v>5.2017258029989265E-2</v>
      </c>
      <c r="Y2295" s="13">
        <f t="shared" si="2814"/>
        <v>1.8678239128777363E-2</v>
      </c>
      <c r="Z2295" s="13">
        <f t="shared" si="2815"/>
        <v>5.5502000089553902E-3</v>
      </c>
      <c r="AA2295" s="13">
        <f t="shared" si="2816"/>
        <v>9.3842713093667558E-3</v>
      </c>
      <c r="AB2295" s="13">
        <f t="shared" si="2817"/>
        <v>7.9334571606167019E-3</v>
      </c>
      <c r="AC2295" s="13">
        <f t="shared" si="2818"/>
        <v>3.3933101614292842E-4</v>
      </c>
      <c r="AD2295" s="13">
        <f t="shared" si="2819"/>
        <v>3.0616878765370691E-2</v>
      </c>
      <c r="AE2295" s="13">
        <f t="shared" si="2820"/>
        <v>2.1987678882523277E-2</v>
      </c>
      <c r="AF2295" s="13">
        <f t="shared" si="2821"/>
        <v>7.8952859033393132E-3</v>
      </c>
      <c r="AG2295" s="13">
        <f t="shared" si="2822"/>
        <v>1.8900142462669671E-3</v>
      </c>
      <c r="AH2295" s="13">
        <f t="shared" si="2823"/>
        <v>9.9647662050971462E-4</v>
      </c>
      <c r="AI2295" s="13">
        <f t="shared" si="2824"/>
        <v>1.6848414372843585E-3</v>
      </c>
      <c r="AJ2295" s="13">
        <f t="shared" si="2825"/>
        <v>1.4243639089788103E-3</v>
      </c>
      <c r="AK2295" s="13">
        <f t="shared" si="2826"/>
        <v>8.0277091177254577E-4</v>
      </c>
      <c r="AL2295" s="13">
        <f t="shared" si="2827"/>
        <v>1.6481393997504398E-5</v>
      </c>
      <c r="AM2295" s="13">
        <f t="shared" si="2828"/>
        <v>1.0353396148486006E-2</v>
      </c>
      <c r="AN2295" s="13">
        <f t="shared" si="2829"/>
        <v>7.4353480510215989E-3</v>
      </c>
      <c r="AO2295" s="13">
        <f t="shared" si="2830"/>
        <v>2.6698679277289616E-3</v>
      </c>
      <c r="AP2295" s="13">
        <f t="shared" si="2831"/>
        <v>6.3912674991601747E-4</v>
      </c>
      <c r="AQ2295" s="13">
        <f t="shared" si="2832"/>
        <v>1.1474809246622763E-4</v>
      </c>
      <c r="AR2295" s="13">
        <f t="shared" si="2833"/>
        <v>1.4312502664700898E-4</v>
      </c>
      <c r="AS2295" s="13">
        <f t="shared" si="2834"/>
        <v>2.4199561800452478E-4</v>
      </c>
      <c r="AT2295" s="13">
        <f t="shared" si="2835"/>
        <v>2.0458294578286359E-4</v>
      </c>
      <c r="AU2295" s="13">
        <f t="shared" si="2836"/>
        <v>1.1530286388467173E-4</v>
      </c>
      <c r="AV2295" s="13">
        <f t="shared" si="2837"/>
        <v>4.873848490571765E-5</v>
      </c>
      <c r="AW2295" s="13">
        <f t="shared" si="2838"/>
        <v>5.5590660409434409E-7</v>
      </c>
      <c r="AX2295" s="13">
        <f t="shared" si="2839"/>
        <v>2.9175849000629647E-3</v>
      </c>
      <c r="AY2295" s="13">
        <f t="shared" si="2840"/>
        <v>2.0952795478173074E-3</v>
      </c>
      <c r="AZ2295" s="13">
        <f t="shared" si="2841"/>
        <v>7.5236823158201084E-4</v>
      </c>
      <c r="BA2295" s="13">
        <f t="shared" si="2842"/>
        <v>1.8010578635629338E-4</v>
      </c>
      <c r="BB2295" s="13">
        <f t="shared" si="2843"/>
        <v>3.2335988799139222E-5</v>
      </c>
      <c r="BC2295" s="13">
        <f t="shared" si="2844"/>
        <v>4.6444534304947748E-6</v>
      </c>
      <c r="BD2295" s="13">
        <f t="shared" si="2845"/>
        <v>1.713100340329503E-5</v>
      </c>
      <c r="BE2295" s="13">
        <f t="shared" si="2846"/>
        <v>2.8965079362691831E-5</v>
      </c>
      <c r="BF2295" s="13">
        <f t="shared" si="2847"/>
        <v>2.4487060177854647E-5</v>
      </c>
      <c r="BG2295" s="13">
        <f t="shared" si="2848"/>
        <v>1.3800897019146538E-5</v>
      </c>
      <c r="BH2295" s="13">
        <f t="shared" si="2849"/>
        <v>5.8336349019554301E-6</v>
      </c>
      <c r="BI2295" s="13">
        <f t="shared" si="2850"/>
        <v>1.9727005351666394E-6</v>
      </c>
      <c r="BJ2295" s="14">
        <f t="shared" si="2851"/>
        <v>0.60554143044958608</v>
      </c>
      <c r="BK2295" s="14">
        <f t="shared" si="2852"/>
        <v>0.23914553279664558</v>
      </c>
      <c r="BL2295" s="14">
        <f t="shared" si="2853"/>
        <v>0.15002773981678483</v>
      </c>
      <c r="BM2295" s="14">
        <f t="shared" si="2854"/>
        <v>0.43079912839672863</v>
      </c>
      <c r="BN2295" s="14">
        <f t="shared" si="2855"/>
        <v>0.56737105103402985</v>
      </c>
    </row>
    <row r="2296" spans="1:66" x14ac:dyDescent="0.25">
      <c r="A2296" t="s">
        <v>13</v>
      </c>
      <c r="B2296" t="s">
        <v>59</v>
      </c>
      <c r="C2296" t="s">
        <v>58</v>
      </c>
      <c r="D2296" s="11">
        <v>44505</v>
      </c>
      <c r="E2296" s="10">
        <f>VLOOKUP(A2296,home!$A$2:$E$405,3,FALSE)</f>
        <v>1.4837</v>
      </c>
      <c r="F2296" s="10">
        <f>VLOOKUP(B2296,home!$B$2:$E$405,3,FALSE)</f>
        <v>1.0705</v>
      </c>
      <c r="G2296" s="10">
        <f>VLOOKUP(C2296,away!$B$2:$E$405,4,FALSE)</f>
        <v>0.87219999999999998</v>
      </c>
      <c r="H2296" s="10">
        <f>VLOOKUP(A2296,away!$A$2:$E$405,3,FALSE)</f>
        <v>1.2190000000000001</v>
      </c>
      <c r="I2296" s="10">
        <f>VLOOKUP(C2296,away!$B$2:$E$405,3,FALSE)</f>
        <v>0.57909999999999995</v>
      </c>
      <c r="J2296" s="10">
        <f>VLOOKUP(B2296,home!$B$2:$E$405,4,FALSE)</f>
        <v>0.62729999999999997</v>
      </c>
      <c r="K2296" s="12">
        <f t="shared" si="2800"/>
        <v>1.3853160013699999</v>
      </c>
      <c r="L2296" s="12">
        <f t="shared" si="2801"/>
        <v>0.44282543517</v>
      </c>
      <c r="M2296" s="13">
        <f t="shared" si="2802"/>
        <v>0.16071198379738483</v>
      </c>
      <c r="N2296" s="13">
        <f t="shared" si="2803"/>
        <v>0.22263688276643337</v>
      </c>
      <c r="O2296" s="13">
        <f t="shared" si="2804"/>
        <v>7.1167354162110938E-2</v>
      </c>
      <c r="P2296" s="13">
        <f t="shared" si="2805"/>
        <v>9.8589274495938142E-2</v>
      </c>
      <c r="Q2296" s="13">
        <f t="shared" si="2806"/>
        <v>0.15421121809573848</v>
      </c>
      <c r="R2296" s="13">
        <f t="shared" si="2807"/>
        <v>1.5757357288367142E-2</v>
      </c>
      <c r="S2296" s="13">
        <f t="shared" si="2808"/>
        <v>1.5119975523868812E-2</v>
      </c>
      <c r="T2296" s="13">
        <f t="shared" si="2809"/>
        <v>6.8288649761341177E-2</v>
      </c>
      <c r="U2296" s="13">
        <f t="shared" si="2810"/>
        <v>2.1828919190879197E-2</v>
      </c>
      <c r="V2296" s="13">
        <f t="shared" si="2811"/>
        <v>1.0305996424108915E-3</v>
      </c>
      <c r="W2296" s="13">
        <f t="shared" si="2812"/>
        <v>7.1210422672928472E-2</v>
      </c>
      <c r="X2296" s="13">
        <f t="shared" si="2813"/>
        <v>3.1533786408779192E-2</v>
      </c>
      <c r="Y2296" s="13">
        <f t="shared" si="2814"/>
        <v>6.9819813445127377E-3</v>
      </c>
      <c r="Z2296" s="13">
        <f t="shared" si="2815"/>
        <v>2.3259195327834502E-3</v>
      </c>
      <c r="AA2296" s="13">
        <f t="shared" si="2816"/>
        <v>3.2221335466639475E-3</v>
      </c>
      <c r="AB2296" s="13">
        <f t="shared" si="2817"/>
        <v>2.2318365803723184E-3</v>
      </c>
      <c r="AC2296" s="13">
        <f t="shared" si="2818"/>
        <v>3.951403803261236E-5</v>
      </c>
      <c r="AD2296" s="13">
        <f t="shared" si="2819"/>
        <v>2.466223449828223E-2</v>
      </c>
      <c r="AE2296" s="13">
        <f t="shared" si="2820"/>
        <v>1.0921064723966416E-2</v>
      </c>
      <c r="AF2296" s="13">
        <f t="shared" si="2821"/>
        <v>2.4180626194550817E-3</v>
      </c>
      <c r="AG2296" s="13">
        <f t="shared" si="2822"/>
        <v>3.5692654390950221E-4</v>
      </c>
      <c r="AH2296" s="13">
        <f t="shared" si="2823"/>
        <v>2.574940823188086E-4</v>
      </c>
      <c r="AI2296" s="13">
        <f t="shared" si="2824"/>
        <v>3.5671067249432953E-4</v>
      </c>
      <c r="AJ2296" s="13">
        <f t="shared" si="2825"/>
        <v>2.4707850123292417E-4</v>
      </c>
      <c r="AK2296" s="13">
        <f t="shared" si="2826"/>
        <v>1.1409393378416236E-4</v>
      </c>
      <c r="AL2296" s="13">
        <f t="shared" si="2827"/>
        <v>9.6960046164361913E-7</v>
      </c>
      <c r="AM2296" s="13">
        <f t="shared" si="2828"/>
        <v>6.8329976160019122E-3</v>
      </c>
      <c r="AN2296" s="13">
        <f t="shared" si="2829"/>
        <v>3.0258251428216198E-3</v>
      </c>
      <c r="AO2296" s="13">
        <f t="shared" si="2830"/>
        <v>6.6995616780915555E-4</v>
      </c>
      <c r="AP2296" s="13">
        <f t="shared" si="2831"/>
        <v>9.8891210518304936E-5</v>
      </c>
      <c r="AQ2296" s="13">
        <f t="shared" si="2832"/>
        <v>1.0947885833064117E-5</v>
      </c>
      <c r="AR2296" s="13">
        <f t="shared" si="2833"/>
        <v>2.2804985811305245E-5</v>
      </c>
      <c r="AS2296" s="13">
        <f t="shared" si="2834"/>
        <v>3.1592111755416965E-5</v>
      </c>
      <c r="AT2296" s="13">
        <f t="shared" si="2835"/>
        <v>2.1882528965924205E-5</v>
      </c>
      <c r="AU2296" s="13">
        <f t="shared" si="2836"/>
        <v>1.0104739175645773E-5</v>
      </c>
      <c r="AV2296" s="13">
        <f t="shared" si="2837"/>
        <v>3.4995642174230998E-6</v>
      </c>
      <c r="AW2296" s="13">
        <f t="shared" si="2838"/>
        <v>1.6522346340340854E-8</v>
      </c>
      <c r="AX2296" s="13">
        <f t="shared" si="2839"/>
        <v>1.577643489128418E-3</v>
      </c>
      <c r="AY2296" s="13">
        <f t="shared" si="2840"/>
        <v>6.9862066461640895E-4</v>
      </c>
      <c r="AZ2296" s="13">
        <f t="shared" si="2841"/>
        <v>1.5468349991375796E-4</v>
      </c>
      <c r="BA2296" s="13">
        <f t="shared" si="2842"/>
        <v>2.2832596054309508E-5</v>
      </c>
      <c r="BB2296" s="13">
        <f t="shared" si="2843"/>
        <v>2.5277135709526082E-6</v>
      </c>
      <c r="BC2296" s="13">
        <f t="shared" si="2844"/>
        <v>2.2386717240844068E-7</v>
      </c>
      <c r="BD2296" s="13">
        <f t="shared" si="2845"/>
        <v>1.683104627656153E-6</v>
      </c>
      <c r="BE2296" s="13">
        <f t="shared" si="2846"/>
        <v>2.3316317726719647E-6</v>
      </c>
      <c r="BF2296" s="13">
        <f t="shared" si="2847"/>
        <v>1.6150234019925855E-6</v>
      </c>
      <c r="BG2296" s="13">
        <f t="shared" si="2848"/>
        <v>7.4577258712244751E-7</v>
      </c>
      <c r="BH2296" s="13">
        <f t="shared" si="2849"/>
        <v>2.5828267458095737E-7</v>
      </c>
      <c r="BI2296" s="13">
        <f t="shared" si="2850"/>
        <v>7.1560624394728061E-8</v>
      </c>
      <c r="BJ2296" s="14">
        <f t="shared" si="2851"/>
        <v>0.6063163792887869</v>
      </c>
      <c r="BK2296" s="14">
        <f t="shared" si="2852"/>
        <v>0.27619093776271325</v>
      </c>
      <c r="BL2296" s="14">
        <f t="shared" si="2853"/>
        <v>0.11527956726383795</v>
      </c>
      <c r="BM2296" s="14">
        <f t="shared" si="2854"/>
        <v>0.2763401290998786</v>
      </c>
      <c r="BN2296" s="14">
        <f t="shared" si="2855"/>
        <v>0.72307407060597284</v>
      </c>
    </row>
    <row r="2297" spans="1:66" x14ac:dyDescent="0.25">
      <c r="A2297" t="s">
        <v>13</v>
      </c>
      <c r="B2297" t="s">
        <v>60</v>
      </c>
      <c r="C2297" t="s">
        <v>51</v>
      </c>
      <c r="D2297" s="11">
        <v>44505</v>
      </c>
      <c r="E2297" s="10">
        <f>VLOOKUP(A2297,home!$A$2:$E$405,3,FALSE)</f>
        <v>1.4837</v>
      </c>
      <c r="F2297" s="10">
        <f>VLOOKUP(B2297,home!$B$2:$E$405,3,FALSE)</f>
        <v>1.0705</v>
      </c>
      <c r="G2297" s="10">
        <f>VLOOKUP(C2297,away!$B$2:$E$405,4,FALSE)</f>
        <v>0.99119999999999997</v>
      </c>
      <c r="H2297" s="10">
        <f>VLOOKUP(A2297,away!$A$2:$E$405,3,FALSE)</f>
        <v>1.2190000000000001</v>
      </c>
      <c r="I2297" s="10">
        <f>VLOOKUP(C2297,away!$B$2:$E$405,3,FALSE)</f>
        <v>1.5442</v>
      </c>
      <c r="J2297" s="10">
        <f>VLOOKUP(B2297,home!$B$2:$E$405,4,FALSE)</f>
        <v>0.53080000000000005</v>
      </c>
      <c r="K2297" s="12">
        <f t="shared" si="2800"/>
        <v>1.5743238025199999</v>
      </c>
      <c r="L2297" s="12">
        <f t="shared" si="2801"/>
        <v>0.99916719784000008</v>
      </c>
      <c r="M2297" s="13">
        <f t="shared" si="2802"/>
        <v>7.6268825637596835E-2</v>
      </c>
      <c r="N2297" s="13">
        <f t="shared" si="2803"/>
        <v>0.12007182759151627</v>
      </c>
      <c r="O2297" s="13">
        <f t="shared" si="2804"/>
        <v>7.6205308794865173E-2</v>
      </c>
      <c r="P2297" s="13">
        <f t="shared" si="2805"/>
        <v>0.11997183151414291</v>
      </c>
      <c r="Q2297" s="13">
        <f t="shared" si="2806"/>
        <v>9.4515968094700906E-2</v>
      </c>
      <c r="R2297" s="13">
        <f t="shared" si="2807"/>
        <v>3.8070922424548674E-2</v>
      </c>
      <c r="S2297" s="13">
        <f t="shared" si="2808"/>
        <v>4.7179303721187532E-2</v>
      </c>
      <c r="T2297" s="13">
        <f t="shared" si="2809"/>
        <v>9.4437254992317143E-2</v>
      </c>
      <c r="U2297" s="13">
        <f t="shared" si="2810"/>
        <v>5.9935959356859386E-2</v>
      </c>
      <c r="V2297" s="13">
        <f t="shared" si="2811"/>
        <v>8.2459604485617555E-3</v>
      </c>
      <c r="W2297" s="13">
        <f t="shared" si="2812"/>
        <v>4.9599579429902819E-2</v>
      </c>
      <c r="X2297" s="13">
        <f t="shared" si="2813"/>
        <v>4.9558272793018505E-2</v>
      </c>
      <c r="Y2297" s="13">
        <f t="shared" si="2814"/>
        <v>2.4758500278195303E-2</v>
      </c>
      <c r="Z2297" s="13">
        <f t="shared" si="2815"/>
        <v>1.2679738959373441E-2</v>
      </c>
      <c r="AA2297" s="13">
        <f t="shared" si="2816"/>
        <v>1.9962014853481778E-2</v>
      </c>
      <c r="AB2297" s="13">
        <f t="shared" si="2817"/>
        <v>1.5713337565047083E-2</v>
      </c>
      <c r="AC2297" s="13">
        <f t="shared" si="2818"/>
        <v>8.1068753299338644E-4</v>
      </c>
      <c r="AD2297" s="13">
        <f t="shared" si="2819"/>
        <v>1.952144962286935E-2</v>
      </c>
      <c r="AE2297" s="13">
        <f t="shared" si="2820"/>
        <v>1.9505192117457094E-2</v>
      </c>
      <c r="AF2297" s="13">
        <f t="shared" si="2821"/>
        <v>9.7444740756652305E-3</v>
      </c>
      <c r="AG2297" s="13">
        <f t="shared" si="2822"/>
        <v>3.2454529522023181E-3</v>
      </c>
      <c r="AH2297" s="13">
        <f t="shared" si="2823"/>
        <v>3.1672948113449597E-3</v>
      </c>
      <c r="AI2297" s="13">
        <f t="shared" si="2824"/>
        <v>4.9863476110984621E-3</v>
      </c>
      <c r="AJ2297" s="13">
        <f t="shared" si="2825"/>
        <v>3.9250628658955254E-3</v>
      </c>
      <c r="AK2297" s="13">
        <f t="shared" si="2826"/>
        <v>2.0597732987222297E-3</v>
      </c>
      <c r="AL2297" s="13">
        <f t="shared" si="2827"/>
        <v>5.1008871478390473E-5</v>
      </c>
      <c r="AM2297" s="13">
        <f t="shared" si="2828"/>
        <v>6.1466165601956561E-3</v>
      </c>
      <c r="AN2297" s="13">
        <f t="shared" si="2829"/>
        <v>6.1414976446476331E-3</v>
      </c>
      <c r="AO2297" s="13">
        <f t="shared" si="2830"/>
        <v>3.0681914960717679E-3</v>
      </c>
      <c r="AP2297" s="13">
        <f t="shared" si="2831"/>
        <v>1.021878766522182E-3</v>
      </c>
      <c r="AQ2297" s="13">
        <f t="shared" si="2832"/>
        <v>2.5525693591954107E-4</v>
      </c>
      <c r="AR2297" s="13">
        <f t="shared" si="2833"/>
        <v>6.3293141627694313E-4</v>
      </c>
      <c r="AS2297" s="13">
        <f t="shared" si="2834"/>
        <v>9.9643899400748579E-4</v>
      </c>
      <c r="AT2297" s="13">
        <f t="shared" si="2835"/>
        <v>7.8435881301253455E-4</v>
      </c>
      <c r="AU2297" s="13">
        <f t="shared" si="2836"/>
        <v>4.116115830139888E-4</v>
      </c>
      <c r="AV2297" s="13">
        <f t="shared" si="2837"/>
        <v>1.6200247813296493E-4</v>
      </c>
      <c r="AW2297" s="13">
        <f t="shared" si="2838"/>
        <v>2.2288222989802462E-6</v>
      </c>
      <c r="AX2297" s="13">
        <f t="shared" si="2839"/>
        <v>1.6127941259466057E-3</v>
      </c>
      <c r="AY2297" s="13">
        <f t="shared" si="2840"/>
        <v>1.6114509875148821E-3</v>
      </c>
      <c r="AZ2297" s="13">
        <f t="shared" si="2841"/>
        <v>8.0505448382587274E-4</v>
      </c>
      <c r="BA2297" s="13">
        <f t="shared" si="2842"/>
        <v>2.6812801090427501E-4</v>
      </c>
      <c r="BB2297" s="13">
        <f t="shared" si="2843"/>
        <v>6.6976178329409362E-5</v>
      </c>
      <c r="BC2297" s="13">
        <f t="shared" si="2844"/>
        <v>1.3384080084685619E-5</v>
      </c>
      <c r="BD2297" s="13">
        <f t="shared" si="2845"/>
        <v>1.0540071827105594E-4</v>
      </c>
      <c r="BE2297" s="13">
        <f t="shared" si="2846"/>
        <v>1.65934859576828E-4</v>
      </c>
      <c r="BF2297" s="13">
        <f t="shared" si="2847"/>
        <v>1.3061759954980707E-4</v>
      </c>
      <c r="BG2297" s="13">
        <f t="shared" si="2848"/>
        <v>6.8544798666428944E-5</v>
      </c>
      <c r="BH2297" s="13">
        <f t="shared" si="2849"/>
        <v>2.6977927019875068E-5</v>
      </c>
      <c r="BI2297" s="13">
        <f t="shared" si="2850"/>
        <v>8.4943985300073488E-6</v>
      </c>
      <c r="BJ2297" s="14">
        <f t="shared" si="2851"/>
        <v>0.50596920121780742</v>
      </c>
      <c r="BK2297" s="14">
        <f t="shared" si="2852"/>
        <v>0.25413906871347569</v>
      </c>
      <c r="BL2297" s="14">
        <f t="shared" si="2853"/>
        <v>0.22751933516792119</v>
      </c>
      <c r="BM2297" s="14">
        <f t="shared" si="2854"/>
        <v>0.47359343783599112</v>
      </c>
      <c r="BN2297" s="14">
        <f t="shared" si="2855"/>
        <v>0.52510468405737076</v>
      </c>
    </row>
    <row r="2298" spans="1:66" x14ac:dyDescent="0.25">
      <c r="A2298" t="s">
        <v>13</v>
      </c>
      <c r="B2298" t="s">
        <v>248</v>
      </c>
      <c r="C2298" t="s">
        <v>249</v>
      </c>
      <c r="D2298" s="11">
        <v>44505</v>
      </c>
      <c r="E2298" s="10">
        <f>VLOOKUP(A2298,home!$A$2:$E$405,3,FALSE)</f>
        <v>1.4837</v>
      </c>
      <c r="F2298" s="10">
        <f>VLOOKUP(B2298,home!$B$2:$E$405,3,FALSE)</f>
        <v>2.1013000000000002</v>
      </c>
      <c r="G2298" s="10">
        <f>VLOOKUP(C2298,away!$B$2:$E$405,4,FALSE)</f>
        <v>0.87219999999999998</v>
      </c>
      <c r="H2298" s="10">
        <f>VLOOKUP(A2298,away!$A$2:$E$405,3,FALSE)</f>
        <v>1.2190000000000001</v>
      </c>
      <c r="I2298" s="10">
        <f>VLOOKUP(C2298,away!$B$2:$E$405,3,FALSE)</f>
        <v>0.67559999999999998</v>
      </c>
      <c r="J2298" s="10">
        <f>VLOOKUP(B2298,home!$B$2:$E$405,4,FALSE)</f>
        <v>0.91690000000000005</v>
      </c>
      <c r="K2298" s="12">
        <f t="shared" si="2800"/>
        <v>2.7192569020820003</v>
      </c>
      <c r="L2298" s="12">
        <f t="shared" si="2801"/>
        <v>0.7551188631600001</v>
      </c>
      <c r="M2298" s="13">
        <f t="shared" si="2802"/>
        <v>3.098116730971006E-2</v>
      </c>
      <c r="N2298" s="13">
        <f t="shared" si="2803"/>
        <v>8.4245753041486307E-2</v>
      </c>
      <c r="O2298" s="13">
        <f t="shared" si="2804"/>
        <v>2.3394463838278014E-2</v>
      </c>
      <c r="P2298" s="13">
        <f t="shared" si="2805"/>
        <v>6.3615557262745245E-2</v>
      </c>
      <c r="Q2298" s="13">
        <f t="shared" si="2806"/>
        <v>0.11454292271457867</v>
      </c>
      <c r="R2298" s="13">
        <f t="shared" si="2807"/>
        <v>8.832800468899114E-3</v>
      </c>
      <c r="S2298" s="13">
        <f t="shared" si="2808"/>
        <v>3.2656444844326747E-2</v>
      </c>
      <c r="T2298" s="13">
        <f t="shared" si="2809"/>
        <v>8.6493521583256391E-2</v>
      </c>
      <c r="U2298" s="13">
        <f t="shared" si="2810"/>
        <v>2.4018653639767042E-2</v>
      </c>
      <c r="V2298" s="13">
        <f t="shared" si="2811"/>
        <v>7.4506120882484117E-3</v>
      </c>
      <c r="W2298" s="13">
        <f t="shared" si="2812"/>
        <v>0.10382387772542107</v>
      </c>
      <c r="X2298" s="13">
        <f t="shared" si="2813"/>
        <v>7.8399368516882798E-2</v>
      </c>
      <c r="Y2298" s="13">
        <f t="shared" si="2814"/>
        <v>2.9600421013465224E-2</v>
      </c>
      <c r="Z2298" s="13">
        <f t="shared" si="2815"/>
        <v>2.2232714161980714E-3</v>
      </c>
      <c r="AA2298" s="13">
        <f t="shared" si="2816"/>
        <v>6.0456461436982287E-3</v>
      </c>
      <c r="AB2298" s="13">
        <f t="shared" si="2817"/>
        <v>8.2198325018984202E-3</v>
      </c>
      <c r="AC2298" s="13">
        <f t="shared" si="2818"/>
        <v>9.5617531774278204E-4</v>
      </c>
      <c r="AD2298" s="13">
        <f t="shared" si="2819"/>
        <v>7.0580949026442227E-2</v>
      </c>
      <c r="AE2298" s="13">
        <f t="shared" si="2820"/>
        <v>5.3297005989600958E-2</v>
      </c>
      <c r="AF2298" s="13">
        <f t="shared" si="2821"/>
        <v>2.01227872863496E-2</v>
      </c>
      <c r="AG2298" s="13">
        <f t="shared" si="2822"/>
        <v>5.0650320864262703E-3</v>
      </c>
      <c r="AH2298" s="13">
        <f t="shared" si="2823"/>
        <v>4.1970854607390276E-4</v>
      </c>
      <c r="AI2298" s="13">
        <f t="shared" si="2824"/>
        <v>1.1412953607742612E-3</v>
      </c>
      <c r="AJ2298" s="13">
        <f t="shared" si="2825"/>
        <v>1.5517376435497884E-3</v>
      </c>
      <c r="AK2298" s="13">
        <f t="shared" si="2826"/>
        <v>1.4065244324810737E-3</v>
      </c>
      <c r="AL2298" s="13">
        <f t="shared" si="2827"/>
        <v>7.8534969416759381E-5</v>
      </c>
      <c r="AM2298" s="13">
        <f t="shared" si="2828"/>
        <v>3.8385546559130172E-2</v>
      </c>
      <c r="AN2298" s="13">
        <f t="shared" si="2829"/>
        <v>2.8985650279505622E-2</v>
      </c>
      <c r="AO2298" s="13">
        <f t="shared" si="2830"/>
        <v>1.0943805643506813E-2</v>
      </c>
      <c r="AP2298" s="13">
        <f t="shared" si="2831"/>
        <v>2.7546246920562858E-3</v>
      </c>
      <c r="AQ2298" s="13">
        <f t="shared" si="2832"/>
        <v>5.2001726647450197E-4</v>
      </c>
      <c r="AR2298" s="13">
        <f t="shared" si="2833"/>
        <v>6.338596803397243E-5</v>
      </c>
      <c r="AS2298" s="13">
        <f t="shared" si="2834"/>
        <v>1.7236273107152855E-4</v>
      </c>
      <c r="AT2298" s="13">
        <f t="shared" si="2835"/>
        <v>2.3434927306397886E-4</v>
      </c>
      <c r="AU2298" s="13">
        <f t="shared" si="2836"/>
        <v>2.1241862609237464E-4</v>
      </c>
      <c r="AV2298" s="13">
        <f t="shared" si="2837"/>
        <v>1.4440520378311637E-4</v>
      </c>
      <c r="AW2298" s="13">
        <f t="shared" si="2838"/>
        <v>4.4794648902847339E-6</v>
      </c>
      <c r="AX2298" s="13">
        <f t="shared" si="2839"/>
        <v>1.7396693736850776E-2</v>
      </c>
      <c r="AY2298" s="13">
        <f t="shared" si="2840"/>
        <v>1.3136571597313452E-2</v>
      </c>
      <c r="AZ2298" s="13">
        <f t="shared" si="2841"/>
        <v>4.9598365051916407E-3</v>
      </c>
      <c r="BA2298" s="13">
        <f t="shared" si="2842"/>
        <v>1.2484220344199262E-3</v>
      </c>
      <c r="BB2298" s="13">
        <f t="shared" si="2843"/>
        <v>2.356767568437673E-4</v>
      </c>
      <c r="BC2298" s="13">
        <f t="shared" si="2844"/>
        <v>3.5592792940220287E-5</v>
      </c>
      <c r="BD2298" s="13">
        <f t="shared" si="2845"/>
        <v>7.977323353684889E-6</v>
      </c>
      <c r="BE2298" s="13">
        <f t="shared" si="2846"/>
        <v>2.1692391589647564E-5</v>
      </c>
      <c r="BF2298" s="13">
        <f t="shared" si="2847"/>
        <v>2.949359277640734E-5</v>
      </c>
      <c r="BG2298" s="13">
        <f t="shared" si="2848"/>
        <v>2.6733551908147161E-5</v>
      </c>
      <c r="BH2298" s="13">
        <f t="shared" si="2849"/>
        <v>1.817384888584915E-5</v>
      </c>
      <c r="BI2298" s="13">
        <f t="shared" si="2850"/>
        <v>9.8838728040481144E-6</v>
      </c>
      <c r="BJ2298" s="14">
        <f t="shared" si="2851"/>
        <v>0.76477407684814269</v>
      </c>
      <c r="BK2298" s="14">
        <f t="shared" si="2852"/>
        <v>0.14887506338950346</v>
      </c>
      <c r="BL2298" s="14">
        <f t="shared" si="2853"/>
        <v>7.59715389587826E-2</v>
      </c>
      <c r="BM2298" s="14">
        <f t="shared" si="2854"/>
        <v>0.65309919384450621</v>
      </c>
      <c r="BN2298" s="14">
        <f t="shared" si="2855"/>
        <v>0.32561266463569738</v>
      </c>
    </row>
    <row r="2299" spans="1:66" x14ac:dyDescent="0.25">
      <c r="A2299" t="s">
        <v>196</v>
      </c>
      <c r="B2299" t="s">
        <v>303</v>
      </c>
      <c r="C2299" t="s">
        <v>202</v>
      </c>
      <c r="D2299" s="11">
        <v>44505</v>
      </c>
      <c r="E2299" s="10">
        <f>VLOOKUP(A2299,home!$A$2:$E$405,3,FALSE)</f>
        <v>1.6077999999999999</v>
      </c>
      <c r="F2299" s="10">
        <f>VLOOKUP(B2299,home!$B$2:$E$405,3,FALSE)</f>
        <v>0.84150000000000003</v>
      </c>
      <c r="G2299" s="10">
        <f>VLOOKUP(C2299,away!$B$2:$E$405,4,FALSE)</f>
        <v>1.3536999999999999</v>
      </c>
      <c r="H2299" s="10">
        <f>VLOOKUP(A2299,away!$A$2:$E$405,3,FALSE)</f>
        <v>1.3987000000000001</v>
      </c>
      <c r="I2299" s="10">
        <f>VLOOKUP(C2299,away!$B$2:$E$405,3,FALSE)</f>
        <v>0.54669999999999996</v>
      </c>
      <c r="J2299" s="10">
        <f>VLOOKUP(B2299,home!$B$2:$E$405,4,FALSE)</f>
        <v>1.0513999999999999</v>
      </c>
      <c r="K2299" s="12">
        <f t="shared" si="2800"/>
        <v>1.8315069606899996</v>
      </c>
      <c r="L2299" s="12">
        <f t="shared" si="2801"/>
        <v>0.80397329150599983</v>
      </c>
      <c r="M2299" s="13">
        <f t="shared" si="2802"/>
        <v>7.1684534485423071E-2</v>
      </c>
      <c r="N2299" s="13">
        <f t="shared" si="2803"/>
        <v>0.13129072388387467</v>
      </c>
      <c r="O2299" s="13">
        <f t="shared" si="2804"/>
        <v>5.763245114032093E-2</v>
      </c>
      <c r="P2299" s="13">
        <f t="shared" si="2805"/>
        <v>0.10555423542512408</v>
      </c>
      <c r="Q2299" s="13">
        <f t="shared" si="2806"/>
        <v>0.12022993733367265</v>
      </c>
      <c r="R2299" s="13">
        <f t="shared" si="2807"/>
        <v>2.3167475720421264E-2</v>
      </c>
      <c r="S2299" s="13">
        <f t="shared" si="2808"/>
        <v>3.8856695855534119E-2</v>
      </c>
      <c r="T2299" s="13">
        <f t="shared" si="2809"/>
        <v>9.6661658455712882E-2</v>
      </c>
      <c r="U2299" s="13">
        <f t="shared" si="2810"/>
        <v>4.2431393043568105E-2</v>
      </c>
      <c r="V2299" s="13">
        <f t="shared" si="2811"/>
        <v>6.3573124037600301E-3</v>
      </c>
      <c r="W2299" s="13">
        <f t="shared" si="2812"/>
        <v>7.3400655703314624E-2</v>
      </c>
      <c r="X2299" s="13">
        <f t="shared" si="2813"/>
        <v>5.9012166764492488E-2</v>
      </c>
      <c r="Y2299" s="13">
        <f t="shared" si="2814"/>
        <v>2.3722102976274997E-2</v>
      </c>
      <c r="Z2299" s="13">
        <f t="shared" si="2815"/>
        <v>6.2086772369441415E-3</v>
      </c>
      <c r="AA2299" s="13">
        <f t="shared" si="2816"/>
        <v>1.1371235576140748E-2</v>
      </c>
      <c r="AB2299" s="13">
        <f t="shared" si="2817"/>
        <v>1.0413248554673774E-2</v>
      </c>
      <c r="AC2299" s="13">
        <f t="shared" si="2818"/>
        <v>5.8506452520976039E-4</v>
      </c>
      <c r="AD2299" s="13">
        <f t="shared" si="2819"/>
        <v>3.3608452959957735E-2</v>
      </c>
      <c r="AE2299" s="13">
        <f t="shared" si="2820"/>
        <v>2.7020298548641776E-2</v>
      </c>
      <c r="AF2299" s="13">
        <f t="shared" si="2821"/>
        <v>1.0861799180813158E-2</v>
      </c>
      <c r="AG2299" s="13">
        <f t="shared" si="2822"/>
        <v>2.9108654796918434E-3</v>
      </c>
      <c r="AH2299" s="13">
        <f t="shared" si="2823"/>
        <v>1.2479026685210889E-3</v>
      </c>
      <c r="AI2299" s="13">
        <f t="shared" si="2824"/>
        <v>2.2855424236599992E-3</v>
      </c>
      <c r="AJ2299" s="13">
        <f t="shared" si="2825"/>
        <v>2.0929934289427915E-3</v>
      </c>
      <c r="AK2299" s="13">
        <f t="shared" si="2826"/>
        <v>1.2777773445957171E-3</v>
      </c>
      <c r="AL2299" s="13">
        <f t="shared" si="2827"/>
        <v>3.445989519283968E-5</v>
      </c>
      <c r="AM2299" s="13">
        <f t="shared" si="2828"/>
        <v>1.2310823106837E-2</v>
      </c>
      <c r="AN2299" s="13">
        <f t="shared" si="2829"/>
        <v>9.8975729743518599E-3</v>
      </c>
      <c r="AO2299" s="13">
        <f t="shared" si="2830"/>
        <v>3.9786921610552462E-3</v>
      </c>
      <c r="AP2299" s="13">
        <f t="shared" si="2831"/>
        <v>1.066254077537569E-3</v>
      </c>
      <c r="AQ2299" s="13">
        <f t="shared" si="2832"/>
        <v>2.1430995007489312E-4</v>
      </c>
      <c r="AR2299" s="13">
        <f t="shared" si="2833"/>
        <v>2.0065608317800421E-4</v>
      </c>
      <c r="AS2299" s="13">
        <f t="shared" si="2834"/>
        <v>3.6750301304530619E-4</v>
      </c>
      <c r="AT2299" s="13">
        <f t="shared" si="2835"/>
        <v>3.3654216323351314E-4</v>
      </c>
      <c r="AU2299" s="13">
        <f t="shared" si="2836"/>
        <v>2.0545977150928309E-4</v>
      </c>
      <c r="AV2299" s="13">
        <f t="shared" si="2837"/>
        <v>9.4075250415257252E-5</v>
      </c>
      <c r="AW2299" s="13">
        <f t="shared" si="2838"/>
        <v>1.4094888558988795E-6</v>
      </c>
      <c r="AX2299" s="13">
        <f t="shared" si="2839"/>
        <v>3.7578930353325394E-3</v>
      </c>
      <c r="AY2299" s="13">
        <f t="shared" si="2840"/>
        <v>3.0212456327437737E-3</v>
      </c>
      <c r="AZ2299" s="13">
        <f t="shared" si="2841"/>
        <v>1.2145003979025695E-3</v>
      </c>
      <c r="BA2299" s="13">
        <f t="shared" si="2842"/>
        <v>3.2547529414569184E-4</v>
      </c>
      <c r="BB2299" s="13">
        <f t="shared" si="2843"/>
        <v>6.541836088454881E-5</v>
      </c>
      <c r="BC2299" s="13">
        <f t="shared" si="2844"/>
        <v>1.0518922985055616E-5</v>
      </c>
      <c r="BD2299" s="13">
        <f t="shared" si="2845"/>
        <v>2.6887021942220276E-5</v>
      </c>
      <c r="BE2299" s="13">
        <f t="shared" si="2846"/>
        <v>4.9243767839401181E-5</v>
      </c>
      <c r="BF2299" s="13">
        <f t="shared" si="2847"/>
        <v>4.5095151784232821E-5</v>
      </c>
      <c r="BG2299" s="13">
        <f t="shared" si="2848"/>
        <v>2.7530694795398148E-5</v>
      </c>
      <c r="BH2299" s="13">
        <f t="shared" si="2849"/>
        <v>1.260566478760092E-5</v>
      </c>
      <c r="BI2299" s="13">
        <f t="shared" si="2850"/>
        <v>4.6174725605231816E-6</v>
      </c>
      <c r="BJ2299" s="14">
        <f t="shared" si="2851"/>
        <v>0.61458136520029782</v>
      </c>
      <c r="BK2299" s="14">
        <f t="shared" si="2852"/>
        <v>0.22609354822298769</v>
      </c>
      <c r="BL2299" s="14">
        <f t="shared" si="2853"/>
        <v>0.15329023595593519</v>
      </c>
      <c r="BM2299" s="14">
        <f t="shared" si="2854"/>
        <v>0.48759463248343987</v>
      </c>
      <c r="BN2299" s="14">
        <f t="shared" si="2855"/>
        <v>0.50955935798883667</v>
      </c>
    </row>
    <row r="2300" spans="1:66" x14ac:dyDescent="0.25">
      <c r="A2300" t="s">
        <v>10</v>
      </c>
      <c r="B2300" t="s">
        <v>241</v>
      </c>
      <c r="C2300" t="s">
        <v>12</v>
      </c>
      <c r="D2300" s="11">
        <v>44506</v>
      </c>
      <c r="E2300" s="10">
        <f>VLOOKUP(A2300,home!$A$2:$E$405,3,FALSE)</f>
        <v>1.5425</v>
      </c>
      <c r="F2300" s="10">
        <f>VLOOKUP(B2300,home!$B$2:$E$405,3,FALSE)</f>
        <v>1.1440999999999999</v>
      </c>
      <c r="G2300" s="10">
        <f>VLOOKUP(C2300,away!$B$2:$E$405,4,FALSE)</f>
        <v>0.87709999999999999</v>
      </c>
      <c r="H2300" s="10">
        <f>VLOOKUP(A2300,away!$A$2:$E$405,3,FALSE)</f>
        <v>1.4443999999999999</v>
      </c>
      <c r="I2300" s="10">
        <f>VLOOKUP(C2300,away!$B$2:$E$405,3,FALSE)</f>
        <v>1.0589</v>
      </c>
      <c r="J2300" s="10">
        <f>VLOOKUP(B2300,home!$B$2:$E$405,4,FALSE)</f>
        <v>1.0181</v>
      </c>
      <c r="K2300" s="12">
        <f t="shared" si="2800"/>
        <v>1.547883494675</v>
      </c>
      <c r="L2300" s="12">
        <f t="shared" si="2801"/>
        <v>1.5571586603959999</v>
      </c>
      <c r="M2300" s="13">
        <f t="shared" si="2802"/>
        <v>4.4822629018331617E-2</v>
      </c>
      <c r="N2300" s="13">
        <f t="shared" si="2803"/>
        <v>6.9380207645416206E-2</v>
      </c>
      <c r="O2300" s="13">
        <f t="shared" si="2804"/>
        <v>6.9795944957612127E-2</v>
      </c>
      <c r="P2300" s="13">
        <f t="shared" si="2805"/>
        <v>0.1080359911951326</v>
      </c>
      <c r="Q2300" s="13">
        <f t="shared" si="2806"/>
        <v>5.3696239135732009E-2</v>
      </c>
      <c r="R2300" s="13">
        <f t="shared" si="2807"/>
        <v>5.4341680075634141E-2</v>
      </c>
      <c r="S2300" s="13">
        <f t="shared" si="2808"/>
        <v>6.5099792499572262E-2</v>
      </c>
      <c r="T2300" s="13">
        <f t="shared" si="2809"/>
        <v>8.3613563800899723E-2</v>
      </c>
      <c r="U2300" s="13">
        <f t="shared" si="2810"/>
        <v>8.4114589661983388E-2</v>
      </c>
      <c r="V2300" s="13">
        <f t="shared" si="2811"/>
        <v>1.7434449129633281E-2</v>
      </c>
      <c r="W2300" s="13">
        <f t="shared" si="2812"/>
        <v>2.7705174094773778E-2</v>
      </c>
      <c r="X2300" s="13">
        <f t="shared" si="2813"/>
        <v>4.3141351779455897E-2</v>
      </c>
      <c r="Y2300" s="13">
        <f t="shared" si="2814"/>
        <v>3.3588964772285075E-2</v>
      </c>
      <c r="Z2300" s="13">
        <f t="shared" si="2815"/>
        <v>2.8206205916747478E-2</v>
      </c>
      <c r="AA2300" s="13">
        <f t="shared" si="2816"/>
        <v>4.3659920585937741E-2</v>
      </c>
      <c r="AB2300" s="13">
        <f t="shared" si="2817"/>
        <v>3.3790235226897156E-2</v>
      </c>
      <c r="AC2300" s="13">
        <f t="shared" si="2818"/>
        <v>2.6263910020353689E-3</v>
      </c>
      <c r="AD2300" s="13">
        <f t="shared" si="2819"/>
        <v>1.0721095424599428E-2</v>
      </c>
      <c r="AE2300" s="13">
        <f t="shared" si="2820"/>
        <v>1.6694446589346931E-2</v>
      </c>
      <c r="AF2300" s="13">
        <f t="shared" si="2821"/>
        <v>1.2997951043560021E-2</v>
      </c>
      <c r="AG2300" s="13">
        <f t="shared" si="2822"/>
        <v>6.7466240116275675E-3</v>
      </c>
      <c r="AH2300" s="13">
        <f t="shared" si="2823"/>
        <v>1.0980384455044061E-2</v>
      </c>
      <c r="AI2300" s="13">
        <f t="shared" si="2824"/>
        <v>1.6996355863148647E-2</v>
      </c>
      <c r="AJ2300" s="13">
        <f t="shared" si="2825"/>
        <v>1.3154189355095229E-2</v>
      </c>
      <c r="AK2300" s="13">
        <f t="shared" si="2826"/>
        <v>6.7870508628604942E-3</v>
      </c>
      <c r="AL2300" s="13">
        <f t="shared" si="2827"/>
        <v>2.5321562914555683E-4</v>
      </c>
      <c r="AM2300" s="13">
        <f t="shared" si="2828"/>
        <v>3.3190013305146207E-3</v>
      </c>
      <c r="AN2300" s="13">
        <f t="shared" si="2829"/>
        <v>5.1682116656766881E-3</v>
      </c>
      <c r="AO2300" s="13">
        <f t="shared" si="2830"/>
        <v>4.023862776984047E-3</v>
      </c>
      <c r="AP2300" s="13">
        <f t="shared" si="2831"/>
        <v>2.0885975904752678E-3</v>
      </c>
      <c r="AQ2300" s="13">
        <f t="shared" si="2832"/>
        <v>8.1306945652269565E-4</v>
      </c>
      <c r="AR2300" s="13">
        <f t="shared" si="2833"/>
        <v>3.4196401497298932E-3</v>
      </c>
      <c r="AS2300" s="13">
        <f t="shared" si="2834"/>
        <v>5.2932045454948473E-3</v>
      </c>
      <c r="AT2300" s="13">
        <f t="shared" si="2835"/>
        <v>4.096631974955081E-3</v>
      </c>
      <c r="AU2300" s="13">
        <f t="shared" si="2836"/>
        <v>2.1137030059302717E-3</v>
      </c>
      <c r="AV2300" s="13">
        <f t="shared" si="2837"/>
        <v>8.1794149888110026E-4</v>
      </c>
      <c r="AW2300" s="13">
        <f t="shared" si="2838"/>
        <v>1.6953491077545719E-5</v>
      </c>
      <c r="AX2300" s="13">
        <f t="shared" si="2839"/>
        <v>8.5623789638465783E-4</v>
      </c>
      <c r="AY2300" s="13">
        <f t="shared" si="2840"/>
        <v>1.3332982557146228E-3</v>
      </c>
      <c r="AZ2300" s="13">
        <f t="shared" si="2841"/>
        <v>1.038078462888453E-3</v>
      </c>
      <c r="BA2300" s="13">
        <f t="shared" si="2842"/>
        <v>5.388176228857738E-4</v>
      </c>
      <c r="BB2300" s="13">
        <f t="shared" si="2843"/>
        <v>2.0975613196264225E-4</v>
      </c>
      <c r="BC2300" s="13">
        <f t="shared" si="2844"/>
        <v>6.5324715491358896E-5</v>
      </c>
      <c r="BD2300" s="13">
        <f t="shared" si="2845"/>
        <v>8.874870457649635E-4</v>
      </c>
      <c r="BE2300" s="13">
        <f t="shared" si="2846"/>
        <v>1.3737265498774633E-3</v>
      </c>
      <c r="BF2300" s="13">
        <f t="shared" si="2847"/>
        <v>1.0631843263760796E-3</v>
      </c>
      <c r="BG2300" s="13">
        <f t="shared" si="2848"/>
        <v>5.4856182353156372E-4</v>
      </c>
      <c r="BH2300" s="13">
        <f t="shared" si="2849"/>
        <v>2.1227744811333187E-4</v>
      </c>
      <c r="BI2300" s="13">
        <f t="shared" si="2850"/>
        <v>6.5716151645270972E-5</v>
      </c>
      <c r="BJ2300" s="14">
        <f t="shared" si="2851"/>
        <v>0.37773987420319743</v>
      </c>
      <c r="BK2300" s="14">
        <f t="shared" si="2852"/>
        <v>0.23960576672956535</v>
      </c>
      <c r="BL2300" s="14">
        <f t="shared" si="2853"/>
        <v>0.35351242556451279</v>
      </c>
      <c r="BM2300" s="14">
        <f t="shared" si="2854"/>
        <v>0.59767523562152769</v>
      </c>
      <c r="BN2300" s="14">
        <f t="shared" si="2855"/>
        <v>0.40007269202785878</v>
      </c>
    </row>
    <row r="2301" spans="1:66" x14ac:dyDescent="0.25">
      <c r="A2301" t="s">
        <v>10</v>
      </c>
      <c r="B2301" t="s">
        <v>44</v>
      </c>
      <c r="C2301" t="s">
        <v>244</v>
      </c>
      <c r="D2301" s="11">
        <v>44506</v>
      </c>
      <c r="E2301" s="10">
        <f>VLOOKUP(A2301,home!$A$2:$E$405,3,FALSE)</f>
        <v>1.5425</v>
      </c>
      <c r="F2301" s="10">
        <f>VLOOKUP(B2301,home!$B$2:$E$405,3,FALSE)</f>
        <v>0.91520000000000001</v>
      </c>
      <c r="G2301" s="10">
        <f>VLOOKUP(C2301,away!$B$2:$E$405,4,FALSE)</f>
        <v>1.3347</v>
      </c>
      <c r="H2301" s="10">
        <f>VLOOKUP(A2301,away!$A$2:$E$405,3,FALSE)</f>
        <v>1.4443999999999999</v>
      </c>
      <c r="I2301" s="10">
        <f>VLOOKUP(C2301,away!$B$2:$E$405,3,FALSE)</f>
        <v>1.0589</v>
      </c>
      <c r="J2301" s="10">
        <f>VLOOKUP(B2301,home!$B$2:$E$405,4,FALSE)</f>
        <v>1.4254</v>
      </c>
      <c r="K2301" s="12">
        <f t="shared" si="2800"/>
        <v>1.8841906512000002</v>
      </c>
      <c r="L2301" s="12">
        <f t="shared" si="2801"/>
        <v>2.1801138930639996</v>
      </c>
      <c r="M2301" s="13">
        <f t="shared" si="2802"/>
        <v>1.7174929524416609E-2</v>
      </c>
      <c r="N2301" s="13">
        <f t="shared" si="2803"/>
        <v>3.2360841644924636E-2</v>
      </c>
      <c r="O2301" s="13">
        <f t="shared" si="2804"/>
        <v>3.7443302468575718E-2</v>
      </c>
      <c r="P2301" s="13">
        <f t="shared" si="2805"/>
        <v>7.0550320461344254E-2</v>
      </c>
      <c r="Q2301" s="13">
        <f t="shared" si="2806"/>
        <v>3.0486997646165324E-2</v>
      </c>
      <c r="R2301" s="13">
        <f t="shared" si="2807"/>
        <v>4.081533195696975E-2</v>
      </c>
      <c r="S2301" s="13">
        <f t="shared" si="2808"/>
        <v>7.2450773526062565E-2</v>
      </c>
      <c r="T2301" s="13">
        <f t="shared" si="2809"/>
        <v>6.6465127126214468E-2</v>
      </c>
      <c r="U2301" s="13">
        <f t="shared" si="2810"/>
        <v>7.6903866898947001E-2</v>
      </c>
      <c r="V2301" s="13">
        <f t="shared" si="2811"/>
        <v>3.3067742287898119E-2</v>
      </c>
      <c r="W2301" s="13">
        <f t="shared" si="2812"/>
        <v>1.9147771982687037E-2</v>
      </c>
      <c r="X2301" s="13">
        <f t="shared" si="2813"/>
        <v>4.1744323720677608E-2</v>
      </c>
      <c r="Y2301" s="13">
        <f t="shared" si="2814"/>
        <v>4.5503690050005173E-2</v>
      </c>
      <c r="Z2301" s="13">
        <f t="shared" si="2815"/>
        <v>2.9660690749802928E-2</v>
      </c>
      <c r="AA2301" s="13">
        <f t="shared" si="2816"/>
        <v>5.5886396218912997E-2</v>
      </c>
      <c r="AB2301" s="13">
        <f t="shared" si="2817"/>
        <v>5.2650312642467466E-2</v>
      </c>
      <c r="AC2301" s="13">
        <f t="shared" si="2818"/>
        <v>8.4896265950747899E-3</v>
      </c>
      <c r="AD2301" s="13">
        <f t="shared" si="2819"/>
        <v>9.0195132402720573E-3</v>
      </c>
      <c r="AE2301" s="13">
        <f t="shared" si="2820"/>
        <v>1.9663566123791804E-2</v>
      </c>
      <c r="AF2301" s="13">
        <f t="shared" si="2821"/>
        <v>2.1434406846830571E-2</v>
      </c>
      <c r="AG2301" s="13">
        <f t="shared" si="2822"/>
        <v>1.5576482718787147E-2</v>
      </c>
      <c r="AH2301" s="13">
        <f t="shared" si="2823"/>
        <v>1.6165920995380056E-2</v>
      </c>
      <c r="AI2301" s="13">
        <f t="shared" si="2824"/>
        <v>3.0459677207532905E-2</v>
      </c>
      <c r="AJ2301" s="13">
        <f t="shared" si="2825"/>
        <v>2.8695919516501616E-2</v>
      </c>
      <c r="AK2301" s="13">
        <f t="shared" si="2826"/>
        <v>1.8022861093526656E-2</v>
      </c>
      <c r="AL2301" s="13">
        <f t="shared" si="2827"/>
        <v>1.3949306191403923E-3</v>
      </c>
      <c r="AM2301" s="13">
        <f t="shared" si="2828"/>
        <v>3.3988965051390445E-3</v>
      </c>
      <c r="AN2301" s="13">
        <f t="shared" si="2829"/>
        <v>7.409981491940304E-3</v>
      </c>
      <c r="AO2301" s="13">
        <f t="shared" si="2830"/>
        <v>8.0773017989630817E-3</v>
      </c>
      <c r="AP2301" s="13">
        <f t="shared" si="2831"/>
        <v>5.8698126234634175E-3</v>
      </c>
      <c r="AQ2301" s="13">
        <f t="shared" si="2832"/>
        <v>3.1992150125237599E-3</v>
      </c>
      <c r="AR2301" s="13">
        <f t="shared" si="2833"/>
        <v>7.0487097912406071E-3</v>
      </c>
      <c r="AS2301" s="13">
        <f t="shared" si="2834"/>
        <v>1.3281113091677456E-2</v>
      </c>
      <c r="AT2301" s="13">
        <f t="shared" si="2835"/>
        <v>1.25120745624343E-2</v>
      </c>
      <c r="AU2301" s="13">
        <f t="shared" si="2836"/>
        <v>7.8583779725520126E-3</v>
      </c>
      <c r="AV2301" s="13">
        <f t="shared" si="2837"/>
        <v>3.7016705773696311E-3</v>
      </c>
      <c r="AW2301" s="13">
        <f t="shared" si="2838"/>
        <v>1.5916740421908498E-4</v>
      </c>
      <c r="AX2301" s="13">
        <f t="shared" si="2839"/>
        <v>1.0673615032298902E-3</v>
      </c>
      <c r="AY2301" s="13">
        <f t="shared" si="2840"/>
        <v>2.3269696421131586E-3</v>
      </c>
      <c r="AZ2301" s="13">
        <f t="shared" si="2841"/>
        <v>2.5365294227545311E-3</v>
      </c>
      <c r="BA2301" s="13">
        <f t="shared" si="2842"/>
        <v>1.8433076782375865E-3</v>
      </c>
      <c r="BB2301" s="13">
        <f t="shared" si="2843"/>
        <v>1.0046551696293268E-3</v>
      </c>
      <c r="BC2301" s="13">
        <f t="shared" si="2844"/>
        <v>4.3805253860949259E-4</v>
      </c>
      <c r="BD2301" s="13">
        <f t="shared" si="2845"/>
        <v>2.5611650240099848E-3</v>
      </c>
      <c r="BE2301" s="13">
        <f t="shared" si="2846"/>
        <v>4.825723194420037E-3</v>
      </c>
      <c r="BF2301" s="13">
        <f t="shared" si="2847"/>
        <v>4.5462912641026183E-3</v>
      </c>
      <c r="BG2301" s="13">
        <f t="shared" si="2848"/>
        <v>2.8553598324847942E-3</v>
      </c>
      <c r="BH2301" s="13">
        <f t="shared" si="2849"/>
        <v>1.345010575544963E-3</v>
      </c>
      <c r="BI2301" s="13">
        <f t="shared" si="2850"/>
        <v>5.0685127044138988E-4</v>
      </c>
      <c r="BJ2301" s="14">
        <f t="shared" si="2851"/>
        <v>0.33857480448695937</v>
      </c>
      <c r="BK2301" s="14">
        <f t="shared" si="2852"/>
        <v>0.20545529265604986</v>
      </c>
      <c r="BL2301" s="14">
        <f t="shared" si="2853"/>
        <v>0.41808593615509199</v>
      </c>
      <c r="BM2301" s="14">
        <f t="shared" si="2854"/>
        <v>0.76077719810761379</v>
      </c>
      <c r="BN2301" s="14">
        <f t="shared" si="2855"/>
        <v>0.22883172370239629</v>
      </c>
    </row>
    <row r="2302" spans="1:66" x14ac:dyDescent="0.25">
      <c r="A2302" t="s">
        <v>10</v>
      </c>
      <c r="B2302" t="s">
        <v>46</v>
      </c>
      <c r="C2302" t="s">
        <v>242</v>
      </c>
      <c r="D2302" s="11">
        <v>44506</v>
      </c>
      <c r="E2302" s="10">
        <f>VLOOKUP(A2302,home!$A$2:$E$405,3,FALSE)</f>
        <v>1.5425</v>
      </c>
      <c r="F2302" s="10">
        <f>VLOOKUP(B2302,home!$B$2:$E$405,3,FALSE)</f>
        <v>1.4491000000000001</v>
      </c>
      <c r="G2302" s="10">
        <f>VLOOKUP(C2302,away!$B$2:$E$405,4,FALSE)</f>
        <v>0.95340000000000003</v>
      </c>
      <c r="H2302" s="10">
        <f>VLOOKUP(A2302,away!$A$2:$E$405,3,FALSE)</f>
        <v>1.4443999999999999</v>
      </c>
      <c r="I2302" s="10">
        <f>VLOOKUP(C2302,away!$B$2:$E$405,3,FALSE)</f>
        <v>0.6109</v>
      </c>
      <c r="J2302" s="10">
        <f>VLOOKUP(B2302,home!$B$2:$E$405,4,FALSE)</f>
        <v>0.8145</v>
      </c>
      <c r="K2302" s="12">
        <f t="shared" si="2800"/>
        <v>2.1310747174499998</v>
      </c>
      <c r="L2302" s="12">
        <f t="shared" si="2801"/>
        <v>0.71870173541999993</v>
      </c>
      <c r="M2302" s="13">
        <f t="shared" si="2802"/>
        <v>5.785725325220091E-2</v>
      </c>
      <c r="N2302" s="13">
        <f t="shared" si="2803"/>
        <v>0.12329812962686715</v>
      </c>
      <c r="O2302" s="13">
        <f t="shared" si="2804"/>
        <v>4.1582108318991236E-2</v>
      </c>
      <c r="P2302" s="13">
        <f t="shared" si="2805"/>
        <v>8.8614579736869536E-2</v>
      </c>
      <c r="Q2302" s="13">
        <f t="shared" si="2806"/>
        <v>0.1313787633783447</v>
      </c>
      <c r="R2302" s="13">
        <f t="shared" si="2807"/>
        <v>1.4942566705640705E-2</v>
      </c>
      <c r="S2302" s="13">
        <f t="shared" si="2808"/>
        <v>3.3930679822081311E-2</v>
      </c>
      <c r="T2302" s="13">
        <f t="shared" si="2809"/>
        <v>9.4422145237349875E-2</v>
      </c>
      <c r="U2302" s="13">
        <f t="shared" si="2810"/>
        <v>3.1843726120201039E-2</v>
      </c>
      <c r="V2302" s="13">
        <f t="shared" si="2811"/>
        <v>5.7742744496307894E-3</v>
      </c>
      <c r="W2302" s="13">
        <f t="shared" si="2812"/>
        <v>9.3325987015145426E-2</v>
      </c>
      <c r="X2302" s="13">
        <f t="shared" si="2813"/>
        <v>6.7073548827569413E-2</v>
      </c>
      <c r="Y2302" s="13">
        <f t="shared" si="2814"/>
        <v>2.4102937971576109E-2</v>
      </c>
      <c r="Z2302" s="13">
        <f t="shared" si="2815"/>
        <v>3.5797495409910294E-3</v>
      </c>
      <c r="AA2302" s="13">
        <f t="shared" si="2816"/>
        <v>7.6287137416092251E-3</v>
      </c>
      <c r="AB2302" s="13">
        <f t="shared" si="2817"/>
        <v>8.1286794907034065E-3</v>
      </c>
      <c r="AC2302" s="13">
        <f t="shared" si="2818"/>
        <v>5.5274498320993922E-4</v>
      </c>
      <c r="AD2302" s="13">
        <f t="shared" si="2819"/>
        <v>4.9721162852260851E-2</v>
      </c>
      <c r="AE2302" s="13">
        <f t="shared" si="2820"/>
        <v>3.5734686029020309E-2</v>
      </c>
      <c r="AF2302" s="13">
        <f t="shared" si="2821"/>
        <v>1.2841290431872859E-2</v>
      </c>
      <c r="AG2302" s="13">
        <f t="shared" si="2822"/>
        <v>3.0763525728064222E-3</v>
      </c>
      <c r="AH2302" s="13">
        <f t="shared" si="2823"/>
        <v>6.4319305186980014E-4</v>
      </c>
      <c r="AI2302" s="13">
        <f t="shared" si="2824"/>
        <v>1.3706924512792375E-3</v>
      </c>
      <c r="AJ2302" s="13">
        <f t="shared" si="2825"/>
        <v>1.4605240141603746E-3</v>
      </c>
      <c r="AK2302" s="13">
        <f t="shared" si="2826"/>
        <v>1.0374952669352532E-3</v>
      </c>
      <c r="AL2302" s="13">
        <f t="shared" si="2827"/>
        <v>3.3863525581002931E-5</v>
      </c>
      <c r="AM2302" s="13">
        <f t="shared" si="2828"/>
        <v>2.1191902615333442E-2</v>
      </c>
      <c r="AN2302" s="13">
        <f t="shared" si="2829"/>
        <v>1.523065718649178E-2</v>
      </c>
      <c r="AO2302" s="13">
        <f t="shared" si="2830"/>
        <v>5.4731498757593661E-3</v>
      </c>
      <c r="AP2302" s="13">
        <f t="shared" si="2831"/>
        <v>1.3111874379740048E-3</v>
      </c>
      <c r="AQ2302" s="13">
        <f t="shared" si="2832"/>
        <v>2.3558817178320518E-4</v>
      </c>
      <c r="AR2302" s="13">
        <f t="shared" si="2833"/>
        <v>9.2452792517782291E-5</v>
      </c>
      <c r="AS2302" s="13">
        <f t="shared" si="2834"/>
        <v>1.9702380869229637E-4</v>
      </c>
      <c r="AT2302" s="13">
        <f t="shared" si="2835"/>
        <v>2.099362287199292E-4</v>
      </c>
      <c r="AU2302" s="13">
        <f t="shared" si="2836"/>
        <v>1.4912992976728054E-4</v>
      </c>
      <c r="AV2302" s="13">
        <f t="shared" si="2837"/>
        <v>7.9451755735536429E-5</v>
      </c>
      <c r="AW2302" s="13">
        <f t="shared" si="2838"/>
        <v>1.4407115592888339E-6</v>
      </c>
      <c r="AX2302" s="13">
        <f t="shared" si="2839"/>
        <v>7.526921313033271E-3</v>
      </c>
      <c r="AY2302" s="13">
        <f t="shared" si="2840"/>
        <v>5.4096114100467968E-3</v>
      </c>
      <c r="AZ2302" s="13">
        <f t="shared" si="2841"/>
        <v>1.9439485541742324E-3</v>
      </c>
      <c r="BA2302" s="13">
        <f t="shared" si="2842"/>
        <v>4.6570639981740697E-4</v>
      </c>
      <c r="BB2302" s="13">
        <f t="shared" si="2843"/>
        <v>8.367599943624267E-5</v>
      </c>
      <c r="BC2302" s="13">
        <f t="shared" si="2844"/>
        <v>1.2027617201566111E-5</v>
      </c>
      <c r="BD2302" s="13">
        <f t="shared" si="2845"/>
        <v>1.1074330404492549E-5</v>
      </c>
      <c r="BE2302" s="13">
        <f t="shared" si="2846"/>
        <v>2.3600225537701902E-5</v>
      </c>
      <c r="BF2302" s="13">
        <f t="shared" si="2847"/>
        <v>2.514692198475718E-5</v>
      </c>
      <c r="BG2302" s="13">
        <f t="shared" si="2848"/>
        <v>1.7863323221134531E-5</v>
      </c>
      <c r="BH2302" s="13">
        <f t="shared" si="2849"/>
        <v>9.5170191215493236E-6</v>
      </c>
      <c r="BI2302" s="13">
        <f t="shared" si="2850"/>
        <v>4.0562957670843933E-6</v>
      </c>
      <c r="BJ2302" s="14">
        <f t="shared" si="2851"/>
        <v>0.69385938052386431</v>
      </c>
      <c r="BK2302" s="14">
        <f t="shared" si="2852"/>
        <v>0.19217300717962033</v>
      </c>
      <c r="BL2302" s="14">
        <f t="shared" si="2853"/>
        <v>0.10945695179285982</v>
      </c>
      <c r="BM2302" s="14">
        <f t="shared" si="2854"/>
        <v>0.53598751731993355</v>
      </c>
      <c r="BN2302" s="14">
        <f t="shared" si="2855"/>
        <v>0.45767340101891424</v>
      </c>
    </row>
    <row r="2303" spans="1:66" x14ac:dyDescent="0.25">
      <c r="A2303" t="s">
        <v>10</v>
      </c>
      <c r="B2303" t="s">
        <v>499</v>
      </c>
      <c r="C2303" t="s">
        <v>49</v>
      </c>
      <c r="D2303" s="11">
        <v>44506</v>
      </c>
      <c r="E2303" s="10">
        <f>VLOOKUP(A2303,home!$A$2:$E$405,3,FALSE)</f>
        <v>1.5425</v>
      </c>
      <c r="F2303" s="10" t="e">
        <f>VLOOKUP(B2303,home!$B$2:$E$405,3,FALSE)</f>
        <v>#N/A</v>
      </c>
      <c r="G2303" s="10">
        <f>VLOOKUP(C2303,away!$B$2:$E$405,4,FALSE)</f>
        <v>1.2585</v>
      </c>
      <c r="H2303" s="10">
        <f>VLOOKUP(A2303,away!$A$2:$E$405,3,FALSE)</f>
        <v>1.4443999999999999</v>
      </c>
      <c r="I2303" s="10">
        <f>VLOOKUP(C2303,away!$B$2:$E$405,3,FALSE)</f>
        <v>1.1403000000000001</v>
      </c>
      <c r="J2303" s="10" t="e">
        <f>VLOOKUP(B2303,home!$B$2:$E$405,4,FALSE)</f>
        <v>#N/A</v>
      </c>
      <c r="K2303" s="12" t="e">
        <f t="shared" si="2800"/>
        <v>#N/A</v>
      </c>
      <c r="L2303" s="12" t="e">
        <f t="shared" si="2801"/>
        <v>#N/A</v>
      </c>
      <c r="M2303" s="13" t="e">
        <f t="shared" si="2802"/>
        <v>#N/A</v>
      </c>
      <c r="N2303" s="13" t="e">
        <f t="shared" si="2803"/>
        <v>#N/A</v>
      </c>
      <c r="O2303" s="13" t="e">
        <f t="shared" si="2804"/>
        <v>#N/A</v>
      </c>
      <c r="P2303" s="13" t="e">
        <f t="shared" si="2805"/>
        <v>#N/A</v>
      </c>
      <c r="Q2303" s="13" t="e">
        <f t="shared" si="2806"/>
        <v>#N/A</v>
      </c>
      <c r="R2303" s="13" t="e">
        <f t="shared" si="2807"/>
        <v>#N/A</v>
      </c>
      <c r="S2303" s="13" t="e">
        <f t="shared" si="2808"/>
        <v>#N/A</v>
      </c>
      <c r="T2303" s="13" t="e">
        <f t="shared" si="2809"/>
        <v>#N/A</v>
      </c>
      <c r="U2303" s="13" t="e">
        <f t="shared" si="2810"/>
        <v>#N/A</v>
      </c>
      <c r="V2303" s="13" t="e">
        <f t="shared" si="2811"/>
        <v>#N/A</v>
      </c>
      <c r="W2303" s="13" t="e">
        <f t="shared" si="2812"/>
        <v>#N/A</v>
      </c>
      <c r="X2303" s="13" t="e">
        <f t="shared" si="2813"/>
        <v>#N/A</v>
      </c>
      <c r="Y2303" s="13" t="e">
        <f t="shared" si="2814"/>
        <v>#N/A</v>
      </c>
      <c r="Z2303" s="13" t="e">
        <f t="shared" si="2815"/>
        <v>#N/A</v>
      </c>
      <c r="AA2303" s="13" t="e">
        <f t="shared" si="2816"/>
        <v>#N/A</v>
      </c>
      <c r="AB2303" s="13" t="e">
        <f t="shared" si="2817"/>
        <v>#N/A</v>
      </c>
      <c r="AC2303" s="13" t="e">
        <f t="shared" si="2818"/>
        <v>#N/A</v>
      </c>
      <c r="AD2303" s="13" t="e">
        <f t="shared" si="2819"/>
        <v>#N/A</v>
      </c>
      <c r="AE2303" s="13" t="e">
        <f t="shared" si="2820"/>
        <v>#N/A</v>
      </c>
      <c r="AF2303" s="13" t="e">
        <f t="shared" si="2821"/>
        <v>#N/A</v>
      </c>
      <c r="AG2303" s="13" t="e">
        <f t="shared" si="2822"/>
        <v>#N/A</v>
      </c>
      <c r="AH2303" s="13" t="e">
        <f t="shared" si="2823"/>
        <v>#N/A</v>
      </c>
      <c r="AI2303" s="13" t="e">
        <f t="shared" si="2824"/>
        <v>#N/A</v>
      </c>
      <c r="AJ2303" s="13" t="e">
        <f t="shared" si="2825"/>
        <v>#N/A</v>
      </c>
      <c r="AK2303" s="13" t="e">
        <f t="shared" si="2826"/>
        <v>#N/A</v>
      </c>
      <c r="AL2303" s="13" t="e">
        <f t="shared" si="2827"/>
        <v>#N/A</v>
      </c>
      <c r="AM2303" s="13" t="e">
        <f t="shared" si="2828"/>
        <v>#N/A</v>
      </c>
      <c r="AN2303" s="13" t="e">
        <f t="shared" si="2829"/>
        <v>#N/A</v>
      </c>
      <c r="AO2303" s="13" t="e">
        <f t="shared" si="2830"/>
        <v>#N/A</v>
      </c>
      <c r="AP2303" s="13" t="e">
        <f t="shared" si="2831"/>
        <v>#N/A</v>
      </c>
      <c r="AQ2303" s="13" t="e">
        <f t="shared" si="2832"/>
        <v>#N/A</v>
      </c>
      <c r="AR2303" s="13" t="e">
        <f t="shared" si="2833"/>
        <v>#N/A</v>
      </c>
      <c r="AS2303" s="13" t="e">
        <f t="shared" si="2834"/>
        <v>#N/A</v>
      </c>
      <c r="AT2303" s="13" t="e">
        <f t="shared" si="2835"/>
        <v>#N/A</v>
      </c>
      <c r="AU2303" s="13" t="e">
        <f t="shared" si="2836"/>
        <v>#N/A</v>
      </c>
      <c r="AV2303" s="13" t="e">
        <f t="shared" si="2837"/>
        <v>#N/A</v>
      </c>
      <c r="AW2303" s="13" t="e">
        <f t="shared" si="2838"/>
        <v>#N/A</v>
      </c>
      <c r="AX2303" s="13" t="e">
        <f t="shared" si="2839"/>
        <v>#N/A</v>
      </c>
      <c r="AY2303" s="13" t="e">
        <f t="shared" si="2840"/>
        <v>#N/A</v>
      </c>
      <c r="AZ2303" s="13" t="e">
        <f t="shared" si="2841"/>
        <v>#N/A</v>
      </c>
      <c r="BA2303" s="13" t="e">
        <f t="shared" si="2842"/>
        <v>#N/A</v>
      </c>
      <c r="BB2303" s="13" t="e">
        <f t="shared" si="2843"/>
        <v>#N/A</v>
      </c>
      <c r="BC2303" s="13" t="e">
        <f t="shared" si="2844"/>
        <v>#N/A</v>
      </c>
      <c r="BD2303" s="13" t="e">
        <f t="shared" si="2845"/>
        <v>#N/A</v>
      </c>
      <c r="BE2303" s="13" t="e">
        <f t="shared" si="2846"/>
        <v>#N/A</v>
      </c>
      <c r="BF2303" s="13" t="e">
        <f t="shared" si="2847"/>
        <v>#N/A</v>
      </c>
      <c r="BG2303" s="13" t="e">
        <f t="shared" si="2848"/>
        <v>#N/A</v>
      </c>
      <c r="BH2303" s="13" t="e">
        <f t="shared" si="2849"/>
        <v>#N/A</v>
      </c>
      <c r="BI2303" s="13" t="e">
        <f t="shared" si="2850"/>
        <v>#N/A</v>
      </c>
      <c r="BJ2303" s="14" t="e">
        <f t="shared" si="2851"/>
        <v>#N/A</v>
      </c>
      <c r="BK2303" s="14" t="e">
        <f t="shared" si="2852"/>
        <v>#N/A</v>
      </c>
      <c r="BL2303" s="14" t="e">
        <f t="shared" si="2853"/>
        <v>#N/A</v>
      </c>
      <c r="BM2303" s="14" t="e">
        <f t="shared" si="2854"/>
        <v>#N/A</v>
      </c>
      <c r="BN2303" s="14" t="e">
        <f t="shared" si="2855"/>
        <v>#N/A</v>
      </c>
    </row>
    <row r="2304" spans="1:66" x14ac:dyDescent="0.25">
      <c r="A2304" t="s">
        <v>10</v>
      </c>
      <c r="B2304" t="s">
        <v>493</v>
      </c>
      <c r="C2304" t="s">
        <v>240</v>
      </c>
      <c r="D2304" s="11">
        <v>44506</v>
      </c>
      <c r="E2304" s="10">
        <f>VLOOKUP(A2304,home!$A$2:$E$405,3,FALSE)</f>
        <v>1.5425</v>
      </c>
      <c r="F2304" s="10" t="e">
        <f>VLOOKUP(B2304,home!$B$2:$E$405,3,FALSE)</f>
        <v>#N/A</v>
      </c>
      <c r="G2304" s="10">
        <f>VLOOKUP(C2304,away!$B$2:$E$405,4,FALSE)</f>
        <v>0.80079999999999996</v>
      </c>
      <c r="H2304" s="10">
        <f>VLOOKUP(A2304,away!$A$2:$E$405,3,FALSE)</f>
        <v>1.4443999999999999</v>
      </c>
      <c r="I2304" s="10">
        <f>VLOOKUP(C2304,away!$B$2:$E$405,3,FALSE)</f>
        <v>1.0589</v>
      </c>
      <c r="J2304" s="10" t="e">
        <f>VLOOKUP(B2304,home!$B$2:$E$405,4,FALSE)</f>
        <v>#N/A</v>
      </c>
      <c r="K2304" s="12" t="e">
        <f t="shared" si="2800"/>
        <v>#N/A</v>
      </c>
      <c r="L2304" s="12" t="e">
        <f t="shared" si="2801"/>
        <v>#N/A</v>
      </c>
      <c r="M2304" s="13" t="e">
        <f t="shared" si="2802"/>
        <v>#N/A</v>
      </c>
      <c r="N2304" s="13" t="e">
        <f t="shared" si="2803"/>
        <v>#N/A</v>
      </c>
      <c r="O2304" s="13" t="e">
        <f t="shared" si="2804"/>
        <v>#N/A</v>
      </c>
      <c r="P2304" s="13" t="e">
        <f t="shared" si="2805"/>
        <v>#N/A</v>
      </c>
      <c r="Q2304" s="13" t="e">
        <f t="shared" si="2806"/>
        <v>#N/A</v>
      </c>
      <c r="R2304" s="13" t="e">
        <f t="shared" si="2807"/>
        <v>#N/A</v>
      </c>
      <c r="S2304" s="13" t="e">
        <f t="shared" si="2808"/>
        <v>#N/A</v>
      </c>
      <c r="T2304" s="13" t="e">
        <f t="shared" si="2809"/>
        <v>#N/A</v>
      </c>
      <c r="U2304" s="13" t="e">
        <f t="shared" si="2810"/>
        <v>#N/A</v>
      </c>
      <c r="V2304" s="13" t="e">
        <f t="shared" si="2811"/>
        <v>#N/A</v>
      </c>
      <c r="W2304" s="13" t="e">
        <f t="shared" si="2812"/>
        <v>#N/A</v>
      </c>
      <c r="X2304" s="13" t="e">
        <f t="shared" si="2813"/>
        <v>#N/A</v>
      </c>
      <c r="Y2304" s="13" t="e">
        <f t="shared" si="2814"/>
        <v>#N/A</v>
      </c>
      <c r="Z2304" s="13" t="e">
        <f t="shared" si="2815"/>
        <v>#N/A</v>
      </c>
      <c r="AA2304" s="13" t="e">
        <f t="shared" si="2816"/>
        <v>#N/A</v>
      </c>
      <c r="AB2304" s="13" t="e">
        <f t="shared" si="2817"/>
        <v>#N/A</v>
      </c>
      <c r="AC2304" s="13" t="e">
        <f t="shared" si="2818"/>
        <v>#N/A</v>
      </c>
      <c r="AD2304" s="13" t="e">
        <f t="shared" si="2819"/>
        <v>#N/A</v>
      </c>
      <c r="AE2304" s="13" t="e">
        <f t="shared" si="2820"/>
        <v>#N/A</v>
      </c>
      <c r="AF2304" s="13" t="e">
        <f t="shared" si="2821"/>
        <v>#N/A</v>
      </c>
      <c r="AG2304" s="13" t="e">
        <f t="shared" si="2822"/>
        <v>#N/A</v>
      </c>
      <c r="AH2304" s="13" t="e">
        <f t="shared" si="2823"/>
        <v>#N/A</v>
      </c>
      <c r="AI2304" s="13" t="e">
        <f t="shared" si="2824"/>
        <v>#N/A</v>
      </c>
      <c r="AJ2304" s="13" t="e">
        <f t="shared" si="2825"/>
        <v>#N/A</v>
      </c>
      <c r="AK2304" s="13" t="e">
        <f t="shared" si="2826"/>
        <v>#N/A</v>
      </c>
      <c r="AL2304" s="13" t="e">
        <f t="shared" si="2827"/>
        <v>#N/A</v>
      </c>
      <c r="AM2304" s="13" t="e">
        <f t="shared" si="2828"/>
        <v>#N/A</v>
      </c>
      <c r="AN2304" s="13" t="e">
        <f t="shared" si="2829"/>
        <v>#N/A</v>
      </c>
      <c r="AO2304" s="13" t="e">
        <f t="shared" si="2830"/>
        <v>#N/A</v>
      </c>
      <c r="AP2304" s="13" t="e">
        <f t="shared" si="2831"/>
        <v>#N/A</v>
      </c>
      <c r="AQ2304" s="13" t="e">
        <f t="shared" si="2832"/>
        <v>#N/A</v>
      </c>
      <c r="AR2304" s="13" t="e">
        <f t="shared" si="2833"/>
        <v>#N/A</v>
      </c>
      <c r="AS2304" s="13" t="e">
        <f t="shared" si="2834"/>
        <v>#N/A</v>
      </c>
      <c r="AT2304" s="13" t="e">
        <f t="shared" si="2835"/>
        <v>#N/A</v>
      </c>
      <c r="AU2304" s="13" t="e">
        <f t="shared" si="2836"/>
        <v>#N/A</v>
      </c>
      <c r="AV2304" s="13" t="e">
        <f t="shared" si="2837"/>
        <v>#N/A</v>
      </c>
      <c r="AW2304" s="13" t="e">
        <f t="shared" si="2838"/>
        <v>#N/A</v>
      </c>
      <c r="AX2304" s="13" t="e">
        <f t="shared" si="2839"/>
        <v>#N/A</v>
      </c>
      <c r="AY2304" s="13" t="e">
        <f t="shared" si="2840"/>
        <v>#N/A</v>
      </c>
      <c r="AZ2304" s="13" t="e">
        <f t="shared" si="2841"/>
        <v>#N/A</v>
      </c>
      <c r="BA2304" s="13" t="e">
        <f t="shared" si="2842"/>
        <v>#N/A</v>
      </c>
      <c r="BB2304" s="13" t="e">
        <f t="shared" si="2843"/>
        <v>#N/A</v>
      </c>
      <c r="BC2304" s="13" t="e">
        <f t="shared" si="2844"/>
        <v>#N/A</v>
      </c>
      <c r="BD2304" s="13" t="e">
        <f t="shared" si="2845"/>
        <v>#N/A</v>
      </c>
      <c r="BE2304" s="13" t="e">
        <f t="shared" si="2846"/>
        <v>#N/A</v>
      </c>
      <c r="BF2304" s="13" t="e">
        <f t="shared" si="2847"/>
        <v>#N/A</v>
      </c>
      <c r="BG2304" s="13" t="e">
        <f t="shared" si="2848"/>
        <v>#N/A</v>
      </c>
      <c r="BH2304" s="13" t="e">
        <f t="shared" si="2849"/>
        <v>#N/A</v>
      </c>
      <c r="BI2304" s="13" t="e">
        <f t="shared" si="2850"/>
        <v>#N/A</v>
      </c>
      <c r="BJ2304" s="14" t="e">
        <f t="shared" si="2851"/>
        <v>#N/A</v>
      </c>
      <c r="BK2304" s="14" t="e">
        <f t="shared" si="2852"/>
        <v>#N/A</v>
      </c>
      <c r="BL2304" s="14" t="e">
        <f t="shared" si="2853"/>
        <v>#N/A</v>
      </c>
      <c r="BM2304" s="14" t="e">
        <f t="shared" si="2854"/>
        <v>#N/A</v>
      </c>
      <c r="BN2304" s="14" t="e">
        <f t="shared" si="2855"/>
        <v>#N/A</v>
      </c>
    </row>
    <row r="2305" spans="1:66" x14ac:dyDescent="0.25">
      <c r="A2305" t="s">
        <v>10</v>
      </c>
      <c r="B2305" t="s">
        <v>247</v>
      </c>
      <c r="C2305" t="s">
        <v>43</v>
      </c>
      <c r="D2305" s="11">
        <v>44506</v>
      </c>
      <c r="E2305" s="10">
        <f>VLOOKUP(A2305,home!$A$2:$E$405,3,FALSE)</f>
        <v>1.5425</v>
      </c>
      <c r="F2305" s="10">
        <f>VLOOKUP(B2305,home!$B$2:$E$405,3,FALSE)</f>
        <v>0.91520000000000001</v>
      </c>
      <c r="G2305" s="10">
        <f>VLOOKUP(C2305,away!$B$2:$E$405,4,FALSE)</f>
        <v>0.76270000000000004</v>
      </c>
      <c r="H2305" s="10">
        <f>VLOOKUP(A2305,away!$A$2:$E$405,3,FALSE)</f>
        <v>1.4443999999999999</v>
      </c>
      <c r="I2305" s="10">
        <f>VLOOKUP(C2305,away!$B$2:$E$405,3,FALSE)</f>
        <v>0.65159999999999996</v>
      </c>
      <c r="J2305" s="10">
        <f>VLOOKUP(B2305,home!$B$2:$E$405,4,FALSE)</f>
        <v>0.93669999999999998</v>
      </c>
      <c r="K2305" s="12">
        <f t="shared" si="2800"/>
        <v>1.0767005392000002</v>
      </c>
      <c r="L2305" s="12">
        <f t="shared" si="2801"/>
        <v>0.88159491316799987</v>
      </c>
      <c r="M2305" s="13">
        <f t="shared" si="2802"/>
        <v>0.14109872555603806</v>
      </c>
      <c r="N2305" s="13">
        <f t="shared" si="2803"/>
        <v>0.15192107388661905</v>
      </c>
      <c r="O2305" s="13">
        <f t="shared" si="2804"/>
        <v>0.12439191870469084</v>
      </c>
      <c r="P2305" s="13">
        <f t="shared" si="2805"/>
        <v>0.13393284594146321</v>
      </c>
      <c r="Q2305" s="13">
        <f t="shared" si="2806"/>
        <v>8.178675108478288E-2</v>
      </c>
      <c r="R2305" s="13">
        <f t="shared" si="2807"/>
        <v>5.4831641384631397E-2</v>
      </c>
      <c r="S2305" s="13">
        <f t="shared" si="2808"/>
        <v>3.1782723676791011E-2</v>
      </c>
      <c r="T2305" s="13">
        <f t="shared" si="2809"/>
        <v>7.2102783720881997E-2</v>
      </c>
      <c r="U2305" s="13">
        <f t="shared" si="2810"/>
        <v>5.903725784405367E-2</v>
      </c>
      <c r="V2305" s="13">
        <f t="shared" si="2811"/>
        <v>3.3520663689979072E-3</v>
      </c>
      <c r="W2305" s="13">
        <f t="shared" si="2812"/>
        <v>2.9353279664133983E-2</v>
      </c>
      <c r="X2305" s="13">
        <f t="shared" si="2813"/>
        <v>2.5877702036698216E-2</v>
      </c>
      <c r="Y2305" s="13">
        <f t="shared" si="2814"/>
        <v>1.1406825240015166E-2</v>
      </c>
      <c r="Z2305" s="13">
        <f t="shared" si="2815"/>
        <v>1.6113098708447675E-2</v>
      </c>
      <c r="AA2305" s="13">
        <f t="shared" si="2816"/>
        <v>1.7348982067568439E-2</v>
      </c>
      <c r="AB2305" s="13">
        <f t="shared" si="2817"/>
        <v>9.3398291733610365E-3</v>
      </c>
      <c r="AC2305" s="13">
        <f t="shared" si="2818"/>
        <v>1.9886421139495559E-4</v>
      </c>
      <c r="AD2305" s="13">
        <f t="shared" si="2819"/>
        <v>7.9011730104153639E-3</v>
      </c>
      <c r="AE2305" s="13">
        <f t="shared" si="2820"/>
        <v>6.9656339340424768E-3</v>
      </c>
      <c r="AF2305" s="13">
        <f t="shared" si="2821"/>
        <v>3.0704337216211249E-3</v>
      </c>
      <c r="AG2305" s="13">
        <f t="shared" si="2822"/>
        <v>9.0229291673355817E-4</v>
      </c>
      <c r="AH2305" s="13">
        <f t="shared" si="2823"/>
        <v>3.5513064641853344E-3</v>
      </c>
      <c r="AI2305" s="13">
        <f t="shared" si="2824"/>
        <v>3.8236935848527959E-3</v>
      </c>
      <c r="AJ2305" s="13">
        <f t="shared" si="2825"/>
        <v>2.058486472273293E-3</v>
      </c>
      <c r="AK2305" s="13">
        <f t="shared" si="2826"/>
        <v>7.3879116487752053E-4</v>
      </c>
      <c r="AL2305" s="13">
        <f t="shared" si="2827"/>
        <v>7.5505855019089239E-6</v>
      </c>
      <c r="AM2305" s="13">
        <f t="shared" si="2828"/>
        <v>1.7014394481253427E-3</v>
      </c>
      <c r="AN2305" s="13">
        <f t="shared" si="2829"/>
        <v>1.4999803625306712E-3</v>
      </c>
      <c r="AO2305" s="13">
        <f t="shared" si="2830"/>
        <v>6.6118752872946595E-4</v>
      </c>
      <c r="AP2305" s="13">
        <f t="shared" si="2831"/>
        <v>1.9429985399267266E-4</v>
      </c>
      <c r="AQ2305" s="13">
        <f t="shared" si="2832"/>
        <v>4.2823440727306314E-5</v>
      </c>
      <c r="AR2305" s="13">
        <f t="shared" si="2833"/>
        <v>6.2616274278528552E-4</v>
      </c>
      <c r="AS2305" s="13">
        <f t="shared" si="2834"/>
        <v>6.7418976278386803E-4</v>
      </c>
      <c r="AT2305" s="13">
        <f t="shared" si="2835"/>
        <v>3.6295024055625543E-4</v>
      </c>
      <c r="AU2305" s="13">
        <f t="shared" si="2836"/>
        <v>1.3026290656989667E-4</v>
      </c>
      <c r="AV2305" s="13">
        <f t="shared" si="2837"/>
        <v>3.5063535435391743E-5</v>
      </c>
      <c r="AW2305" s="13">
        <f t="shared" si="2838"/>
        <v>1.9908664833588867E-7</v>
      </c>
      <c r="AX2305" s="13">
        <f t="shared" si="2839"/>
        <v>3.0532346186878441E-4</v>
      </c>
      <c r="AY2305" s="13">
        <f t="shared" si="2840"/>
        <v>2.6917161085436412E-4</v>
      </c>
      <c r="AZ2305" s="13">
        <f t="shared" si="2841"/>
        <v>1.1865016144922188E-4</v>
      </c>
      <c r="BA2305" s="13">
        <f t="shared" si="2842"/>
        <v>3.4867126260065313E-5</v>
      </c>
      <c r="BB2305" s="13">
        <f t="shared" si="2843"/>
        <v>7.6846702869149899E-6</v>
      </c>
      <c r="BC2305" s="13">
        <f t="shared" si="2844"/>
        <v>1.3549532468635064E-6</v>
      </c>
      <c r="BD2305" s="13">
        <f t="shared" si="2845"/>
        <v>9.2003648142471707E-5</v>
      </c>
      <c r="BE2305" s="13">
        <f t="shared" si="2846"/>
        <v>9.9060377563366385E-5</v>
      </c>
      <c r="BF2305" s="13">
        <f t="shared" si="2847"/>
        <v>5.3329180967916085E-5</v>
      </c>
      <c r="BG2305" s="13">
        <f t="shared" si="2848"/>
        <v>1.9139852634416549E-5</v>
      </c>
      <c r="BH2305" s="13">
        <f t="shared" si="2849"/>
        <v>5.1519724129212096E-6</v>
      </c>
      <c r="BI2305" s="13">
        <f t="shared" si="2850"/>
        <v>1.1094262949871589E-6</v>
      </c>
      <c r="BJ2305" s="14">
        <f t="shared" si="2851"/>
        <v>0.39612473183401553</v>
      </c>
      <c r="BK2305" s="14">
        <f t="shared" si="2852"/>
        <v>0.31064194795104144</v>
      </c>
      <c r="BL2305" s="14">
        <f t="shared" si="2853"/>
        <v>0.27722033050664108</v>
      </c>
      <c r="BM2305" s="14">
        <f t="shared" si="2854"/>
        <v>0.31186817991771421</v>
      </c>
      <c r="BN2305" s="14">
        <f t="shared" si="2855"/>
        <v>0.68796295655822537</v>
      </c>
    </row>
    <row r="2306" spans="1:66" x14ac:dyDescent="0.25">
      <c r="A2306" t="s">
        <v>10</v>
      </c>
      <c r="B2306" t="s">
        <v>50</v>
      </c>
      <c r="C2306" t="s">
        <v>246</v>
      </c>
      <c r="D2306" s="11">
        <v>44506</v>
      </c>
      <c r="E2306" s="10">
        <f>VLOOKUP(A2306,home!$A$2:$E$405,3,FALSE)</f>
        <v>1.5425</v>
      </c>
      <c r="F2306" s="10">
        <f>VLOOKUP(B2306,home!$B$2:$E$405,3,FALSE)</f>
        <v>1.1059000000000001</v>
      </c>
      <c r="G2306" s="10">
        <f>VLOOKUP(C2306,away!$B$2:$E$405,4,FALSE)</f>
        <v>1.2202999999999999</v>
      </c>
      <c r="H2306" s="10">
        <f>VLOOKUP(A2306,away!$A$2:$E$405,3,FALSE)</f>
        <v>1.4443999999999999</v>
      </c>
      <c r="I2306" s="10">
        <f>VLOOKUP(C2306,away!$B$2:$E$405,3,FALSE)</f>
        <v>0.85519999999999996</v>
      </c>
      <c r="J2306" s="10">
        <f>VLOOKUP(B2306,home!$B$2:$E$405,4,FALSE)</f>
        <v>1.2218</v>
      </c>
      <c r="K2306" s="12">
        <f t="shared" si="2800"/>
        <v>2.081649670225</v>
      </c>
      <c r="L2306" s="12">
        <f t="shared" si="2801"/>
        <v>1.509229525184</v>
      </c>
      <c r="M2306" s="13">
        <f t="shared" si="2802"/>
        <v>2.7574076761261543E-2</v>
      </c>
      <c r="N2306" s="13">
        <f t="shared" si="2803"/>
        <v>5.7399567796838934E-2</v>
      </c>
      <c r="O2306" s="13">
        <f t="shared" si="2804"/>
        <v>4.1615610777785923E-2</v>
      </c>
      <c r="P2306" s="13">
        <f t="shared" si="2805"/>
        <v>8.6629122451790025E-2</v>
      </c>
      <c r="Q2306" s="13">
        <f t="shared" si="2806"/>
        <v>5.9742895687673644E-2</v>
      </c>
      <c r="R2306" s="13">
        <f t="shared" si="2807"/>
        <v>3.1403754247200009E-2</v>
      </c>
      <c r="S2306" s="13">
        <f t="shared" si="2808"/>
        <v>6.8040400062553991E-2</v>
      </c>
      <c r="T2306" s="13">
        <f t="shared" si="2809"/>
        <v>9.016574209182493E-2</v>
      </c>
      <c r="U2306" s="13">
        <f t="shared" si="2810"/>
        <v>6.5371614672510847E-2</v>
      </c>
      <c r="V2306" s="13">
        <f t="shared" si="2811"/>
        <v>2.3751294456427714E-2</v>
      </c>
      <c r="W2306" s="13">
        <f t="shared" si="2812"/>
        <v>4.1454593035510814E-2</v>
      </c>
      <c r="X2306" s="13">
        <f t="shared" si="2813"/>
        <v>6.2564495763679923E-2</v>
      </c>
      <c r="Y2306" s="13">
        <f t="shared" si="2814"/>
        <v>4.7212092117397526E-2</v>
      </c>
      <c r="Z2306" s="13">
        <f t="shared" si="2815"/>
        <v>1.5798491037165564E-2</v>
      </c>
      <c r="AA2306" s="13">
        <f t="shared" si="2816"/>
        <v>3.2886923657568311E-2</v>
      </c>
      <c r="AB2306" s="13">
        <f t="shared" si="2817"/>
        <v>3.4229526893245918E-2</v>
      </c>
      <c r="AC2306" s="13">
        <f t="shared" si="2818"/>
        <v>4.663696027043935E-3</v>
      </c>
      <c r="AD2306" s="13">
        <f t="shared" si="2819"/>
        <v>2.1573484980420669E-2</v>
      </c>
      <c r="AE2306" s="13">
        <f t="shared" si="2820"/>
        <v>3.2559340493564438E-2</v>
      </c>
      <c r="AF2306" s="13">
        <f t="shared" si="2821"/>
        <v>2.4569758996703224E-2</v>
      </c>
      <c r="AG2306" s="13">
        <f t="shared" si="2822"/>
        <v>1.2360468568159906E-2</v>
      </c>
      <c r="AH2306" s="13">
        <f t="shared" si="2823"/>
        <v>5.9608872816612687E-3</v>
      </c>
      <c r="AI2306" s="13">
        <f t="shared" si="2824"/>
        <v>1.2408479044118577E-2</v>
      </c>
      <c r="AJ2306" s="13">
        <f t="shared" si="2825"/>
        <v>1.291505315509163E-2</v>
      </c>
      <c r="AK2306" s="13">
        <f t="shared" si="2826"/>
        <v>8.9615387137449466E-3</v>
      </c>
      <c r="AL2306" s="13">
        <f t="shared" si="2827"/>
        <v>5.8607495395429741E-4</v>
      </c>
      <c r="AM2306" s="13">
        <f t="shared" si="2828"/>
        <v>8.9816875790193346E-3</v>
      </c>
      <c r="AN2306" s="13">
        <f t="shared" si="2829"/>
        <v>1.3555428080234379E-2</v>
      </c>
      <c r="AO2306" s="13">
        <f t="shared" si="2830"/>
        <v>1.0229126142599E-2</v>
      </c>
      <c r="AP2306" s="13">
        <f t="shared" si="2831"/>
        <v>5.1460330637473099E-3</v>
      </c>
      <c r="AQ2306" s="13">
        <f t="shared" si="2832"/>
        <v>1.9416362593451301E-3</v>
      </c>
      <c r="AR2306" s="13">
        <f t="shared" si="2833"/>
        <v>1.7992694163553953E-3</v>
      </c>
      <c r="AS2306" s="13">
        <f t="shared" si="2834"/>
        <v>3.7454485872021369E-3</v>
      </c>
      <c r="AT2306" s="13">
        <f t="shared" si="2835"/>
        <v>3.8983559081970103E-3</v>
      </c>
      <c r="AU2306" s="13">
        <f t="shared" si="2836"/>
        <v>2.7050037635726627E-3</v>
      </c>
      <c r="AV2306" s="13">
        <f t="shared" si="2837"/>
        <v>1.4077175480996043E-3</v>
      </c>
      <c r="AW2306" s="13">
        <f t="shared" si="2838"/>
        <v>5.1146226330636756E-5</v>
      </c>
      <c r="AX2306" s="13">
        <f t="shared" si="2839"/>
        <v>3.1161211644882636E-3</v>
      </c>
      <c r="AY2306" s="13">
        <f t="shared" si="2840"/>
        <v>4.7029420654964346E-3</v>
      </c>
      <c r="AZ2306" s="13">
        <f t="shared" si="2841"/>
        <v>3.5489095102385227E-3</v>
      </c>
      <c r="BA2306" s="13">
        <f t="shared" si="2842"/>
        <v>1.7853730050194226E-3</v>
      </c>
      <c r="BB2306" s="13">
        <f t="shared" si="2843"/>
        <v>6.7363441316044888E-4</v>
      </c>
      <c r="BC2306" s="13">
        <f t="shared" si="2844"/>
        <v>2.0333378910434926E-4</v>
      </c>
      <c r="BD2306" s="13">
        <f t="shared" si="2845"/>
        <v>4.5258508782069086E-4</v>
      </c>
      <c r="BE2306" s="13">
        <f t="shared" si="2846"/>
        <v>9.4212359881069385E-4</v>
      </c>
      <c r="BF2306" s="13">
        <f t="shared" si="2847"/>
        <v>9.8058563938773565E-4</v>
      </c>
      <c r="BG2306" s="13">
        <f t="shared" si="2848"/>
        <v>6.8041192428628359E-4</v>
      </c>
      <c r="BH2306" s="13">
        <f t="shared" si="2849"/>
        <v>3.5409481445192501E-4</v>
      </c>
      <c r="BI2306" s="13">
        <f t="shared" si="2850"/>
        <v>1.4742027074644644E-4</v>
      </c>
      <c r="BJ2306" s="14">
        <f t="shared" si="2851"/>
        <v>0.50348666460422664</v>
      </c>
      <c r="BK2306" s="14">
        <f t="shared" si="2852"/>
        <v>0.21594760677852795</v>
      </c>
      <c r="BL2306" s="14">
        <f t="shared" si="2853"/>
        <v>0.26286640500185809</v>
      </c>
      <c r="BM2306" s="14">
        <f t="shared" si="2854"/>
        <v>0.68908234386006229</v>
      </c>
      <c r="BN2306" s="14">
        <f t="shared" si="2855"/>
        <v>0.30436502772255003</v>
      </c>
    </row>
    <row r="2307" spans="1:66" x14ac:dyDescent="0.25">
      <c r="A2307" t="s">
        <v>10</v>
      </c>
      <c r="B2307" t="s">
        <v>245</v>
      </c>
      <c r="C2307" t="s">
        <v>243</v>
      </c>
      <c r="D2307" s="11">
        <v>44506</v>
      </c>
      <c r="E2307" s="10">
        <f>VLOOKUP(A2307,home!$A$2:$E$405,3,FALSE)</f>
        <v>1.5425</v>
      </c>
      <c r="F2307" s="10">
        <f>VLOOKUP(B2307,home!$B$2:$E$405,3,FALSE)</f>
        <v>1.2966</v>
      </c>
      <c r="G2307" s="10">
        <f>VLOOKUP(C2307,away!$B$2:$E$405,4,FALSE)</f>
        <v>0.80079999999999996</v>
      </c>
      <c r="H2307" s="10">
        <f>VLOOKUP(A2307,away!$A$2:$E$405,3,FALSE)</f>
        <v>1.4443999999999999</v>
      </c>
      <c r="I2307" s="10">
        <f>VLOOKUP(C2307,away!$B$2:$E$405,3,FALSE)</f>
        <v>1.0589</v>
      </c>
      <c r="J2307" s="10">
        <f>VLOOKUP(B2307,home!$B$2:$E$405,4,FALSE)</f>
        <v>0.6109</v>
      </c>
      <c r="K2307" s="12">
        <f t="shared" si="2800"/>
        <v>1.6016044043999997</v>
      </c>
      <c r="L2307" s="12">
        <f t="shared" si="2801"/>
        <v>0.93435637524399995</v>
      </c>
      <c r="M2307" s="13">
        <f t="shared" si="2802"/>
        <v>7.9185602789748719E-2</v>
      </c>
      <c r="N2307" s="13">
        <f t="shared" si="2803"/>
        <v>0.12682401019313044</v>
      </c>
      <c r="O2307" s="13">
        <f t="shared" si="2804"/>
        <v>7.3987572794140768E-2</v>
      </c>
      <c r="P2307" s="13">
        <f t="shared" si="2805"/>
        <v>0.11849882245796145</v>
      </c>
      <c r="Q2307" s="13">
        <f t="shared" si="2806"/>
        <v>0.10156094665449412</v>
      </c>
      <c r="R2307" s="13">
        <f t="shared" si="2807"/>
        <v>3.4565380164517476E-2</v>
      </c>
      <c r="S2307" s="13">
        <f t="shared" si="2808"/>
        <v>4.4332462055025654E-2</v>
      </c>
      <c r="T2307" s="13">
        <f t="shared" si="2809"/>
        <v>9.4894117982442364E-2</v>
      </c>
      <c r="U2307" s="13">
        <f t="shared" si="2810"/>
        <v>5.536006511125157E-2</v>
      </c>
      <c r="V2307" s="13">
        <f t="shared" si="2811"/>
        <v>7.3713519813715014E-3</v>
      </c>
      <c r="W2307" s="13">
        <f t="shared" si="2812"/>
        <v>5.4220153158957049E-2</v>
      </c>
      <c r="X2307" s="13">
        <f t="shared" si="2813"/>
        <v>5.0660945770777614E-2</v>
      </c>
      <c r="Y2307" s="13">
        <f t="shared" si="2814"/>
        <v>2.3667688828408306E-2</v>
      </c>
      <c r="Z2307" s="13">
        <f t="shared" si="2815"/>
        <v>1.0765461106483137E-2</v>
      </c>
      <c r="AA2307" s="13">
        <f t="shared" si="2816"/>
        <v>1.7242009923540285E-2</v>
      </c>
      <c r="AB2307" s="13">
        <f t="shared" si="2817"/>
        <v>1.3807439517125316E-2</v>
      </c>
      <c r="AC2307" s="13">
        <f t="shared" si="2818"/>
        <v>6.8943761471621802E-4</v>
      </c>
      <c r="AD2307" s="13">
        <f t="shared" si="2819"/>
        <v>2.1709809026657045E-2</v>
      </c>
      <c r="AE2307" s="13">
        <f t="shared" si="2820"/>
        <v>2.0284698469386745E-2</v>
      </c>
      <c r="AF2307" s="13">
        <f t="shared" si="2821"/>
        <v>9.4765686673868553E-3</v>
      </c>
      <c r="AG2307" s="13">
        <f t="shared" si="2822"/>
        <v>2.9514974499368161E-3</v>
      </c>
      <c r="AH2307" s="13">
        <f t="shared" si="2823"/>
        <v>2.5146943043209608E-3</v>
      </c>
      <c r="AI2307" s="13">
        <f t="shared" si="2824"/>
        <v>4.0275454735200439E-3</v>
      </c>
      <c r="AJ2307" s="13">
        <f t="shared" si="2825"/>
        <v>3.2252672846554936E-3</v>
      </c>
      <c r="AK2307" s="13">
        <f t="shared" si="2826"/>
        <v>1.7218674294904881E-3</v>
      </c>
      <c r="AL2307" s="13">
        <f t="shared" si="2827"/>
        <v>4.1268888597852051E-5</v>
      </c>
      <c r="AM2307" s="13">
        <f t="shared" si="2828"/>
        <v>6.9541051511553559E-3</v>
      </c>
      <c r="AN2307" s="13">
        <f t="shared" si="2829"/>
        <v>6.497612482099146E-3</v>
      </c>
      <c r="AO2307" s="13">
        <f t="shared" si="2830"/>
        <v>3.0355428232571634E-3</v>
      </c>
      <c r="AP2307" s="13">
        <f t="shared" si="2831"/>
        <v>9.4542626307883408E-4</v>
      </c>
      <c r="AQ2307" s="13">
        <f t="shared" si="2832"/>
        <v>2.208412640577049E-4</v>
      </c>
      <c r="AR2307" s="13">
        <f t="shared" si="2833"/>
        <v>4.6992413100641322E-4</v>
      </c>
      <c r="AS2307" s="13">
        <f t="shared" si="2834"/>
        <v>7.5263255795371376E-4</v>
      </c>
      <c r="AT2307" s="13">
        <f t="shared" si="2835"/>
        <v>6.0270980985675327E-4</v>
      </c>
      <c r="AU2307" s="13">
        <f t="shared" si="2836"/>
        <v>3.2176756201388734E-4</v>
      </c>
      <c r="AV2307" s="13">
        <f t="shared" si="2837"/>
        <v>1.2883608612862302E-4</v>
      </c>
      <c r="AW2307" s="13">
        <f t="shared" si="2838"/>
        <v>1.7154895624632389E-6</v>
      </c>
      <c r="AX2307" s="13">
        <f t="shared" si="2839"/>
        <v>1.8562875731251908E-3</v>
      </c>
      <c r="AY2307" s="13">
        <f t="shared" si="2840"/>
        <v>1.7344341282357347E-3</v>
      </c>
      <c r="AZ2307" s="13">
        <f t="shared" si="2841"/>
        <v>8.1028979257891391E-4</v>
      </c>
      <c r="BA2307" s="13">
        <f t="shared" si="2842"/>
        <v>2.523664778304156E-4</v>
      </c>
      <c r="BB2307" s="13">
        <f t="shared" si="2843"/>
        <v>5.895005686468059E-5</v>
      </c>
      <c r="BC2307" s="13">
        <f t="shared" si="2844"/>
        <v>1.1016072290502131E-5</v>
      </c>
      <c r="BD2307" s="13">
        <f t="shared" si="2845"/>
        <v>7.3179434614473085E-5</v>
      </c>
      <c r="BE2307" s="13">
        <f t="shared" si="2846"/>
        <v>1.1720450479004189E-4</v>
      </c>
      <c r="BF2307" s="13">
        <f t="shared" si="2847"/>
        <v>9.3857625543626019E-5</v>
      </c>
      <c r="BG2307" s="13">
        <f t="shared" si="2848"/>
        <v>5.0107595485732427E-5</v>
      </c>
      <c r="BH2307" s="13">
        <f t="shared" si="2849"/>
        <v>2.0063136405960655E-5</v>
      </c>
      <c r="BI2307" s="13">
        <f t="shared" si="2850"/>
        <v>6.4266415267729105E-6</v>
      </c>
      <c r="BJ2307" s="14">
        <f t="shared" si="2851"/>
        <v>0.5286273082861509</v>
      </c>
      <c r="BK2307" s="14">
        <f t="shared" si="2852"/>
        <v>0.25185337991565721</v>
      </c>
      <c r="BL2307" s="14">
        <f t="shared" si="2853"/>
        <v>0.2090885510878884</v>
      </c>
      <c r="BM2307" s="14">
        <f t="shared" si="2854"/>
        <v>0.46397964670351344</v>
      </c>
      <c r="BN2307" s="14">
        <f t="shared" si="2855"/>
        <v>0.53462233505399304</v>
      </c>
    </row>
    <row r="2308" spans="1:66" x14ac:dyDescent="0.25">
      <c r="A2308" t="s">
        <v>10</v>
      </c>
      <c r="B2308" t="s">
        <v>11</v>
      </c>
      <c r="C2308" t="s">
        <v>48</v>
      </c>
      <c r="D2308" s="11">
        <v>44506</v>
      </c>
      <c r="E2308" s="10">
        <f>VLOOKUP(A2308,home!$A$2:$E$405,3,FALSE)</f>
        <v>1.5425</v>
      </c>
      <c r="F2308" s="10">
        <f>VLOOKUP(B2308,home!$B$2:$E$405,3,FALSE)</f>
        <v>0.91520000000000001</v>
      </c>
      <c r="G2308" s="10">
        <f>VLOOKUP(C2308,away!$B$2:$E$405,4,FALSE)</f>
        <v>1.1821999999999999</v>
      </c>
      <c r="H2308" s="10">
        <f>VLOOKUP(A2308,away!$A$2:$E$405,3,FALSE)</f>
        <v>1.4443999999999999</v>
      </c>
      <c r="I2308" s="10">
        <f>VLOOKUP(C2308,away!$B$2:$E$405,3,FALSE)</f>
        <v>1.2218</v>
      </c>
      <c r="J2308" s="10">
        <f>VLOOKUP(B2308,home!$B$2:$E$405,4,FALSE)</f>
        <v>1.2218</v>
      </c>
      <c r="K2308" s="12">
        <f t="shared" si="2800"/>
        <v>1.6689070112</v>
      </c>
      <c r="L2308" s="12">
        <f t="shared" si="2801"/>
        <v>2.156193444656</v>
      </c>
      <c r="M2308" s="13">
        <f t="shared" si="2802"/>
        <v>2.1816243851510281E-2</v>
      </c>
      <c r="N2308" s="13">
        <f t="shared" si="2803"/>
        <v>3.6409282321834401E-2</v>
      </c>
      <c r="O2308" s="13">
        <f t="shared" si="2804"/>
        <v>4.7040041979643232E-2</v>
      </c>
      <c r="P2308" s="13">
        <f t="shared" si="2805"/>
        <v>7.8505455866968929E-2</v>
      </c>
      <c r="Q2308" s="13">
        <f t="shared" si="2806"/>
        <v>3.0381853269834828E-2</v>
      </c>
      <c r="R2308" s="13">
        <f t="shared" si="2807"/>
        <v>5.0713715076424908E-2</v>
      </c>
      <c r="S2308" s="13">
        <f t="shared" si="2808"/>
        <v>7.0625202977527585E-2</v>
      </c>
      <c r="T2308" s="13">
        <f t="shared" si="2809"/>
        <v>6.5509152856918315E-2</v>
      </c>
      <c r="U2308" s="13">
        <f t="shared" si="2810"/>
        <v>8.4636474655044674E-2</v>
      </c>
      <c r="V2308" s="13">
        <f t="shared" si="2811"/>
        <v>2.8238203266162394E-2</v>
      </c>
      <c r="W2308" s="13">
        <f t="shared" si="2812"/>
        <v>1.6901495978425666E-2</v>
      </c>
      <c r="X2308" s="13">
        <f t="shared" si="2813"/>
        <v>3.6442894833561168E-2</v>
      </c>
      <c r="Y2308" s="13">
        <f t="shared" si="2814"/>
        <v>3.9288965472206311E-2</v>
      </c>
      <c r="Z2308" s="13">
        <f t="shared" si="2815"/>
        <v>3.6449526667313187E-2</v>
      </c>
      <c r="AA2308" s="13">
        <f t="shared" si="2816"/>
        <v>6.0830870610000344E-2</v>
      </c>
      <c r="AB2308" s="13">
        <f t="shared" si="2817"/>
        <v>5.0760533229214803E-2</v>
      </c>
      <c r="AC2308" s="13">
        <f t="shared" si="2818"/>
        <v>6.3509243254789918E-3</v>
      </c>
      <c r="AD2308" s="13">
        <f t="shared" si="2819"/>
        <v>7.0517562845408008E-3</v>
      </c>
      <c r="AE2308" s="13">
        <f t="shared" si="2820"/>
        <v>1.5204950674038625E-2</v>
      </c>
      <c r="AF2308" s="13">
        <f t="shared" si="2821"/>
        <v>1.6392407484839961E-2</v>
      </c>
      <c r="AG2308" s="13">
        <f t="shared" si="2822"/>
        <v>1.1781733853647291E-2</v>
      </c>
      <c r="AH2308" s="13">
        <f t="shared" si="2823"/>
        <v>1.9648057615218689E-2</v>
      </c>
      <c r="AI2308" s="13">
        <f t="shared" si="2824"/>
        <v>3.2790781110500024E-2</v>
      </c>
      <c r="AJ2308" s="13">
        <f t="shared" si="2825"/>
        <v>2.7362382249019008E-2</v>
      </c>
      <c r="AK2308" s="13">
        <f t="shared" si="2826"/>
        <v>1.5221757192840753E-2</v>
      </c>
      <c r="AL2308" s="13">
        <f t="shared" si="2827"/>
        <v>9.1414858165666136E-4</v>
      </c>
      <c r="AM2308" s="13">
        <f t="shared" si="2828"/>
        <v>2.3537451009087587E-3</v>
      </c>
      <c r="AN2308" s="13">
        <f t="shared" si="2829"/>
        <v>5.075129756970641E-3</v>
      </c>
      <c r="AO2308" s="13">
        <f t="shared" si="2830"/>
        <v>5.4714807563793488E-3</v>
      </c>
      <c r="AP2308" s="13">
        <f t="shared" si="2831"/>
        <v>3.9325236464888679E-3</v>
      </c>
      <c r="AQ2308" s="13">
        <f t="shared" si="2832"/>
        <v>2.1198204268785019E-3</v>
      </c>
      <c r="AR2308" s="13">
        <f t="shared" si="2833"/>
        <v>8.4730026060315829E-3</v>
      </c>
      <c r="AS2308" s="13">
        <f t="shared" si="2834"/>
        <v>1.4140653455121981E-2</v>
      </c>
      <c r="AT2308" s="13">
        <f t="shared" si="2835"/>
        <v>1.179971784710129E-2</v>
      </c>
      <c r="AU2308" s="13">
        <f t="shared" si="2836"/>
        <v>6.5642106150697052E-3</v>
      </c>
      <c r="AV2308" s="13">
        <f t="shared" si="2837"/>
        <v>2.7387642796208242E-3</v>
      </c>
      <c r="AW2308" s="13">
        <f t="shared" si="2838"/>
        <v>9.1376422211872046E-5</v>
      </c>
      <c r="AX2308" s="13">
        <f t="shared" si="2839"/>
        <v>6.5469695024738064E-4</v>
      </c>
      <c r="AY2308" s="13">
        <f t="shared" si="2840"/>
        <v>1.4116532723596775E-3</v>
      </c>
      <c r="AZ2308" s="13">
        <f t="shared" si="2841"/>
        <v>1.5218987659945643E-3</v>
      </c>
      <c r="BA2308" s="13">
        <f t="shared" si="2842"/>
        <v>1.0938360475558451E-3</v>
      </c>
      <c r="BB2308" s="13">
        <f t="shared" si="2843"/>
        <v>5.8963052881708556E-4</v>
      </c>
      <c r="BC2308" s="13">
        <f t="shared" si="2844"/>
        <v>2.5427149620088998E-4</v>
      </c>
      <c r="BD2308" s="13">
        <f t="shared" si="2845"/>
        <v>3.0449054459464188E-3</v>
      </c>
      <c r="BE2308" s="13">
        <f t="shared" si="2846"/>
        <v>5.0816640471810408E-3</v>
      </c>
      <c r="BF2308" s="13">
        <f t="shared" si="2847"/>
        <v>4.2404123784517038E-3</v>
      </c>
      <c r="BG2308" s="13">
        <f t="shared" si="2848"/>
        <v>2.3589513162591059E-3</v>
      </c>
      <c r="BH2308" s="13">
        <f t="shared" si="2849"/>
        <v>9.8421759769607288E-4</v>
      </c>
      <c r="BI2308" s="13">
        <f t="shared" si="2850"/>
        <v>3.2851352986827909E-4</v>
      </c>
      <c r="BJ2308" s="14">
        <f t="shared" si="2851"/>
        <v>0.29984317977864899</v>
      </c>
      <c r="BK2308" s="14">
        <f t="shared" si="2852"/>
        <v>0.20786183214166451</v>
      </c>
      <c r="BL2308" s="14">
        <f t="shared" si="2853"/>
        <v>0.44875962683625448</v>
      </c>
      <c r="BM2308" s="14">
        <f t="shared" si="2854"/>
        <v>0.72672729620751686</v>
      </c>
      <c r="BN2308" s="14">
        <f t="shared" si="2855"/>
        <v>0.26486659236621657</v>
      </c>
    </row>
    <row r="2309" spans="1:66" x14ac:dyDescent="0.25">
      <c r="A2309" t="s">
        <v>69</v>
      </c>
      <c r="B2309" t="s">
        <v>324</v>
      </c>
      <c r="C2309" t="s">
        <v>95</v>
      </c>
      <c r="D2309" s="11">
        <v>44506</v>
      </c>
      <c r="E2309" s="10">
        <f>VLOOKUP(A2309,home!$A$2:$E$405,3,FALSE)</f>
        <v>1.3526</v>
      </c>
      <c r="F2309" s="10">
        <f>VLOOKUP(B2309,home!$B$2:$E$405,3,FALSE)</f>
        <v>0.93389999999999995</v>
      </c>
      <c r="G2309" s="10">
        <f>VLOOKUP(C2309,away!$B$2:$E$405,4,FALSE)</f>
        <v>0.62519999999999998</v>
      </c>
      <c r="H2309" s="10">
        <f>VLOOKUP(A2309,away!$A$2:$E$405,3,FALSE)</f>
        <v>1.3421000000000001</v>
      </c>
      <c r="I2309" s="10">
        <f>VLOOKUP(C2309,away!$B$2:$E$405,3,FALSE)</f>
        <v>0.78210000000000002</v>
      </c>
      <c r="J2309" s="10">
        <f>VLOOKUP(B2309,home!$B$2:$E$405,4,FALSE)</f>
        <v>0.82350000000000001</v>
      </c>
      <c r="K2309" s="12">
        <f t="shared" si="2800"/>
        <v>0.78974835112800001</v>
      </c>
      <c r="L2309" s="12">
        <f t="shared" si="2801"/>
        <v>0.86439205363500005</v>
      </c>
      <c r="M2309" s="13">
        <f t="shared" si="2802"/>
        <v>0.19125638814595031</v>
      </c>
      <c r="N2309" s="13">
        <f t="shared" si="2803"/>
        <v>0.15104441718096104</v>
      </c>
      <c r="O2309" s="13">
        <f t="shared" si="2804"/>
        <v>0.16532050212029067</v>
      </c>
      <c r="P2309" s="13">
        <f t="shared" si="2805"/>
        <v>0.13056159395715261</v>
      </c>
      <c r="Q2309" s="13">
        <f t="shared" si="2806"/>
        <v>5.964353970787685E-2</v>
      </c>
      <c r="R2309" s="13">
        <f t="shared" si="2807"/>
        <v>7.1450864167863726E-2</v>
      </c>
      <c r="S2309" s="13">
        <f t="shared" si="2808"/>
        <v>2.2282039807768536E-2</v>
      </c>
      <c r="T2309" s="13">
        <f t="shared" si="2809"/>
        <v>5.1555401774152347E-2</v>
      </c>
      <c r="U2309" s="13">
        <f t="shared" si="2810"/>
        <v>5.642820216324107E-2</v>
      </c>
      <c r="V2309" s="13">
        <f t="shared" si="2811"/>
        <v>1.6900981638781789E-3</v>
      </c>
      <c r="W2309" s="13">
        <f t="shared" si="2812"/>
        <v>1.5701129046577715E-2</v>
      </c>
      <c r="X2309" s="13">
        <f t="shared" si="2813"/>
        <v>1.3571931180959463E-2</v>
      </c>
      <c r="Y2309" s="13">
        <f t="shared" si="2814"/>
        <v>5.865734732651221E-3</v>
      </c>
      <c r="Z2309" s="13">
        <f t="shared" si="2815"/>
        <v>2.0587186404018389E-2</v>
      </c>
      <c r="AA2309" s="13">
        <f t="shared" si="2816"/>
        <v>1.6258696516938301E-2</v>
      </c>
      <c r="AB2309" s="13">
        <f t="shared" si="2817"/>
        <v>6.4201393828712885E-3</v>
      </c>
      <c r="AC2309" s="13">
        <f t="shared" si="2818"/>
        <v>7.210932676520647E-5</v>
      </c>
      <c r="AD2309" s="13">
        <f t="shared" si="2819"/>
        <v>3.0999851938456743E-3</v>
      </c>
      <c r="AE2309" s="13">
        <f t="shared" si="2820"/>
        <v>2.6796025679463563E-3</v>
      </c>
      <c r="AF2309" s="13">
        <f t="shared" si="2821"/>
        <v>1.1581135833163853E-3</v>
      </c>
      <c r="AG2309" s="13">
        <f t="shared" si="2822"/>
        <v>3.33688059541813E-4</v>
      </c>
      <c r="AH2309" s="13">
        <f t="shared" si="2823"/>
        <v>4.4488500835840007E-3</v>
      </c>
      <c r="AI2309" s="13">
        <f t="shared" si="2824"/>
        <v>3.5134720179261299E-3</v>
      </c>
      <c r="AJ2309" s="13">
        <f t="shared" si="2825"/>
        <v>1.3873793664457637E-3</v>
      </c>
      <c r="AK2309" s="13">
        <f t="shared" si="2826"/>
        <v>3.6522685567985045E-4</v>
      </c>
      <c r="AL2309" s="13">
        <f t="shared" si="2827"/>
        <v>1.9690236196362839E-6</v>
      </c>
      <c r="AM2309" s="13">
        <f t="shared" si="2828"/>
        <v>4.8964163907216712E-4</v>
      </c>
      <c r="AN2309" s="13">
        <f t="shared" si="2829"/>
        <v>4.2324234194279797E-4</v>
      </c>
      <c r="AO2309" s="13">
        <f t="shared" si="2830"/>
        <v>1.8292365856861103E-4</v>
      </c>
      <c r="AP2309" s="13">
        <f t="shared" si="2831"/>
        <v>5.2705918962849757E-5</v>
      </c>
      <c r="AQ2309" s="13">
        <f t="shared" si="2832"/>
        <v>1.1389644382754398E-5</v>
      </c>
      <c r="AR2309" s="13">
        <f t="shared" si="2833"/>
        <v>7.6911013201268349E-4</v>
      </c>
      <c r="AS2309" s="13">
        <f t="shared" si="2834"/>
        <v>6.0740345859285527E-4</v>
      </c>
      <c r="AT2309" s="13">
        <f t="shared" si="2835"/>
        <v>2.3984793994657585E-4</v>
      </c>
      <c r="AU2309" s="13">
        <f t="shared" si="2836"/>
        <v>6.3139838364751962E-5</v>
      </c>
      <c r="AV2309" s="13">
        <f t="shared" si="2837"/>
        <v>1.2466145809762824E-5</v>
      </c>
      <c r="AW2309" s="13">
        <f t="shared" si="2838"/>
        <v>3.7337730666604044E-8</v>
      </c>
      <c r="AX2309" s="13">
        <f t="shared" si="2839"/>
        <v>6.4448946183475839E-5</v>
      </c>
      <c r="AY2309" s="13">
        <f t="shared" si="2840"/>
        <v>5.5709156946146283E-5</v>
      </c>
      <c r="AZ2309" s="13">
        <f t="shared" si="2841"/>
        <v>2.4077276289476957E-5</v>
      </c>
      <c r="BA2309" s="13">
        <f t="shared" si="2842"/>
        <v>6.9374020992660945E-6</v>
      </c>
      <c r="BB2309" s="13">
        <f t="shared" si="2843"/>
        <v>1.4991588118690947E-6</v>
      </c>
      <c r="BC2309" s="13">
        <f t="shared" si="2844"/>
        <v>2.5917219282330678E-7</v>
      </c>
      <c r="BD2309" s="13">
        <f t="shared" si="2845"/>
        <v>1.1080211441365486E-4</v>
      </c>
      <c r="BE2309" s="13">
        <f t="shared" si="2846"/>
        <v>8.7505787159679937E-5</v>
      </c>
      <c r="BF2309" s="13">
        <f t="shared" si="2847"/>
        <v>3.4553775561757461E-5</v>
      </c>
      <c r="BG2309" s="13">
        <f t="shared" si="2848"/>
        <v>9.0962624250483148E-6</v>
      </c>
      <c r="BH2309" s="13">
        <f t="shared" si="2849"/>
        <v>1.7959395629023721E-6</v>
      </c>
      <c r="BI2309" s="13">
        <f t="shared" si="2850"/>
        <v>2.8366806170553795E-7</v>
      </c>
      <c r="BJ2309" s="14">
        <f t="shared" si="2851"/>
        <v>0.30596637734328114</v>
      </c>
      <c r="BK2309" s="14">
        <f t="shared" si="2852"/>
        <v>0.34591990758208063</v>
      </c>
      <c r="BL2309" s="14">
        <f t="shared" si="2853"/>
        <v>0.32752933773675219</v>
      </c>
      <c r="BM2309" s="14">
        <f t="shared" si="2854"/>
        <v>0.23066983196682159</v>
      </c>
      <c r="BN2309" s="14">
        <f t="shared" si="2855"/>
        <v>0.76927730528009519</v>
      </c>
    </row>
    <row r="2310" spans="1:66" x14ac:dyDescent="0.25">
      <c r="A2310" t="s">
        <v>69</v>
      </c>
      <c r="B2310" t="s">
        <v>359</v>
      </c>
      <c r="C2310" t="s">
        <v>90</v>
      </c>
      <c r="D2310" s="11">
        <v>44506</v>
      </c>
      <c r="E2310" s="10">
        <f>VLOOKUP(A2310,home!$A$2:$E$405,3,FALSE)</f>
        <v>1.3526</v>
      </c>
      <c r="F2310" s="10">
        <f>VLOOKUP(B2310,home!$B$2:$E$405,3,FALSE)</f>
        <v>1.3546</v>
      </c>
      <c r="G2310" s="10">
        <f>VLOOKUP(C2310,away!$B$2:$E$405,4,FALSE)</f>
        <v>0.72940000000000005</v>
      </c>
      <c r="H2310" s="10">
        <f>VLOOKUP(A2310,away!$A$2:$E$405,3,FALSE)</f>
        <v>1.3421000000000001</v>
      </c>
      <c r="I2310" s="10">
        <f>VLOOKUP(C2310,away!$B$2:$E$405,3,FALSE)</f>
        <v>1.4819</v>
      </c>
      <c r="J2310" s="10">
        <f>VLOOKUP(B2310,home!$B$2:$E$405,4,FALSE)</f>
        <v>0.82330000000000003</v>
      </c>
      <c r="K2310" s="12">
        <f t="shared" si="2800"/>
        <v>1.3364299916240001</v>
      </c>
      <c r="L2310" s="12">
        <f t="shared" si="2801"/>
        <v>1.6374267831670002</v>
      </c>
      <c r="M2310" s="13">
        <f t="shared" si="2802"/>
        <v>5.1105826088854618E-2</v>
      </c>
      <c r="N2310" s="13">
        <f t="shared" si="2803"/>
        <v>6.8299358731865573E-2</v>
      </c>
      <c r="O2310" s="13">
        <f t="shared" si="2804"/>
        <v>8.3682048413765364E-2</v>
      </c>
      <c r="P2310" s="13">
        <f t="shared" si="2805"/>
        <v>0.11183519926068761</v>
      </c>
      <c r="Q2310" s="13">
        <f t="shared" si="2806"/>
        <v>4.5638655708975857E-2</v>
      </c>
      <c r="R2310" s="13">
        <f t="shared" si="2807"/>
        <v>6.8511613671488517E-2</v>
      </c>
      <c r="S2310" s="13">
        <f t="shared" si="2808"/>
        <v>6.1182416716698558E-2</v>
      </c>
      <c r="T2310" s="13">
        <f t="shared" si="2809"/>
        <v>7.4729957205614581E-2</v>
      </c>
      <c r="U2310" s="13">
        <f t="shared" si="2810"/>
        <v>9.1560975285134127E-2</v>
      </c>
      <c r="V2310" s="13">
        <f t="shared" si="2811"/>
        <v>1.4876207292482839E-2</v>
      </c>
      <c r="W2310" s="13">
        <f t="shared" si="2812"/>
        <v>2.0330956088959073E-2</v>
      </c>
      <c r="X2310" s="13">
        <f t="shared" si="2813"/>
        <v>3.3290452027453787E-2</v>
      </c>
      <c r="Y2310" s="13">
        <f t="shared" si="2814"/>
        <v>2.7255338886744508E-2</v>
      </c>
      <c r="Z2310" s="13">
        <f t="shared" si="2815"/>
        <v>3.7394250394561915E-2</v>
      </c>
      <c r="AA2310" s="13">
        <f t="shared" si="2816"/>
        <v>4.9974797741590138E-2</v>
      </c>
      <c r="AB2310" s="13">
        <f t="shared" si="2817"/>
        <v>3.3393909263602216E-2</v>
      </c>
      <c r="AC2310" s="13">
        <f t="shared" si="2818"/>
        <v>2.0346060984142585E-3</v>
      </c>
      <c r="AD2310" s="13">
        <f t="shared" si="2819"/>
        <v>6.7927248689188787E-3</v>
      </c>
      <c r="AE2310" s="13">
        <f t="shared" si="2820"/>
        <v>1.1122589631052322E-2</v>
      </c>
      <c r="AF2310" s="13">
        <f t="shared" si="2821"/>
        <v>9.1062130800303211E-3</v>
      </c>
      <c r="AG2310" s="13">
        <f t="shared" si="2822"/>
        <v>4.9702523968224374E-3</v>
      </c>
      <c r="AH2310" s="13">
        <f t="shared" si="2823"/>
        <v>1.5307586783127207E-2</v>
      </c>
      <c r="AI2310" s="13">
        <f t="shared" si="2824"/>
        <v>2.0457518076358344E-2</v>
      </c>
      <c r="AJ2310" s="13">
        <f t="shared" si="2825"/>
        <v>1.367002035571771E-2</v>
      </c>
      <c r="AK2310" s="13">
        <f t="shared" si="2826"/>
        <v>6.08967506316391E-3</v>
      </c>
      <c r="AL2310" s="13">
        <f t="shared" si="2827"/>
        <v>1.7809365064371115E-4</v>
      </c>
      <c r="AM2310" s="13">
        <f t="shared" si="2828"/>
        <v>1.8156002479346757E-3</v>
      </c>
      <c r="AN2310" s="13">
        <f t="shared" si="2829"/>
        <v>2.9729124734928841E-3</v>
      </c>
      <c r="AO2310" s="13">
        <f t="shared" si="2830"/>
        <v>2.4339632540542524E-3</v>
      </c>
      <c r="AP2310" s="13">
        <f t="shared" si="2831"/>
        <v>1.3284788738109131E-3</v>
      </c>
      <c r="AQ2310" s="13">
        <f t="shared" si="2832"/>
        <v>5.438217222123805E-4</v>
      </c>
      <c r="AR2310" s="13">
        <f t="shared" si="2833"/>
        <v>5.0130105168691317E-3</v>
      </c>
      <c r="AS2310" s="13">
        <f t="shared" si="2834"/>
        <v>6.6995376030704375E-3</v>
      </c>
      <c r="AT2310" s="13">
        <f t="shared" si="2835"/>
        <v>4.4767314913780505E-3</v>
      </c>
      <c r="AU2310" s="13">
        <f t="shared" si="2836"/>
        <v>1.994279409841755E-3</v>
      </c>
      <c r="AV2310" s="13">
        <f t="shared" si="2837"/>
        <v>6.6630370374768375E-4</v>
      </c>
      <c r="AW2310" s="13">
        <f t="shared" si="2838"/>
        <v>1.0825651415171113E-5</v>
      </c>
      <c r="AX2310" s="13">
        <f t="shared" si="2839"/>
        <v>4.0440377068997853E-4</v>
      </c>
      <c r="AY2310" s="13">
        <f t="shared" si="2840"/>
        <v>6.6218156534149678E-4</v>
      </c>
      <c r="AZ2310" s="13">
        <f t="shared" si="2841"/>
        <v>5.4213691520480802E-4</v>
      </c>
      <c r="BA2310" s="13">
        <f t="shared" si="2842"/>
        <v>2.9590316836662997E-4</v>
      </c>
      <c r="BB2310" s="13">
        <f t="shared" si="2843"/>
        <v>1.2112994327687349E-4</v>
      </c>
      <c r="BC2310" s="13">
        <f t="shared" si="2844"/>
        <v>3.9668282673010413E-5</v>
      </c>
      <c r="BD2310" s="13">
        <f t="shared" si="2845"/>
        <v>1.3680729474365603E-3</v>
      </c>
      <c r="BE2310" s="13">
        <f t="shared" si="2846"/>
        <v>1.8283337176836631E-3</v>
      </c>
      <c r="BF2310" s="13">
        <f t="shared" si="2847"/>
        <v>1.2217200075049278E-3</v>
      </c>
      <c r="BG2310" s="13">
        <f t="shared" si="2848"/>
        <v>5.442477531322279E-4</v>
      </c>
      <c r="BH2310" s="13">
        <f t="shared" si="2849"/>
        <v>1.8183725503997125E-4</v>
      </c>
      <c r="BI2310" s="13">
        <f t="shared" si="2850"/>
        <v>4.8602552245999906E-5</v>
      </c>
      <c r="BJ2310" s="14">
        <f t="shared" si="2851"/>
        <v>0.31269669884349532</v>
      </c>
      <c r="BK2310" s="14">
        <f t="shared" si="2852"/>
        <v>0.24187453067312312</v>
      </c>
      <c r="BL2310" s="14">
        <f t="shared" si="2853"/>
        <v>0.40669082161189801</v>
      </c>
      <c r="BM2310" s="14">
        <f t="shared" si="2854"/>
        <v>0.56893224373351414</v>
      </c>
      <c r="BN2310" s="14">
        <f t="shared" si="2855"/>
        <v>0.42907270187563751</v>
      </c>
    </row>
    <row r="2311" spans="1:66" x14ac:dyDescent="0.25">
      <c r="A2311" t="s">
        <v>69</v>
      </c>
      <c r="B2311" t="s">
        <v>73</v>
      </c>
      <c r="C2311" t="s">
        <v>325</v>
      </c>
      <c r="D2311" s="11">
        <v>44506</v>
      </c>
      <c r="E2311" s="10">
        <f>VLOOKUP(A2311,home!$A$2:$E$405,3,FALSE)</f>
        <v>1.3526</v>
      </c>
      <c r="F2311" s="10">
        <f>VLOOKUP(B2311,home!$B$2:$E$405,3,FALSE)</f>
        <v>0.85609999999999997</v>
      </c>
      <c r="G2311" s="10">
        <f>VLOOKUP(C2311,away!$B$2:$E$405,4,FALSE)</f>
        <v>1.1284000000000001</v>
      </c>
      <c r="H2311" s="10">
        <f>VLOOKUP(A2311,away!$A$2:$E$405,3,FALSE)</f>
        <v>1.3421000000000001</v>
      </c>
      <c r="I2311" s="10">
        <f>VLOOKUP(C2311,away!$B$2:$E$405,3,FALSE)</f>
        <v>0.7843</v>
      </c>
      <c r="J2311" s="10">
        <f>VLOOKUP(B2311,home!$B$2:$E$405,4,FALSE)</f>
        <v>0.86270000000000002</v>
      </c>
      <c r="K2311" s="12">
        <f t="shared" si="2800"/>
        <v>1.3066430344240001</v>
      </c>
      <c r="L2311" s="12">
        <f t="shared" si="2801"/>
        <v>0.90808581018099999</v>
      </c>
      <c r="M2311" s="13">
        <f t="shared" si="2802"/>
        <v>0.10918311582586805</v>
      </c>
      <c r="N2311" s="13">
        <f t="shared" si="2803"/>
        <v>0.14266335777057929</v>
      </c>
      <c r="O2311" s="13">
        <f t="shared" si="2804"/>
        <v>9.9147638192819354E-2</v>
      </c>
      <c r="P2311" s="13">
        <f t="shared" si="2805"/>
        <v>0.12955057082423838</v>
      </c>
      <c r="Q2311" s="13">
        <f t="shared" si="2806"/>
        <v>9.3205041349233256E-2</v>
      </c>
      <c r="R2311" s="13">
        <f t="shared" si="2807"/>
        <v>4.5017281677929503E-2</v>
      </c>
      <c r="S2311" s="13">
        <f t="shared" si="2808"/>
        <v>3.8429363079482727E-2</v>
      </c>
      <c r="T2311" s="13">
        <f t="shared" si="2809"/>
        <v>8.4638175486572084E-2</v>
      </c>
      <c r="U2311" s="13">
        <f t="shared" si="2810"/>
        <v>5.8821517533169755E-2</v>
      </c>
      <c r="V2311" s="13">
        <f t="shared" si="2811"/>
        <v>5.0664589032642406E-3</v>
      </c>
      <c r="W2311" s="13">
        <f t="shared" si="2812"/>
        <v>4.0595239350725523E-2</v>
      </c>
      <c r="X2311" s="13">
        <f t="shared" si="2813"/>
        <v>3.6863960815295201E-2</v>
      </c>
      <c r="Y2311" s="13">
        <f t="shared" si="2814"/>
        <v>1.6737819861718985E-2</v>
      </c>
      <c r="Z2311" s="13">
        <f t="shared" si="2815"/>
        <v>1.362651823488297E-2</v>
      </c>
      <c r="AA2311" s="13">
        <f t="shared" si="2816"/>
        <v>1.7804995135061452E-2</v>
      </c>
      <c r="AB2311" s="13">
        <f t="shared" si="2817"/>
        <v>1.1632386435590629E-2</v>
      </c>
      <c r="AC2311" s="13">
        <f t="shared" si="2818"/>
        <v>3.757235253424133E-4</v>
      </c>
      <c r="AD2311" s="13">
        <f t="shared" si="2819"/>
        <v>1.3260871682100144E-2</v>
      </c>
      <c r="AE2311" s="13">
        <f t="shared" si="2820"/>
        <v>1.204200940514619E-2</v>
      </c>
      <c r="AF2311" s="13">
        <f t="shared" si="2821"/>
        <v>5.4675889334396995E-3</v>
      </c>
      <c r="AG2311" s="13">
        <f t="shared" si="2822"/>
        <v>1.6550133087864199E-3</v>
      </c>
      <c r="AH2311" s="13">
        <f t="shared" si="2823"/>
        <v>3.093511962817467E-3</v>
      </c>
      <c r="AI2311" s="13">
        <f t="shared" si="2824"/>
        <v>4.0421158581227593E-3</v>
      </c>
      <c r="AJ2311" s="13">
        <f t="shared" si="2825"/>
        <v>2.6408012651754471E-3</v>
      </c>
      <c r="AK2311" s="13">
        <f t="shared" si="2826"/>
        <v>1.1501948594798618E-3</v>
      </c>
      <c r="AL2311" s="13">
        <f t="shared" si="2827"/>
        <v>1.783249976409723E-5</v>
      </c>
      <c r="AM2311" s="13">
        <f t="shared" si="2828"/>
        <v>3.465445122761323E-3</v>
      </c>
      <c r="AN2311" s="13">
        <f t="shared" si="2829"/>
        <v>3.1469215419405111E-3</v>
      </c>
      <c r="AO2311" s="13">
        <f t="shared" si="2830"/>
        <v>1.4288373989945452E-3</v>
      </c>
      <c r="AP2311" s="13">
        <f t="shared" si="2831"/>
        <v>4.3250232236095816E-4</v>
      </c>
      <c r="AQ2311" s="13">
        <f t="shared" si="2832"/>
        <v>9.8187305451578663E-5</v>
      </c>
      <c r="AR2311" s="13">
        <f t="shared" si="2833"/>
        <v>5.6183486341194317E-4</v>
      </c>
      <c r="AS2311" s="13">
        <f t="shared" si="2834"/>
        <v>7.3411761077377504E-4</v>
      </c>
      <c r="AT2311" s="13">
        <f t="shared" si="2835"/>
        <v>4.7961483128277125E-4</v>
      </c>
      <c r="AU2311" s="13">
        <f t="shared" si="2836"/>
        <v>2.0889512616735842E-4</v>
      </c>
      <c r="AV2311" s="13">
        <f t="shared" si="2837"/>
        <v>6.823784038292539E-5</v>
      </c>
      <c r="AW2311" s="13">
        <f t="shared" si="2838"/>
        <v>5.8775126594216231E-7</v>
      </c>
      <c r="AX2311" s="13">
        <f t="shared" si="2839"/>
        <v>7.5468328847245168E-4</v>
      </c>
      <c r="AY2311" s="13">
        <f t="shared" si="2840"/>
        <v>6.8531718544256773E-4</v>
      </c>
      <c r="AZ2311" s="13">
        <f t="shared" si="2841"/>
        <v>3.1116340578678833E-4</v>
      </c>
      <c r="BA2311" s="13">
        <f t="shared" si="2842"/>
        <v>9.4187691147524992E-5</v>
      </c>
      <c r="BB2311" s="13">
        <f t="shared" si="2843"/>
        <v>2.1382626456194502E-5</v>
      </c>
      <c r="BC2311" s="13">
        <f t="shared" si="2844"/>
        <v>3.8834519338542151E-6</v>
      </c>
      <c r="BD2311" s="13">
        <f t="shared" si="2845"/>
        <v>8.5032377854894273E-5</v>
      </c>
      <c r="BE2311" s="13">
        <f t="shared" si="2846"/>
        <v>1.111069642246072E-4</v>
      </c>
      <c r="BF2311" s="13">
        <f t="shared" si="2847"/>
        <v>7.2588570440039785E-5</v>
      </c>
      <c r="BG2311" s="13">
        <f t="shared" si="2848"/>
        <v>3.1615783314757962E-5</v>
      </c>
      <c r="BH2311" s="13">
        <f t="shared" si="2849"/>
        <v>1.0327635761521756E-5</v>
      </c>
      <c r="BI2311" s="13">
        <f t="shared" si="2850"/>
        <v>2.6989066659721194E-6</v>
      </c>
      <c r="BJ2311" s="14">
        <f t="shared" si="2851"/>
        <v>0.45757158930434511</v>
      </c>
      <c r="BK2311" s="14">
        <f t="shared" si="2852"/>
        <v>0.28330838184340251</v>
      </c>
      <c r="BL2311" s="14">
        <f t="shared" si="2853"/>
        <v>0.24571651343044681</v>
      </c>
      <c r="BM2311" s="14">
        <f t="shared" si="2854"/>
        <v>0.38077126773823289</v>
      </c>
      <c r="BN2311" s="14">
        <f t="shared" si="2855"/>
        <v>0.61876700564066789</v>
      </c>
    </row>
    <row r="2312" spans="1:66" x14ac:dyDescent="0.25">
      <c r="A2312" t="s">
        <v>69</v>
      </c>
      <c r="B2312" t="s">
        <v>77</v>
      </c>
      <c r="C2312" t="s">
        <v>75</v>
      </c>
      <c r="D2312" s="11">
        <v>44506</v>
      </c>
      <c r="E2312" s="10">
        <f>VLOOKUP(A2312,home!$A$2:$E$405,3,FALSE)</f>
        <v>1.3526</v>
      </c>
      <c r="F2312" s="10">
        <f>VLOOKUP(B2312,home!$B$2:$E$405,3,FALSE)</f>
        <v>1.2062999999999999</v>
      </c>
      <c r="G2312" s="10">
        <f>VLOOKUP(C2312,away!$B$2:$E$405,4,FALSE)</f>
        <v>1.0894999999999999</v>
      </c>
      <c r="H2312" s="10">
        <f>VLOOKUP(A2312,away!$A$2:$E$405,3,FALSE)</f>
        <v>1.3421000000000001</v>
      </c>
      <c r="I2312" s="10">
        <f>VLOOKUP(C2312,away!$B$2:$E$405,3,FALSE)</f>
        <v>0.74509999999999998</v>
      </c>
      <c r="J2312" s="10">
        <f>VLOOKUP(B2312,home!$B$2:$E$405,4,FALSE)</f>
        <v>0.70589999999999997</v>
      </c>
      <c r="K2312" s="12">
        <f t="shared" si="2800"/>
        <v>1.77767328351</v>
      </c>
      <c r="L2312" s="12">
        <f t="shared" si="2801"/>
        <v>0.70589908938900003</v>
      </c>
      <c r="M2312" s="13">
        <f t="shared" si="2802"/>
        <v>8.3444597286036815E-2</v>
      </c>
      <c r="N2312" s="13">
        <f t="shared" si="2803"/>
        <v>0.14833723124863868</v>
      </c>
      <c r="O2312" s="13">
        <f t="shared" si="2804"/>
        <v>5.890346523864521E-2</v>
      </c>
      <c r="P2312" s="13">
        <f t="shared" si="2805"/>
        <v>0.10471111646089958</v>
      </c>
      <c r="Q2312" s="13">
        <f t="shared" si="2806"/>
        <v>0.13184756647027487</v>
      </c>
      <c r="R2312" s="13">
        <f t="shared" si="2807"/>
        <v>2.0789951236908133E-2</v>
      </c>
      <c r="S2312" s="13">
        <f t="shared" si="2808"/>
        <v>3.2849394290032731E-2</v>
      </c>
      <c r="T2312" s="13">
        <f t="shared" si="2809"/>
        <v>9.3071077109522699E-2</v>
      </c>
      <c r="U2312" s="13">
        <f t="shared" si="2810"/>
        <v>3.6957740879327267E-2</v>
      </c>
      <c r="V2312" s="13">
        <f t="shared" si="2811"/>
        <v>4.5801470716922525E-3</v>
      </c>
      <c r="W2312" s="13">
        <f t="shared" si="2812"/>
        <v>7.8127298803338824E-2</v>
      </c>
      <c r="X2312" s="13">
        <f t="shared" si="2813"/>
        <v>5.5149989081699199E-2</v>
      </c>
      <c r="Y2312" s="13">
        <f t="shared" si="2814"/>
        <v>1.9465163536292376E-2</v>
      </c>
      <c r="Z2312" s="13">
        <f t="shared" si="2815"/>
        <v>4.8918692155250562E-3</v>
      </c>
      <c r="AA2312" s="13">
        <f t="shared" si="2816"/>
        <v>8.6961452108639137E-3</v>
      </c>
      <c r="AB2312" s="13">
        <f t="shared" si="2817"/>
        <v>7.7294525054381084E-3</v>
      </c>
      <c r="AC2312" s="13">
        <f t="shared" si="2818"/>
        <v>3.5921462340758104E-4</v>
      </c>
      <c r="AD2312" s="13">
        <f t="shared" si="2819"/>
        <v>3.4721202948874562E-2</v>
      </c>
      <c r="AE2312" s="13">
        <f t="shared" si="2820"/>
        <v>2.4509665544101219E-2</v>
      </c>
      <c r="AF2312" s="13">
        <f t="shared" si="2821"/>
        <v>8.6506752944049987E-3</v>
      </c>
      <c r="AG2312" s="13">
        <f t="shared" si="2822"/>
        <v>2.0355012709734697E-3</v>
      </c>
      <c r="AH2312" s="13">
        <f t="shared" si="2823"/>
        <v>8.6329150616230464E-4</v>
      </c>
      <c r="AI2312" s="13">
        <f t="shared" si="2824"/>
        <v>1.5346502463858373E-3</v>
      </c>
      <c r="AJ2312" s="13">
        <f t="shared" si="2825"/>
        <v>1.3640533712660711E-3</v>
      </c>
      <c r="AK2312" s="13">
        <f t="shared" si="2826"/>
        <v>8.0828041179381387E-4</v>
      </c>
      <c r="AL2312" s="13">
        <f t="shared" si="2827"/>
        <v>1.8030533067182049E-5</v>
      </c>
      <c r="AM2312" s="13">
        <f t="shared" si="2828"/>
        <v>1.2344590970708582E-2</v>
      </c>
      <c r="AN2312" s="13">
        <f t="shared" si="2829"/>
        <v>8.7140355251028607E-3</v>
      </c>
      <c r="AO2312" s="13">
        <f t="shared" si="2830"/>
        <v>3.0756148710367522E-3</v>
      </c>
      <c r="AP2312" s="13">
        <f t="shared" si="2831"/>
        <v>7.2369124559203688E-4</v>
      </c>
      <c r="AQ2312" s="13">
        <f t="shared" si="2832"/>
        <v>1.2771324781555248E-4</v>
      </c>
      <c r="AR2312" s="13">
        <f t="shared" si="2833"/>
        <v>1.218793376154459E-4</v>
      </c>
      <c r="AS2312" s="13">
        <f t="shared" si="2834"/>
        <v>2.1666164229087355E-4</v>
      </c>
      <c r="AT2312" s="13">
        <f t="shared" si="2835"/>
        <v>1.9257680653094315E-4</v>
      </c>
      <c r="AU2312" s="13">
        <f t="shared" si="2836"/>
        <v>1.141128813312439E-4</v>
      </c>
      <c r="AV2312" s="13">
        <f t="shared" si="2837"/>
        <v>5.0713855111724838E-5</v>
      </c>
      <c r="AW2312" s="13">
        <f t="shared" si="2838"/>
        <v>6.2849327220138118E-7</v>
      </c>
      <c r="AX2312" s="13">
        <f t="shared" si="2839"/>
        <v>3.6574415940812382E-3</v>
      </c>
      <c r="AY2312" s="13">
        <f t="shared" si="2840"/>
        <v>2.5817846907553988E-3</v>
      </c>
      <c r="AZ2312" s="13">
        <f t="shared" si="2841"/>
        <v>9.112397311013484E-4</v>
      </c>
      <c r="BA2312" s="13">
        <f t="shared" si="2842"/>
        <v>2.1441443213317306E-4</v>
      </c>
      <c r="BB2312" s="13">
        <f t="shared" si="2843"/>
        <v>3.7838738098666597E-5</v>
      </c>
      <c r="BC2312" s="13">
        <f t="shared" si="2844"/>
        <v>5.3420661534955257E-6</v>
      </c>
      <c r="BD2312" s="13">
        <f t="shared" si="2845"/>
        <v>1.4339085573012951E-5</v>
      </c>
      <c r="BE2312" s="13">
        <f t="shared" si="2846"/>
        <v>2.5490209333108798E-5</v>
      </c>
      <c r="BF2312" s="13">
        <f t="shared" si="2847"/>
        <v>2.2656632061272388E-5</v>
      </c>
      <c r="BG2312" s="13">
        <f t="shared" si="2848"/>
        <v>1.3425363169880007E-5</v>
      </c>
      <c r="BH2312" s="13">
        <f t="shared" si="2849"/>
        <v>5.9664773571287044E-6</v>
      </c>
      <c r="BI2312" s="13">
        <f t="shared" si="2850"/>
        <v>2.1212894788870092E-6</v>
      </c>
      <c r="BJ2312" s="14">
        <f t="shared" si="2851"/>
        <v>0.62830907842070016</v>
      </c>
      <c r="BK2312" s="14">
        <f t="shared" si="2852"/>
        <v>0.22854428495589152</v>
      </c>
      <c r="BL2312" s="14">
        <f t="shared" si="2853"/>
        <v>0.13842697418664415</v>
      </c>
      <c r="BM2312" s="14">
        <f t="shared" si="2854"/>
        <v>0.44955712263987418</v>
      </c>
      <c r="BN2312" s="14">
        <f t="shared" si="2855"/>
        <v>0.54803392794140326</v>
      </c>
    </row>
    <row r="2313" spans="1:66" x14ac:dyDescent="0.25">
      <c r="A2313" t="s">
        <v>69</v>
      </c>
      <c r="B2313" t="s">
        <v>263</v>
      </c>
      <c r="C2313" t="s">
        <v>70</v>
      </c>
      <c r="D2313" s="11">
        <v>44506</v>
      </c>
      <c r="E2313" s="10">
        <f>VLOOKUP(A2313,home!$A$2:$E$405,3,FALSE)</f>
        <v>1.3526</v>
      </c>
      <c r="F2313" s="10">
        <f>VLOOKUP(B2313,home!$B$2:$E$405,3,FALSE)</f>
        <v>0.7782</v>
      </c>
      <c r="G2313" s="10">
        <f>VLOOKUP(C2313,away!$B$2:$E$405,4,FALSE)</f>
        <v>1.0506</v>
      </c>
      <c r="H2313" s="10">
        <f>VLOOKUP(A2313,away!$A$2:$E$405,3,FALSE)</f>
        <v>1.3421000000000001</v>
      </c>
      <c r="I2313" s="10">
        <f>VLOOKUP(C2313,away!$B$2:$E$405,3,FALSE)</f>
        <v>0.58819999999999995</v>
      </c>
      <c r="J2313" s="10">
        <f>VLOOKUP(B2313,home!$B$2:$E$405,4,FALSE)</f>
        <v>1.2548999999999999</v>
      </c>
      <c r="K2313" s="12">
        <f t="shared" si="2800"/>
        <v>1.1058545419919998</v>
      </c>
      <c r="L2313" s="12">
        <f t="shared" si="2801"/>
        <v>0.99064719877799989</v>
      </c>
      <c r="M2313" s="13">
        <f t="shared" si="2802"/>
        <v>0.12288556275762259</v>
      </c>
      <c r="N2313" s="13">
        <f t="shared" si="2803"/>
        <v>0.13589355772075987</v>
      </c>
      <c r="O2313" s="13">
        <f t="shared" si="2804"/>
        <v>0.12173623851609694</v>
      </c>
      <c r="P2313" s="13">
        <f t="shared" si="2805"/>
        <v>0.13462257228804722</v>
      </c>
      <c r="Q2313" s="13">
        <f t="shared" si="2806"/>
        <v>7.5139254016477183E-2</v>
      </c>
      <c r="R2313" s="13">
        <f t="shared" si="2807"/>
        <v>6.0298831837870936E-2</v>
      </c>
      <c r="S2313" s="13">
        <f t="shared" si="2808"/>
        <v>3.6870150900469224E-2</v>
      </c>
      <c r="T2313" s="13">
        <f t="shared" si="2809"/>
        <v>7.4436491509691699E-2</v>
      </c>
      <c r="U2313" s="13">
        <f t="shared" si="2810"/>
        <v>6.6681737064721386E-2</v>
      </c>
      <c r="V2313" s="13">
        <f t="shared" si="2811"/>
        <v>4.4879646500049957E-3</v>
      </c>
      <c r="W2313" s="13">
        <f t="shared" si="2812"/>
        <v>2.7697695112003956E-2</v>
      </c>
      <c r="X2313" s="13">
        <f t="shared" si="2813"/>
        <v>2.7438644075313819E-2</v>
      </c>
      <c r="Y2313" s="13">
        <f t="shared" si="2814"/>
        <v>1.3591007945738099E-2</v>
      </c>
      <c r="Z2313" s="13">
        <f t="shared" si="2815"/>
        <v>1.9911622949924174E-2</v>
      </c>
      <c r="AA2313" s="13">
        <f t="shared" si="2816"/>
        <v>2.201935867760579E-2</v>
      </c>
      <c r="AB2313" s="13">
        <f t="shared" si="2817"/>
        <v>1.2175103902690663E-2</v>
      </c>
      <c r="AC2313" s="13">
        <f t="shared" si="2818"/>
        <v>3.0728861265479551E-4</v>
      </c>
      <c r="AD2313" s="13">
        <f t="shared" si="2819"/>
        <v>7.657405485579802E-3</v>
      </c>
      <c r="AE2313" s="13">
        <f t="shared" si="2820"/>
        <v>7.5857872941969221E-3</v>
      </c>
      <c r="AF2313" s="13">
        <f t="shared" si="2821"/>
        <v>3.7574194667609616E-3</v>
      </c>
      <c r="AG2313" s="13">
        <f t="shared" si="2822"/>
        <v>1.2407590231268909E-3</v>
      </c>
      <c r="AH2313" s="13">
        <f t="shared" si="2823"/>
        <v>4.9313483746165291E-3</v>
      </c>
      <c r="AI2313" s="13">
        <f t="shared" si="2824"/>
        <v>5.4533539982145546E-3</v>
      </c>
      <c r="AJ2313" s="13">
        <f t="shared" si="2825"/>
        <v>3.0153081440078998E-3</v>
      </c>
      <c r="AK2313" s="13">
        <f t="shared" si="2826"/>
        <v>1.1114974021855337E-3</v>
      </c>
      <c r="AL2313" s="13">
        <f t="shared" si="2827"/>
        <v>1.3465530870215398E-5</v>
      </c>
      <c r="AM2313" s="13">
        <f t="shared" si="2828"/>
        <v>1.6935953272205757E-3</v>
      </c>
      <c r="AN2313" s="13">
        <f t="shared" si="2829"/>
        <v>1.6777554667745736E-3</v>
      </c>
      <c r="AO2313" s="13">
        <f t="shared" si="2830"/>
        <v>8.3103187669735347E-4</v>
      </c>
      <c r="AP2313" s="13">
        <f t="shared" si="2831"/>
        <v>2.7441980024848578E-4</v>
      </c>
      <c r="AQ2313" s="13">
        <f t="shared" si="2832"/>
        <v>6.7963301601345189E-5</v>
      </c>
      <c r="AR2313" s="13">
        <f t="shared" si="2833"/>
        <v>9.7704529070246184E-4</v>
      </c>
      <c r="AS2313" s="13">
        <f t="shared" si="2834"/>
        <v>1.0804699724552113E-3</v>
      </c>
      <c r="AT2313" s="13">
        <f t="shared" si="2835"/>
        <v>5.9742131326278344E-4</v>
      </c>
      <c r="AU2313" s="13">
        <f t="shared" si="2836"/>
        <v>2.2022035758482471E-4</v>
      </c>
      <c r="AV2313" s="13">
        <f t="shared" si="2837"/>
        <v>6.0882920668570228E-5</v>
      </c>
      <c r="AW2313" s="13">
        <f t="shared" si="2838"/>
        <v>4.097679631296851E-7</v>
      </c>
      <c r="AX2313" s="13">
        <f t="shared" si="2839"/>
        <v>3.1214501415054966E-4</v>
      </c>
      <c r="AY2313" s="13">
        <f t="shared" si="2840"/>
        <v>3.0922558388076117E-4</v>
      </c>
      <c r="AZ2313" s="13">
        <f t="shared" si="2841"/>
        <v>1.5316672923098372E-4</v>
      </c>
      <c r="BA2313" s="13">
        <f t="shared" si="2842"/>
        <v>5.057806375288748E-5</v>
      </c>
      <c r="BB2313" s="13">
        <f t="shared" si="2843"/>
        <v>1.2526254294103268E-5</v>
      </c>
      <c r="BC2313" s="13">
        <f t="shared" si="2844"/>
        <v>2.4818197455268601E-6</v>
      </c>
      <c r="BD2313" s="13">
        <f t="shared" si="2845"/>
        <v>1.6131786338560497E-4</v>
      </c>
      <c r="BE2313" s="13">
        <f t="shared" si="2846"/>
        <v>1.7839409192941619E-4</v>
      </c>
      <c r="BF2313" s="13">
        <f t="shared" si="2847"/>
        <v>9.8638958412341663E-5</v>
      </c>
      <c r="BG2313" s="13">
        <f t="shared" si="2848"/>
        <v>3.6360113392549322E-5</v>
      </c>
      <c r="BH2313" s="13">
        <f t="shared" si="2849"/>
        <v>1.0052249135623709E-5</v>
      </c>
      <c r="BI2313" s="13">
        <f t="shared" si="2850"/>
        <v>2.2232650727729263E-6</v>
      </c>
      <c r="BJ2313" s="14">
        <f t="shared" si="2851"/>
        <v>0.37982291088724635</v>
      </c>
      <c r="BK2313" s="14">
        <f t="shared" si="2852"/>
        <v>0.29949623032354983</v>
      </c>
      <c r="BL2313" s="14">
        <f t="shared" si="2853"/>
        <v>0.30084580431401237</v>
      </c>
      <c r="BM2313" s="14">
        <f t="shared" si="2854"/>
        <v>0.34919173552194033</v>
      </c>
      <c r="BN2313" s="14">
        <f t="shared" si="2855"/>
        <v>0.65057601713687463</v>
      </c>
    </row>
    <row r="2314" spans="1:66" x14ac:dyDescent="0.25">
      <c r="A2314" t="s">
        <v>69</v>
      </c>
      <c r="B2314" t="s">
        <v>381</v>
      </c>
      <c r="C2314" t="s">
        <v>259</v>
      </c>
      <c r="D2314" s="11">
        <v>44506</v>
      </c>
      <c r="E2314" s="10">
        <f>VLOOKUP(A2314,home!$A$2:$E$405,3,FALSE)</f>
        <v>1.3526</v>
      </c>
      <c r="F2314" s="10">
        <f>VLOOKUP(B2314,home!$B$2:$E$405,3,FALSE)</f>
        <v>0.93389999999999995</v>
      </c>
      <c r="G2314" s="10">
        <f>VLOOKUP(C2314,away!$B$2:$E$405,4,FALSE)</f>
        <v>0.9728</v>
      </c>
      <c r="H2314" s="10">
        <f>VLOOKUP(A2314,away!$A$2:$E$405,3,FALSE)</f>
        <v>1.3421000000000001</v>
      </c>
      <c r="I2314" s="10">
        <f>VLOOKUP(C2314,away!$B$2:$E$405,3,FALSE)</f>
        <v>1.2941</v>
      </c>
      <c r="J2314" s="10">
        <f>VLOOKUP(B2314,home!$B$2:$E$405,4,FALSE)</f>
        <v>1.0980000000000001</v>
      </c>
      <c r="K2314" s="12">
        <f t="shared" si="2800"/>
        <v>1.2288342865920001</v>
      </c>
      <c r="L2314" s="12">
        <f t="shared" si="2801"/>
        <v>1.9070191477800003</v>
      </c>
      <c r="M2314" s="13">
        <f t="shared" si="2802"/>
        <v>4.346264548123345E-2</v>
      </c>
      <c r="N2314" s="13">
        <f t="shared" si="2803"/>
        <v>5.3408388953332532E-2</v>
      </c>
      <c r="O2314" s="13">
        <f t="shared" si="2804"/>
        <v>8.2884097145886085E-2</v>
      </c>
      <c r="P2314" s="13">
        <f t="shared" si="2805"/>
        <v>0.10185082038608698</v>
      </c>
      <c r="Q2314" s="13">
        <f t="shared" si="2806"/>
        <v>3.2815029768748227E-2</v>
      </c>
      <c r="R2314" s="13">
        <f t="shared" si="2807"/>
        <v>7.9030780151831237E-2</v>
      </c>
      <c r="S2314" s="13">
        <f t="shared" si="2808"/>
        <v>5.9669570837549007E-2</v>
      </c>
      <c r="T2314" s="13">
        <f t="shared" si="2809"/>
        <v>6.2578890103973578E-2</v>
      </c>
      <c r="U2314" s="13">
        <f t="shared" si="2810"/>
        <v>9.7115732346684761E-2</v>
      </c>
      <c r="V2314" s="13">
        <f t="shared" si="2811"/>
        <v>1.5536699962817568E-2</v>
      </c>
      <c r="W2314" s="13">
        <f t="shared" si="2812"/>
        <v>1.3441411231791657E-2</v>
      </c>
      <c r="X2314" s="13">
        <f t="shared" si="2813"/>
        <v>2.5633028592211851E-2</v>
      </c>
      <c r="Y2314" s="13">
        <f t="shared" si="2814"/>
        <v>2.4441338170470117E-2</v>
      </c>
      <c r="Z2314" s="13">
        <f t="shared" si="2815"/>
        <v>5.023773700451125E-2</v>
      </c>
      <c r="AA2314" s="13">
        <f t="shared" si="2816"/>
        <v>6.1733853711935113E-2</v>
      </c>
      <c r="AB2314" s="13">
        <f t="shared" si="2817"/>
        <v>3.7930338042340347E-2</v>
      </c>
      <c r="AC2314" s="13">
        <f t="shared" si="2818"/>
        <v>2.275554127838246E-3</v>
      </c>
      <c r="AD2314" s="13">
        <f t="shared" si="2819"/>
        <v>4.129316745452102E-3</v>
      </c>
      <c r="AE2314" s="13">
        <f t="shared" si="2820"/>
        <v>7.8746861008257511E-3</v>
      </c>
      <c r="AF2314" s="13">
        <f t="shared" si="2821"/>
        <v>7.5085885885158707E-3</v>
      </c>
      <c r="AG2314" s="13">
        <f t="shared" si="2822"/>
        <v>4.7730074037007223E-3</v>
      </c>
      <c r="AH2314" s="13">
        <f t="shared" si="2823"/>
        <v>2.3951081602184704E-2</v>
      </c>
      <c r="AI2314" s="13">
        <f t="shared" si="2824"/>
        <v>2.9431910273727425E-2</v>
      </c>
      <c r="AJ2314" s="13">
        <f t="shared" si="2825"/>
        <v>1.80834702321278E-2</v>
      </c>
      <c r="AK2314" s="13">
        <f t="shared" si="2826"/>
        <v>7.4071960806014799E-3</v>
      </c>
      <c r="AL2314" s="13">
        <f t="shared" si="2827"/>
        <v>2.1330229873222568E-4</v>
      </c>
      <c r="AM2314" s="13">
        <f t="shared" si="2828"/>
        <v>1.0148491994020064E-3</v>
      </c>
      <c r="AN2314" s="13">
        <f t="shared" si="2829"/>
        <v>1.9353368553688298E-3</v>
      </c>
      <c r="AO2314" s="13">
        <f t="shared" si="2830"/>
        <v>1.845362220296346E-3</v>
      </c>
      <c r="AP2314" s="13">
        <f t="shared" si="2831"/>
        <v>1.1730470295649822E-3</v>
      </c>
      <c r="AQ2314" s="13">
        <f t="shared" si="2832"/>
        <v>5.5925578665671821E-4</v>
      </c>
      <c r="AR2314" s="13">
        <f t="shared" si="2833"/>
        <v>9.1350342450815039E-3</v>
      </c>
      <c r="AS2314" s="13">
        <f t="shared" si="2834"/>
        <v>1.1225443289548222E-2</v>
      </c>
      <c r="AT2314" s="13">
        <f t="shared" si="2835"/>
        <v>6.8971047981954735E-3</v>
      </c>
      <c r="AU2314" s="13">
        <f t="shared" si="2836"/>
        <v>2.8251329514135987E-3</v>
      </c>
      <c r="AV2314" s="13">
        <f t="shared" si="2837"/>
        <v>8.6790505871947067E-4</v>
      </c>
      <c r="AW2314" s="13">
        <f t="shared" si="2838"/>
        <v>1.3884856930697191E-5</v>
      </c>
      <c r="AX2314" s="13">
        <f t="shared" si="2839"/>
        <v>2.0784691532427132E-4</v>
      </c>
      <c r="AY2314" s="13">
        <f t="shared" si="2840"/>
        <v>3.9636804733039375E-4</v>
      </c>
      <c r="AZ2314" s="13">
        <f t="shared" si="2841"/>
        <v>3.7794072791361524E-4</v>
      </c>
      <c r="BA2314" s="13">
        <f t="shared" si="2842"/>
        <v>2.4024673495239178E-4</v>
      </c>
      <c r="BB2314" s="13">
        <f t="shared" si="2843"/>
        <v>1.1453878093645944E-4</v>
      </c>
      <c r="BC2314" s="13">
        <f t="shared" si="2844"/>
        <v>4.3685529681841404E-5</v>
      </c>
      <c r="BD2314" s="13">
        <f t="shared" si="2845"/>
        <v>2.9034475368327432E-3</v>
      </c>
      <c r="BE2314" s="13">
        <f t="shared" si="2846"/>
        <v>3.567855882581164E-3</v>
      </c>
      <c r="BF2314" s="13">
        <f t="shared" si="2847"/>
        <v>2.1921518190673485E-3</v>
      </c>
      <c r="BG2314" s="13">
        <f t="shared" si="2848"/>
        <v>8.9793043889499339E-4</v>
      </c>
      <c r="BH2314" s="13">
        <f t="shared" si="2849"/>
        <v>2.7585192757219285E-4</v>
      </c>
      <c r="BI2314" s="13">
        <f t="shared" si="2850"/>
        <v>6.7795261324640716E-5</v>
      </c>
      <c r="BJ2314" s="14">
        <f t="shared" si="2851"/>
        <v>0.24451216348645027</v>
      </c>
      <c r="BK2314" s="14">
        <f t="shared" si="2852"/>
        <v>0.22340496114158787</v>
      </c>
      <c r="BL2314" s="14">
        <f t="shared" si="2853"/>
        <v>0.47842411279655034</v>
      </c>
      <c r="BM2314" s="14">
        <f t="shared" si="2854"/>
        <v>0.60274472935158119</v>
      </c>
      <c r="BN2314" s="14">
        <f t="shared" si="2855"/>
        <v>0.3934517618871185</v>
      </c>
    </row>
    <row r="2315" spans="1:66" x14ac:dyDescent="0.25">
      <c r="A2315" t="s">
        <v>69</v>
      </c>
      <c r="B2315" t="s">
        <v>72</v>
      </c>
      <c r="C2315" t="s">
        <v>78</v>
      </c>
      <c r="D2315" s="11">
        <v>44506</v>
      </c>
      <c r="E2315" s="10">
        <f>VLOOKUP(A2315,home!$A$2:$E$405,3,FALSE)</f>
        <v>1.3526</v>
      </c>
      <c r="F2315" s="10">
        <f>VLOOKUP(B2315,home!$B$2:$E$405,3,FALSE)</f>
        <v>1.0894999999999999</v>
      </c>
      <c r="G2315" s="10">
        <f>VLOOKUP(C2315,away!$B$2:$E$405,4,FALSE)</f>
        <v>0.7782</v>
      </c>
      <c r="H2315" s="10">
        <f>VLOOKUP(A2315,away!$A$2:$E$405,3,FALSE)</f>
        <v>1.3421000000000001</v>
      </c>
      <c r="I2315" s="10">
        <f>VLOOKUP(C2315,away!$B$2:$E$405,3,FALSE)</f>
        <v>1.3332999999999999</v>
      </c>
      <c r="J2315" s="10">
        <f>VLOOKUP(B2315,home!$B$2:$E$405,4,FALSE)</f>
        <v>0.82350000000000001</v>
      </c>
      <c r="K2315" s="12">
        <f t="shared" si="2800"/>
        <v>1.1468004221399999</v>
      </c>
      <c r="L2315" s="12">
        <f t="shared" si="2801"/>
        <v>1.473588959355</v>
      </c>
      <c r="M2315" s="13">
        <f t="shared" si="2802"/>
        <v>7.2774520258261657E-2</v>
      </c>
      <c r="N2315" s="13">
        <f t="shared" si="2803"/>
        <v>8.3457850553210436E-2</v>
      </c>
      <c r="O2315" s="13">
        <f t="shared" si="2804"/>
        <v>0.10723972957493116</v>
      </c>
      <c r="P2315" s="13">
        <f t="shared" si="2805"/>
        <v>0.12298256714671049</v>
      </c>
      <c r="Q2315" s="13">
        <f t="shared" si="2806"/>
        <v>4.7854749122659385E-2</v>
      </c>
      <c r="R2315" s="13">
        <f t="shared" si="2807"/>
        <v>7.9013640752917225E-2</v>
      </c>
      <c r="S2315" s="13">
        <f t="shared" si="2808"/>
        <v>5.1957442551049109E-2</v>
      </c>
      <c r="T2315" s="13">
        <f t="shared" si="2809"/>
        <v>7.0518229959854253E-2</v>
      </c>
      <c r="U2315" s="13">
        <f t="shared" si="2810"/>
        <v>9.0612876570263776E-2</v>
      </c>
      <c r="V2315" s="13">
        <f t="shared" si="2811"/>
        <v>9.7559476168146385E-3</v>
      </c>
      <c r="W2315" s="13">
        <f t="shared" si="2812"/>
        <v>1.8293282165089856E-2</v>
      </c>
      <c r="X2315" s="13">
        <f t="shared" si="2813"/>
        <v>2.6956778628842142E-2</v>
      </c>
      <c r="Y2315" s="13">
        <f t="shared" si="2814"/>
        <v>1.9861605683619301E-2</v>
      </c>
      <c r="Z2315" s="13">
        <f t="shared" si="2815"/>
        <v>3.8811209550647034E-2</v>
      </c>
      <c r="AA2315" s="13">
        <f t="shared" si="2816"/>
        <v>4.4508711496446016E-2</v>
      </c>
      <c r="AB2315" s="13">
        <f t="shared" si="2817"/>
        <v>2.5521304566515881E-2</v>
      </c>
      <c r="AC2315" s="13">
        <f t="shared" si="2818"/>
        <v>1.0304185779985342E-3</v>
      </c>
      <c r="AD2315" s="13">
        <f t="shared" si="2819"/>
        <v>5.2446859273127915E-3</v>
      </c>
      <c r="AE2315" s="13">
        <f t="shared" si="2820"/>
        <v>7.7285112777726699E-3</v>
      </c>
      <c r="AF2315" s="13">
        <f t="shared" si="2821"/>
        <v>5.6943244455882058E-3</v>
      </c>
      <c r="AG2315" s="13">
        <f t="shared" si="2822"/>
        <v>2.7970312113346869E-3</v>
      </c>
      <c r="AH2315" s="13">
        <f t="shared" si="2823"/>
        <v>1.42979424732617E-2</v>
      </c>
      <c r="AI2315" s="13">
        <f t="shared" si="2824"/>
        <v>1.6396886464069952E-2</v>
      </c>
      <c r="AJ2315" s="13">
        <f t="shared" si="2825"/>
        <v>9.4019781593885372E-3</v>
      </c>
      <c r="AK2315" s="13">
        <f t="shared" si="2826"/>
        <v>3.594064174045944E-3</v>
      </c>
      <c r="AL2315" s="13">
        <f t="shared" si="2827"/>
        <v>6.9652686961429504E-5</v>
      </c>
      <c r="AM2315" s="13">
        <f t="shared" si="2828"/>
        <v>1.202921607086806E-3</v>
      </c>
      <c r="AN2315" s="13">
        <f t="shared" si="2829"/>
        <v>1.7726119991726909E-3</v>
      </c>
      <c r="AO2315" s="13">
        <f t="shared" si="2830"/>
        <v>1.306050735600536E-3</v>
      </c>
      <c r="AP2315" s="13">
        <f t="shared" si="2831"/>
        <v>6.415273147794753E-4</v>
      </c>
      <c r="AQ2315" s="13">
        <f t="shared" si="2832"/>
        <v>2.3633689204592361E-4</v>
      </c>
      <c r="AR2315" s="13">
        <f t="shared" si="2833"/>
        <v>4.2138580340182717E-3</v>
      </c>
      <c r="AS2315" s="13">
        <f t="shared" si="2834"/>
        <v>4.8324541722501845E-3</v>
      </c>
      <c r="AT2315" s="13">
        <f t="shared" si="2835"/>
        <v>2.7709302423543579E-3</v>
      </c>
      <c r="AU2315" s="13">
        <f t="shared" si="2836"/>
        <v>1.0592346572174899E-3</v>
      </c>
      <c r="AV2315" s="13">
        <f t="shared" si="2837"/>
        <v>3.0368268801058372E-4</v>
      </c>
      <c r="AW2315" s="13">
        <f t="shared" si="2838"/>
        <v>3.2696372839100325E-6</v>
      </c>
      <c r="AX2315" s="13">
        <f t="shared" si="2839"/>
        <v>2.2991850113474621E-4</v>
      </c>
      <c r="AY2315" s="13">
        <f t="shared" si="2840"/>
        <v>3.388053648236121E-4</v>
      </c>
      <c r="AZ2315" s="13">
        <f t="shared" si="2841"/>
        <v>2.4962992248715884E-4</v>
      </c>
      <c r="BA2315" s="13">
        <f t="shared" si="2842"/>
        <v>1.2261729923390723E-4</v>
      </c>
      <c r="BB2315" s="13">
        <f t="shared" si="2843"/>
        <v>4.5171874594253497E-5</v>
      </c>
      <c r="BC2315" s="13">
        <f t="shared" si="2844"/>
        <v>1.3312955135092112E-5</v>
      </c>
      <c r="BD2315" s="13">
        <f t="shared" si="2845"/>
        <v>1.0349157792031156E-3</v>
      </c>
      <c r="BE2315" s="13">
        <f t="shared" si="2846"/>
        <v>1.1868418524694799E-3</v>
      </c>
      <c r="BF2315" s="13">
        <f t="shared" si="2847"/>
        <v>6.8053536871270958E-4</v>
      </c>
      <c r="BG2315" s="13">
        <f t="shared" si="2848"/>
        <v>2.6014608270697858E-4</v>
      </c>
      <c r="BH2315" s="13">
        <f t="shared" si="2849"/>
        <v>7.4583909366607556E-5</v>
      </c>
      <c r="BI2315" s="13">
        <f t="shared" si="2850"/>
        <v>1.7106571749295419E-5</v>
      </c>
      <c r="BJ2315" s="14">
        <f t="shared" si="2851"/>
        <v>0.29456595344137787</v>
      </c>
      <c r="BK2315" s="14">
        <f t="shared" si="2852"/>
        <v>0.25890935420261946</v>
      </c>
      <c r="BL2315" s="14">
        <f t="shared" si="2853"/>
        <v>0.40702142358989923</v>
      </c>
      <c r="BM2315" s="14">
        <f t="shared" si="2854"/>
        <v>0.48564934764831352</v>
      </c>
      <c r="BN2315" s="14">
        <f t="shared" si="2855"/>
        <v>0.51332305740869044</v>
      </c>
    </row>
    <row r="2316" spans="1:66" x14ac:dyDescent="0.25">
      <c r="A2316" t="s">
        <v>69</v>
      </c>
      <c r="B2316" t="s">
        <v>261</v>
      </c>
      <c r="C2316" t="s">
        <v>262</v>
      </c>
      <c r="D2316" s="11">
        <v>44506</v>
      </c>
      <c r="E2316" s="10">
        <f>VLOOKUP(A2316,home!$A$2:$E$405,3,FALSE)</f>
        <v>1.3526</v>
      </c>
      <c r="F2316" s="10">
        <f>VLOOKUP(B2316,home!$B$2:$E$405,3,FALSE)</f>
        <v>1.4785999999999999</v>
      </c>
      <c r="G2316" s="10">
        <f>VLOOKUP(C2316,away!$B$2:$E$405,4,FALSE)</f>
        <v>0.5837</v>
      </c>
      <c r="H2316" s="10">
        <f>VLOOKUP(A2316,away!$A$2:$E$405,3,FALSE)</f>
        <v>1.3421000000000001</v>
      </c>
      <c r="I2316" s="10">
        <f>VLOOKUP(C2316,away!$B$2:$E$405,3,FALSE)</f>
        <v>1.5686</v>
      </c>
      <c r="J2316" s="10">
        <f>VLOOKUP(B2316,home!$B$2:$E$405,4,FALSE)</f>
        <v>1.0980000000000001</v>
      </c>
      <c r="K2316" s="12">
        <f t="shared" si="2800"/>
        <v>1.167373359932</v>
      </c>
      <c r="L2316" s="12">
        <f t="shared" si="2801"/>
        <v>2.3115294298800002</v>
      </c>
      <c r="M2316" s="13">
        <f t="shared" si="2802"/>
        <v>3.0841231788848202E-2</v>
      </c>
      <c r="N2316" s="13">
        <f t="shared" si="2803"/>
        <v>3.6003232377789331E-2</v>
      </c>
      <c r="O2316" s="13">
        <f t="shared" si="2804"/>
        <v>7.1290414933673218E-2</v>
      </c>
      <c r="P2316" s="13">
        <f t="shared" si="2805"/>
        <v>8.3222531212068532E-2</v>
      </c>
      <c r="Q2316" s="13">
        <f t="shared" si="2806"/>
        <v>2.1014607174636261E-2</v>
      </c>
      <c r="R2316" s="13">
        <f t="shared" si="2807"/>
        <v>8.2394946093771168E-2</v>
      </c>
      <c r="S2316" s="13">
        <f t="shared" si="2808"/>
        <v>5.614229150088678E-2</v>
      </c>
      <c r="T2316" s="13">
        <f t="shared" si="2809"/>
        <v>4.8575882941539118E-2</v>
      </c>
      <c r="U2316" s="13">
        <f t="shared" si="2810"/>
        <v>9.618566506290166E-2</v>
      </c>
      <c r="V2316" s="13">
        <f t="shared" si="2811"/>
        <v>1.6832818116626458E-2</v>
      </c>
      <c r="W2316" s="13">
        <f t="shared" si="2812"/>
        <v>8.1772975283687464E-3</v>
      </c>
      <c r="X2316" s="13">
        <f t="shared" si="2813"/>
        <v>1.8902063893709343E-2</v>
      </c>
      <c r="Y2316" s="13">
        <f t="shared" si="2814"/>
        <v>2.1846338487890648E-2</v>
      </c>
      <c r="Z2316" s="13">
        <f t="shared" si="2815"/>
        <v>6.3486114256376069E-2</v>
      </c>
      <c r="AA2316" s="13">
        <f t="shared" si="2816"/>
        <v>7.4111998508492566E-2</v>
      </c>
      <c r="AB2316" s="13">
        <f t="shared" si="2817"/>
        <v>4.3258186355067195E-2</v>
      </c>
      <c r="AC2316" s="13">
        <f t="shared" si="2818"/>
        <v>2.8388735830351852E-3</v>
      </c>
      <c r="AD2316" s="13">
        <f t="shared" si="2819"/>
        <v>2.3864898227138665E-3</v>
      </c>
      <c r="AE2316" s="13">
        <f t="shared" si="2820"/>
        <v>5.5164414593122059E-3</v>
      </c>
      <c r="AF2316" s="13">
        <f t="shared" si="2821"/>
        <v>6.3757083907051712E-3</v>
      </c>
      <c r="AG2316" s="13">
        <f t="shared" si="2822"/>
        <v>4.9125458604826191E-3</v>
      </c>
      <c r="AH2316" s="13">
        <f t="shared" si="2823"/>
        <v>3.6687505373084378E-2</v>
      </c>
      <c r="AI2316" s="13">
        <f t="shared" si="2824"/>
        <v>4.2828016414900805E-2</v>
      </c>
      <c r="AJ2316" s="13">
        <f t="shared" si="2825"/>
        <v>2.4998142710742816E-2</v>
      </c>
      <c r="AK2316" s="13">
        <f t="shared" si="2826"/>
        <v>9.7273886160998222E-3</v>
      </c>
      <c r="AL2316" s="13">
        <f t="shared" si="2827"/>
        <v>3.0641868909618634E-4</v>
      </c>
      <c r="AM2316" s="13">
        <f t="shared" si="2828"/>
        <v>5.5718492855700121E-4</v>
      </c>
      <c r="AN2316" s="13">
        <f t="shared" si="2829"/>
        <v>1.2879493602450936E-3</v>
      </c>
      <c r="AO2316" s="13">
        <f t="shared" si="2830"/>
        <v>1.4885664252008263E-3</v>
      </c>
      <c r="AP2316" s="13">
        <f t="shared" si="2831"/>
        <v>1.1469550333943253E-3</v>
      </c>
      <c r="AQ2316" s="13">
        <f t="shared" si="2832"/>
        <v>6.6280507860999528E-4</v>
      </c>
      <c r="AR2316" s="13">
        <f t="shared" si="2833"/>
        <v>1.6960849675753044E-2</v>
      </c>
      <c r="AS2316" s="13">
        <f t="shared" si="2834"/>
        <v>1.97996440732854E-2</v>
      </c>
      <c r="AT2316" s="13">
        <f t="shared" si="2835"/>
        <v>1.155678851364445E-2</v>
      </c>
      <c r="AU2316" s="13">
        <f t="shared" si="2836"/>
        <v>4.4970290123988871E-3</v>
      </c>
      <c r="AV2316" s="13">
        <f t="shared" si="2837"/>
        <v>1.3124279669789437E-3</v>
      </c>
      <c r="AW2316" s="13">
        <f t="shared" si="2838"/>
        <v>2.2967935237421434E-5</v>
      </c>
      <c r="AX2316" s="13">
        <f t="shared" si="2839"/>
        <v>1.0840714035884296E-4</v>
      </c>
      <c r="AY2316" s="13">
        <f t="shared" si="2840"/>
        <v>2.5058629534859743E-4</v>
      </c>
      <c r="AZ2316" s="13">
        <f t="shared" si="2841"/>
        <v>2.8961879821144242E-4</v>
      </c>
      <c r="BA2316" s="13">
        <f t="shared" si="2842"/>
        <v>2.2315412517074208E-4</v>
      </c>
      <c r="BB2316" s="13">
        <f t="shared" si="2843"/>
        <v>1.289568319328239E-4</v>
      </c>
      <c r="BC2316" s="13">
        <f t="shared" si="2844"/>
        <v>5.9617502439362307E-5</v>
      </c>
      <c r="BD2316" s="13">
        <f t="shared" si="2845"/>
        <v>6.5342505302122995E-3</v>
      </c>
      <c r="BE2316" s="13">
        <f t="shared" si="2846"/>
        <v>7.6279099960913834E-3</v>
      </c>
      <c r="BF2316" s="13">
        <f t="shared" si="2847"/>
        <v>4.4523094606980463E-3</v>
      </c>
      <c r="BG2316" s="13">
        <f t="shared" si="2848"/>
        <v>1.7325024848640358E-3</v>
      </c>
      <c r="BH2316" s="13">
        <f t="shared" si="2849"/>
        <v>5.0561931171156727E-4</v>
      </c>
      <c r="BI2316" s="13">
        <f t="shared" si="2850"/>
        <v>1.1804930295184737E-4</v>
      </c>
      <c r="BJ2316" s="14">
        <f t="shared" si="2851"/>
        <v>0.1799144094566163</v>
      </c>
      <c r="BK2316" s="14">
        <f t="shared" si="2852"/>
        <v>0.19043475118590997</v>
      </c>
      <c r="BL2316" s="14">
        <f t="shared" si="2853"/>
        <v>0.55657964439732377</v>
      </c>
      <c r="BM2316" s="14">
        <f t="shared" si="2854"/>
        <v>0.66542033735532802</v>
      </c>
      <c r="BN2316" s="14">
        <f t="shared" si="2855"/>
        <v>0.32476696358078672</v>
      </c>
    </row>
    <row r="2317" spans="1:66" x14ac:dyDescent="0.25">
      <c r="A2317" t="s">
        <v>69</v>
      </c>
      <c r="B2317" t="s">
        <v>79</v>
      </c>
      <c r="C2317" t="s">
        <v>351</v>
      </c>
      <c r="D2317" s="11">
        <v>44506</v>
      </c>
      <c r="E2317" s="10">
        <f>VLOOKUP(A2317,home!$A$2:$E$405,3,FALSE)</f>
        <v>1.3526</v>
      </c>
      <c r="F2317" s="10">
        <f>VLOOKUP(B2317,home!$B$2:$E$405,3,FALSE)</f>
        <v>1.0894999999999999</v>
      </c>
      <c r="G2317" s="10">
        <f>VLOOKUP(C2317,away!$B$2:$E$405,4,FALSE)</f>
        <v>0.73929999999999996</v>
      </c>
      <c r="H2317" s="10">
        <f>VLOOKUP(A2317,away!$A$2:$E$405,3,FALSE)</f>
        <v>1.3421000000000001</v>
      </c>
      <c r="I2317" s="10">
        <f>VLOOKUP(C2317,away!$B$2:$E$405,3,FALSE)</f>
        <v>1.0196000000000001</v>
      </c>
      <c r="J2317" s="10">
        <f>VLOOKUP(B2317,home!$B$2:$E$405,4,FALSE)</f>
        <v>0.98040000000000005</v>
      </c>
      <c r="K2317" s="12">
        <f t="shared" si="2800"/>
        <v>1.0894751376099998</v>
      </c>
      <c r="L2317" s="12">
        <f t="shared" si="2801"/>
        <v>1.3415844188640003</v>
      </c>
      <c r="M2317" s="13">
        <f t="shared" si="2802"/>
        <v>8.7943601986722214E-2</v>
      </c>
      <c r="N2317" s="13">
        <f t="shared" si="2803"/>
        <v>9.5812367876403237E-2</v>
      </c>
      <c r="O2317" s="13">
        <f t="shared" si="2804"/>
        <v>0.11798376616416367</v>
      </c>
      <c r="P2317" s="13">
        <f t="shared" si="2805"/>
        <v>0.12854037987744826</v>
      </c>
      <c r="Q2317" s="13">
        <f t="shared" si="2806"/>
        <v>5.2192596338442171E-2</v>
      </c>
      <c r="R2317" s="13">
        <f t="shared" si="2807"/>
        <v>7.9142591182367827E-2</v>
      </c>
      <c r="S2317" s="13">
        <f t="shared" si="2808"/>
        <v>4.6969389716187956E-2</v>
      </c>
      <c r="T2317" s="13">
        <f t="shared" si="2809"/>
        <v>7.0020774027712299E-2</v>
      </c>
      <c r="U2317" s="13">
        <f t="shared" si="2810"/>
        <v>8.6223885419222157E-2</v>
      </c>
      <c r="V2317" s="13">
        <f t="shared" si="2811"/>
        <v>7.6279482409928132E-3</v>
      </c>
      <c r="W2317" s="13">
        <f t="shared" si="2812"/>
        <v>1.895417869268249E-2</v>
      </c>
      <c r="X2317" s="13">
        <f t="shared" si="2813"/>
        <v>2.5428630806466852E-2</v>
      </c>
      <c r="Y2317" s="13">
        <f t="shared" si="2814"/>
        <v>1.7057327441500528E-2</v>
      </c>
      <c r="Z2317" s="13">
        <f t="shared" si="2815"/>
        <v>3.5392155732929351E-2</v>
      </c>
      <c r="AA2317" s="13">
        <f t="shared" si="2816"/>
        <v>3.8558873737447742E-2</v>
      </c>
      <c r="AB2317" s="13">
        <f t="shared" si="2817"/>
        <v>2.1004467135596245E-2</v>
      </c>
      <c r="AC2317" s="13">
        <f t="shared" si="2818"/>
        <v>6.9682397470679971E-4</v>
      </c>
      <c r="AD2317" s="13">
        <f t="shared" si="2819"/>
        <v>5.1625266098736938E-3</v>
      </c>
      <c r="AE2317" s="13">
        <f t="shared" si="2820"/>
        <v>6.9259652617773369E-3</v>
      </c>
      <c r="AF2317" s="13">
        <f t="shared" si="2821"/>
        <v>4.6458835403969025E-3</v>
      </c>
      <c r="AG2317" s="13">
        <f t="shared" si="2822"/>
        <v>2.0776149898843999E-3</v>
      </c>
      <c r="AH2317" s="13">
        <f t="shared" si="2823"/>
        <v>1.1870391170326556E-2</v>
      </c>
      <c r="AI2317" s="13">
        <f t="shared" si="2824"/>
        <v>1.2932496053776053E-2</v>
      </c>
      <c r="AJ2317" s="13">
        <f t="shared" si="2825"/>
        <v>7.0448164589142223E-3</v>
      </c>
      <c r="AK2317" s="13">
        <f t="shared" si="2826"/>
        <v>2.5583841270042547E-3</v>
      </c>
      <c r="AL2317" s="13">
        <f t="shared" si="2827"/>
        <v>4.0739754293916137E-5</v>
      </c>
      <c r="AM2317" s="13">
        <f t="shared" si="2828"/>
        <v>1.1248888777414862E-3</v>
      </c>
      <c r="AN2317" s="13">
        <f t="shared" si="2829"/>
        <v>1.5091333913313891E-3</v>
      </c>
      <c r="AO2317" s="13">
        <f t="shared" si="2830"/>
        <v>1.0123149218987902E-3</v>
      </c>
      <c r="AP2317" s="13">
        <f t="shared" si="2831"/>
        <v>4.5270197540098114E-4</v>
      </c>
      <c r="AQ2317" s="13">
        <f t="shared" si="2832"/>
        <v>1.5183447914672761E-4</v>
      </c>
      <c r="AR2317" s="13">
        <f t="shared" si="2833"/>
        <v>3.1850263679861824E-3</v>
      </c>
      <c r="AS2317" s="13">
        <f t="shared" si="2834"/>
        <v>3.4700070405532238E-3</v>
      </c>
      <c r="AT2317" s="13">
        <f t="shared" si="2835"/>
        <v>1.8902431990071959E-3</v>
      </c>
      <c r="AU2317" s="13">
        <f t="shared" si="2836"/>
        <v>6.8645765645157703E-4</v>
      </c>
      <c r="AV2317" s="13">
        <f t="shared" si="2837"/>
        <v>1.8696963743150492E-4</v>
      </c>
      <c r="AW2317" s="13">
        <f t="shared" si="2838"/>
        <v>1.6540599046662384E-6</v>
      </c>
      <c r="AX2317" s="13">
        <f t="shared" si="2839"/>
        <v>2.0425641081222722E-4</v>
      </c>
      <c r="AY2317" s="13">
        <f t="shared" si="2840"/>
        <v>2.7402721819876834E-4</v>
      </c>
      <c r="AZ2317" s="13">
        <f t="shared" si="2841"/>
        <v>1.8381532314005667E-4</v>
      </c>
      <c r="BA2317" s="13">
        <f t="shared" si="2842"/>
        <v>8.2201257824383745E-5</v>
      </c>
      <c r="BB2317" s="13">
        <f t="shared" si="2843"/>
        <v>2.7569981677053936E-5</v>
      </c>
      <c r="BC2317" s="13">
        <f t="shared" si="2844"/>
        <v>7.3974915692603069E-6</v>
      </c>
      <c r="BD2317" s="13">
        <f t="shared" si="2845"/>
        <v>7.1216362482687669E-4</v>
      </c>
      <c r="BE2317" s="13">
        <f t="shared" si="2846"/>
        <v>7.7588456315909771E-4</v>
      </c>
      <c r="BF2317" s="13">
        <f t="shared" si="2847"/>
        <v>4.2265347060861631E-4</v>
      </c>
      <c r="BG2317" s="13">
        <f t="shared" si="2848"/>
        <v>1.5349014935088878E-4</v>
      </c>
      <c r="BH2317" s="13">
        <f t="shared" si="2849"/>
        <v>4.1805925396459728E-5</v>
      </c>
      <c r="BI2317" s="13">
        <f t="shared" si="2850"/>
        <v>9.1093032648442743E-6</v>
      </c>
      <c r="BJ2317" s="14">
        <f t="shared" si="2851"/>
        <v>0.3033080069138811</v>
      </c>
      <c r="BK2317" s="14">
        <f t="shared" si="2852"/>
        <v>0.27209291076855069</v>
      </c>
      <c r="BL2317" s="14">
        <f t="shared" si="2853"/>
        <v>0.38885348238685524</v>
      </c>
      <c r="BM2317" s="14">
        <f t="shared" si="2854"/>
        <v>0.43775887921837486</v>
      </c>
      <c r="BN2317" s="14">
        <f t="shared" si="2855"/>
        <v>0.56161530342554733</v>
      </c>
    </row>
    <row r="2318" spans="1:66" x14ac:dyDescent="0.25">
      <c r="A2318" t="s">
        <v>69</v>
      </c>
      <c r="B2318" t="s">
        <v>74</v>
      </c>
      <c r="C2318" t="s">
        <v>260</v>
      </c>
      <c r="D2318" s="11">
        <v>44506</v>
      </c>
      <c r="E2318" s="10">
        <f>VLOOKUP(A2318,home!$A$2:$E$405,3,FALSE)</f>
        <v>1.3526</v>
      </c>
      <c r="F2318" s="10">
        <f>VLOOKUP(B2318,home!$B$2:$E$405,3,FALSE)</f>
        <v>1.2452000000000001</v>
      </c>
      <c r="G2318" s="10">
        <f>VLOOKUP(C2318,away!$B$2:$E$405,4,FALSE)</f>
        <v>0.85609999999999997</v>
      </c>
      <c r="H2318" s="10">
        <f>VLOOKUP(A2318,away!$A$2:$E$405,3,FALSE)</f>
        <v>1.3421000000000001</v>
      </c>
      <c r="I2318" s="10">
        <f>VLOOKUP(C2318,away!$B$2:$E$405,3,FALSE)</f>
        <v>1.5294000000000001</v>
      </c>
      <c r="J2318" s="10">
        <f>VLOOKUP(B2318,home!$B$2:$E$405,4,FALSE)</f>
        <v>0.86270000000000002</v>
      </c>
      <c r="K2318" s="12">
        <f t="shared" si="2800"/>
        <v>1.441892862872</v>
      </c>
      <c r="L2318" s="12">
        <f t="shared" si="2801"/>
        <v>1.7707846972980001</v>
      </c>
      <c r="M2318" s="13">
        <f t="shared" si="2802"/>
        <v>4.0248700547616027E-2</v>
      </c>
      <c r="N2318" s="13">
        <f t="shared" si="2803"/>
        <v>5.8034314059479904E-2</v>
      </c>
      <c r="O2318" s="13">
        <f t="shared" si="2804"/>
        <v>7.1271783015848092E-2</v>
      </c>
      <c r="P2318" s="13">
        <f t="shared" si="2805"/>
        <v>0.10276627525471319</v>
      </c>
      <c r="Q2318" s="13">
        <f t="shared" si="2806"/>
        <v>4.1839631622018127E-2</v>
      </c>
      <c r="R2318" s="13">
        <f t="shared" si="2807"/>
        <v>6.3103491356803681E-2</v>
      </c>
      <c r="S2318" s="13">
        <f t="shared" si="2808"/>
        <v>6.5597815494896877E-2</v>
      </c>
      <c r="T2318" s="13">
        <f t="shared" si="2809"/>
        <v>7.4088979416855189E-2</v>
      </c>
      <c r="U2318" s="13">
        <f t="shared" si="2810"/>
        <v>9.098847380968017E-2</v>
      </c>
      <c r="V2318" s="13">
        <f t="shared" si="2811"/>
        <v>1.8609967724385879E-2</v>
      </c>
      <c r="W2318" s="13">
        <f t="shared" si="2812"/>
        <v>2.0109422073660524E-2</v>
      </c>
      <c r="X2318" s="13">
        <f t="shared" si="2813"/>
        <v>3.5609456879544671E-2</v>
      </c>
      <c r="Y2318" s="13">
        <f t="shared" si="2814"/>
        <v>3.1528340660695368E-2</v>
      </c>
      <c r="Z2318" s="13">
        <f t="shared" si="2815"/>
        <v>3.7247565613568172E-2</v>
      </c>
      <c r="AA2318" s="13">
        <f t="shared" si="2816"/>
        <v>5.3706999017560472E-2</v>
      </c>
      <c r="AB2318" s="13">
        <f t="shared" si="2817"/>
        <v>3.8719869284846983E-2</v>
      </c>
      <c r="AC2318" s="13">
        <f t="shared" si="2818"/>
        <v>2.9697807625227303E-3</v>
      </c>
      <c r="AD2318" s="13">
        <f t="shared" si="2819"/>
        <v>7.2489080411229454E-3</v>
      </c>
      <c r="AE2318" s="13">
        <f t="shared" si="2820"/>
        <v>1.2836255431340933E-2</v>
      </c>
      <c r="AF2318" s="13">
        <f t="shared" si="2821"/>
        <v>1.1365122344213437E-2</v>
      </c>
      <c r="AG2318" s="13">
        <f t="shared" si="2822"/>
        <v>6.7083949100175729E-3</v>
      </c>
      <c r="AH2318" s="13">
        <f t="shared" si="2823"/>
        <v>1.6489354800027441E-2</v>
      </c>
      <c r="AI2318" s="13">
        <f t="shared" si="2824"/>
        <v>2.3775882999523722E-2</v>
      </c>
      <c r="AJ2318" s="13">
        <f t="shared" si="2825"/>
        <v>1.7141138002746487E-2</v>
      </c>
      <c r="AK2318" s="13">
        <f t="shared" si="2826"/>
        <v>8.2385615158880564E-3</v>
      </c>
      <c r="AL2318" s="13">
        <f t="shared" si="2827"/>
        <v>3.0330748882340222E-4</v>
      </c>
      <c r="AM2318" s="13">
        <f t="shared" si="2828"/>
        <v>2.0904297536221252E-3</v>
      </c>
      <c r="AN2318" s="13">
        <f t="shared" si="2829"/>
        <v>3.7017010184904877E-3</v>
      </c>
      <c r="AO2318" s="13">
        <f t="shared" si="2830"/>
        <v>3.27745775875769E-3</v>
      </c>
      <c r="AP2318" s="13">
        <f t="shared" si="2831"/>
        <v>1.9345573484162385E-3</v>
      </c>
      <c r="AQ2318" s="13">
        <f t="shared" si="2832"/>
        <v>8.5642113715521829E-4</v>
      </c>
      <c r="AR2318" s="13">
        <f t="shared" si="2833"/>
        <v>5.8398194296411798E-3</v>
      </c>
      <c r="AS2318" s="13">
        <f t="shared" si="2834"/>
        <v>8.4203939560608503E-3</v>
      </c>
      <c r="AT2318" s="13">
        <f t="shared" si="2835"/>
        <v>6.0706529739073334E-3</v>
      </c>
      <c r="AU2318" s="13">
        <f t="shared" si="2836"/>
        <v>2.9177437320165554E-3</v>
      </c>
      <c r="AV2318" s="13">
        <f t="shared" si="2837"/>
        <v>1.0517684657210468E-3</v>
      </c>
      <c r="AW2318" s="13">
        <f t="shared" si="2838"/>
        <v>2.1511930446857492E-5</v>
      </c>
      <c r="AX2318" s="13">
        <f t="shared" si="2839"/>
        <v>5.0236262368050233E-4</v>
      </c>
      <c r="AY2318" s="13">
        <f t="shared" si="2840"/>
        <v>8.8957604650790733E-4</v>
      </c>
      <c r="AZ2318" s="13">
        <f t="shared" si="2841"/>
        <v>7.8762382511952857E-4</v>
      </c>
      <c r="BA2318" s="13">
        <f t="shared" si="2842"/>
        <v>4.6490407224965893E-4</v>
      </c>
      <c r="BB2318" s="13">
        <f t="shared" si="2843"/>
        <v>2.058112542128051E-4</v>
      </c>
      <c r="BC2318" s="13">
        <f t="shared" si="2844"/>
        <v>7.2889483898348718E-5</v>
      </c>
      <c r="BD2318" s="13">
        <f t="shared" si="2845"/>
        <v>1.7235104801653568E-3</v>
      </c>
      <c r="BE2318" s="13">
        <f t="shared" si="2846"/>
        <v>2.4851174604355215E-3</v>
      </c>
      <c r="BF2318" s="13">
        <f t="shared" si="2847"/>
        <v>1.7916365648002845E-3</v>
      </c>
      <c r="BG2318" s="13">
        <f t="shared" si="2848"/>
        <v>8.6111599188201258E-4</v>
      </c>
      <c r="BH2318" s="13">
        <f t="shared" si="2849"/>
        <v>3.1040925069990446E-4</v>
      </c>
      <c r="BI2318" s="13">
        <f t="shared" si="2850"/>
        <v>8.9515376630727527E-5</v>
      </c>
      <c r="BJ2318" s="14">
        <f t="shared" si="2851"/>
        <v>0.31415255976105916</v>
      </c>
      <c r="BK2318" s="14">
        <f t="shared" si="2852"/>
        <v>0.23138542331946602</v>
      </c>
      <c r="BL2318" s="14">
        <f t="shared" si="2853"/>
        <v>0.41499723748488582</v>
      </c>
      <c r="BM2318" s="14">
        <f t="shared" si="2854"/>
        <v>0.61965052620643934</v>
      </c>
      <c r="BN2318" s="14">
        <f t="shared" si="2855"/>
        <v>0.37726419585647897</v>
      </c>
    </row>
    <row r="2319" spans="1:66" x14ac:dyDescent="0.25">
      <c r="A2319" t="s">
        <v>80</v>
      </c>
      <c r="B2319" t="s">
        <v>97</v>
      </c>
      <c r="C2319" t="s">
        <v>110</v>
      </c>
      <c r="D2319" s="11">
        <v>44506</v>
      </c>
      <c r="E2319" s="10">
        <f>VLOOKUP(A2319,home!$A$2:$E$405,3,FALSE)</f>
        <v>1.2518</v>
      </c>
      <c r="F2319" s="10">
        <f>VLOOKUP(B2319,home!$B$2:$E$405,3,FALSE)</f>
        <v>1.042</v>
      </c>
      <c r="G2319" s="10">
        <f>VLOOKUP(C2319,away!$B$2:$E$405,4,FALSE)</f>
        <v>0.7742</v>
      </c>
      <c r="H2319" s="10">
        <f>VLOOKUP(A2319,away!$A$2:$E$405,3,FALSE)</f>
        <v>1.0562</v>
      </c>
      <c r="I2319" s="10">
        <f>VLOOKUP(C2319,away!$B$2:$E$405,3,FALSE)</f>
        <v>1.6386000000000001</v>
      </c>
      <c r="J2319" s="10">
        <f>VLOOKUP(B2319,home!$B$2:$E$405,4,FALSE)</f>
        <v>0.90559999999999996</v>
      </c>
      <c r="K2319" s="12">
        <f t="shared" si="2800"/>
        <v>1.0098475895199999</v>
      </c>
      <c r="L2319" s="12">
        <f t="shared" si="2801"/>
        <v>1.5673122481920001</v>
      </c>
      <c r="M2319" s="13">
        <f t="shared" si="2802"/>
        <v>7.5989520397349311E-2</v>
      </c>
      <c r="N2319" s="13">
        <f t="shared" si="2803"/>
        <v>7.673783400204405E-2</v>
      </c>
      <c r="O2319" s="13">
        <f t="shared" si="2804"/>
        <v>0.1190993060530014</v>
      </c>
      <c r="P2319" s="13">
        <f t="shared" si="2805"/>
        <v>0.12027214713112817</v>
      </c>
      <c r="Q2319" s="13">
        <f t="shared" si="2806"/>
        <v>3.8746758345975039E-2</v>
      </c>
      <c r="R2319" s="13">
        <f t="shared" si="2807"/>
        <v>9.3332900564018384E-2</v>
      </c>
      <c r="S2319" s="13">
        <f t="shared" si="2808"/>
        <v>4.7590079855393902E-2</v>
      </c>
      <c r="T2319" s="13">
        <f t="shared" si="2809"/>
        <v>6.0728268933382276E-2</v>
      </c>
      <c r="U2319" s="13">
        <f t="shared" si="2810"/>
        <v>9.425200465748379E-2</v>
      </c>
      <c r="V2319" s="13">
        <f t="shared" si="2811"/>
        <v>8.3692257921012154E-3</v>
      </c>
      <c r="W2319" s="13">
        <f t="shared" si="2812"/>
        <v>1.3042773505798947E-2</v>
      </c>
      <c r="X2319" s="13">
        <f t="shared" si="2813"/>
        <v>2.0442098666032801E-2</v>
      </c>
      <c r="Y2319" s="13">
        <f t="shared" si="2814"/>
        <v>1.6019575809011283E-2</v>
      </c>
      <c r="Z2319" s="13">
        <f t="shared" si="2815"/>
        <v>4.876059940442401E-2</v>
      </c>
      <c r="AA2319" s="13">
        <f t="shared" si="2816"/>
        <v>4.9240773772107914E-2</v>
      </c>
      <c r="AB2319" s="13">
        <f t="shared" si="2817"/>
        <v>2.4862838349931408E-2</v>
      </c>
      <c r="AC2319" s="13">
        <f t="shared" si="2818"/>
        <v>8.2789767472030726E-4</v>
      </c>
      <c r="AD2319" s="13">
        <f t="shared" si="2819"/>
        <v>3.2928033463715941E-3</v>
      </c>
      <c r="AE2319" s="13">
        <f t="shared" si="2820"/>
        <v>5.1608510156558041E-3</v>
      </c>
      <c r="AF2319" s="13">
        <f t="shared" si="2821"/>
        <v>4.044332503965734E-3</v>
      </c>
      <c r="AG2319" s="13">
        <f t="shared" si="2822"/>
        <v>2.1129106230755052E-3</v>
      </c>
      <c r="AH2319" s="13">
        <f t="shared" si="2823"/>
        <v>1.9105771168934318E-2</v>
      </c>
      <c r="AI2319" s="13">
        <f t="shared" si="2824"/>
        <v>1.9293916960869031E-2</v>
      </c>
      <c r="AJ2319" s="13">
        <f t="shared" si="2825"/>
        <v>9.7419577676663167E-3</v>
      </c>
      <c r="AK2319" s="13">
        <f t="shared" si="2826"/>
        <v>3.2792975229611566E-3</v>
      </c>
      <c r="AL2319" s="13">
        <f t="shared" si="2827"/>
        <v>5.2414085743830056E-5</v>
      </c>
      <c r="AM2319" s="13">
        <f t="shared" si="2828"/>
        <v>6.6504590441934905E-4</v>
      </c>
      <c r="AN2319" s="13">
        <f t="shared" si="2829"/>
        <v>1.042334591606372E-3</v>
      </c>
      <c r="AO2319" s="13">
        <f t="shared" si="2830"/>
        <v>8.1683188606943675E-4</v>
      </c>
      <c r="AP2319" s="13">
        <f t="shared" si="2831"/>
        <v>4.2674353991680017E-4</v>
      </c>
      <c r="AQ2319" s="13">
        <f t="shared" si="2832"/>
        <v>1.6721009423710311E-4</v>
      </c>
      <c r="AR2319" s="13">
        <f t="shared" si="2833"/>
        <v>5.9889418328448688E-3</v>
      </c>
      <c r="AS2319" s="13">
        <f t="shared" si="2834"/>
        <v>6.0479184736738799E-3</v>
      </c>
      <c r="AT2319" s="13">
        <f t="shared" si="2835"/>
        <v>3.0537379461265226E-3</v>
      </c>
      <c r="AU2319" s="13">
        <f t="shared" si="2836"/>
        <v>1.0279366346405414E-3</v>
      </c>
      <c r="AV2319" s="13">
        <f t="shared" si="2837"/>
        <v>2.5951483316776278E-4</v>
      </c>
      <c r="AW2319" s="13">
        <f t="shared" si="2838"/>
        <v>2.3043947373569522E-6</v>
      </c>
      <c r="AX2319" s="13">
        <f t="shared" si="2839"/>
        <v>1.119325005830046E-4</v>
      </c>
      <c r="AY2319" s="13">
        <f t="shared" si="2840"/>
        <v>1.754331791345013E-4</v>
      </c>
      <c r="AZ2319" s="13">
        <f t="shared" si="2841"/>
        <v>1.374792851983826E-4</v>
      </c>
      <c r="BA2319" s="13">
        <f t="shared" si="2842"/>
        <v>7.1824322521368711E-5</v>
      </c>
      <c r="BB2319" s="13">
        <f t="shared" si="2843"/>
        <v>2.8142785101458423E-5</v>
      </c>
      <c r="BC2319" s="13">
        <f t="shared" si="2844"/>
        <v>8.821706357550224E-6</v>
      </c>
      <c r="BD2319" s="13">
        <f t="shared" si="2845"/>
        <v>1.5644236480545361E-3</v>
      </c>
      <c r="BE2319" s="13">
        <f t="shared" si="2846"/>
        <v>1.5798294499759576E-3</v>
      </c>
      <c r="BF2319" s="13">
        <f t="shared" si="2847"/>
        <v>7.9769348095546407E-4</v>
      </c>
      <c r="BG2319" s="13">
        <f t="shared" si="2848"/>
        <v>2.6851627963956449E-4</v>
      </c>
      <c r="BH2319" s="13">
        <f t="shared" si="2849"/>
        <v>6.7790129435223078E-5</v>
      </c>
      <c r="BI2319" s="13">
        <f t="shared" si="2850"/>
        <v>1.3691539760681768E-5</v>
      </c>
      <c r="BJ2319" s="14">
        <f t="shared" si="2851"/>
        <v>0.24398000654645832</v>
      </c>
      <c r="BK2319" s="14">
        <f t="shared" si="2852"/>
        <v>0.25327671811557123</v>
      </c>
      <c r="BL2319" s="14">
        <f t="shared" si="2853"/>
        <v>0.45287876106524866</v>
      </c>
      <c r="BM2319" s="14">
        <f t="shared" si="2854"/>
        <v>0.47454448985378878</v>
      </c>
      <c r="BN2319" s="14">
        <f t="shared" si="2855"/>
        <v>0.52417846649351629</v>
      </c>
    </row>
    <row r="2320" spans="1:66" x14ac:dyDescent="0.25">
      <c r="A2320" t="s">
        <v>80</v>
      </c>
      <c r="B2320" t="s">
        <v>82</v>
      </c>
      <c r="C2320" t="s">
        <v>412</v>
      </c>
      <c r="D2320" s="11">
        <v>44506</v>
      </c>
      <c r="E2320" s="10">
        <f>VLOOKUP(A2320,home!$A$2:$E$405,3,FALSE)</f>
        <v>1.2518</v>
      </c>
      <c r="F2320" s="10">
        <f>VLOOKUP(B2320,home!$B$2:$E$405,3,FALSE)</f>
        <v>0.62519999999999998</v>
      </c>
      <c r="G2320" s="10">
        <f>VLOOKUP(C2320,away!$B$2:$E$405,4,FALSE)</f>
        <v>0.93779999999999997</v>
      </c>
      <c r="H2320" s="10">
        <f>VLOOKUP(A2320,away!$A$2:$E$405,3,FALSE)</f>
        <v>1.0562</v>
      </c>
      <c r="I2320" s="10">
        <f>VLOOKUP(C2320,away!$B$2:$E$405,3,FALSE)</f>
        <v>1.0290999999999999</v>
      </c>
      <c r="J2320" s="10">
        <f>VLOOKUP(B2320,home!$B$2:$E$405,4,FALSE)</f>
        <v>1.5230999999999999</v>
      </c>
      <c r="K2320" s="12">
        <f t="shared" si="2800"/>
        <v>0.73394606260799988</v>
      </c>
      <c r="L2320" s="12">
        <f t="shared" si="2801"/>
        <v>1.6555113382019997</v>
      </c>
      <c r="M2320" s="13">
        <f t="shared" si="2802"/>
        <v>9.1679415560722149E-2</v>
      </c>
      <c r="N2320" s="13">
        <f t="shared" si="2803"/>
        <v>6.728774607299462E-2</v>
      </c>
      <c r="O2320" s="13">
        <f t="shared" si="2804"/>
        <v>0.15177631194050836</v>
      </c>
      <c r="P2320" s="13">
        <f t="shared" si="2805"/>
        <v>0.11139562654589967</v>
      </c>
      <c r="Q2320" s="13">
        <f t="shared" si="2806"/>
        <v>2.4692788146020647E-2</v>
      </c>
      <c r="R2320" s="13">
        <f t="shared" si="2807"/>
        <v>0.12563370264399759</v>
      </c>
      <c r="S2320" s="13">
        <f t="shared" si="2808"/>
        <v>3.3837981889551547E-2</v>
      </c>
      <c r="T2320" s="13">
        <f t="shared" si="2809"/>
        <v>4.0879190747557123E-2</v>
      </c>
      <c r="U2320" s="13">
        <f t="shared" si="2810"/>
        <v>9.2208361386426296E-2</v>
      </c>
      <c r="V2320" s="13">
        <f t="shared" si="2811"/>
        <v>4.5683382088447209E-3</v>
      </c>
      <c r="W2320" s="13">
        <f t="shared" si="2812"/>
        <v>6.0410582115284512E-3</v>
      </c>
      <c r="X2320" s="13">
        <f t="shared" si="2813"/>
        <v>1.0001040363923646E-2</v>
      </c>
      <c r="Y2320" s="13">
        <f t="shared" si="2814"/>
        <v>8.2784178581457243E-3</v>
      </c>
      <c r="Z2320" s="13">
        <f t="shared" si="2815"/>
        <v>6.9329339729145525E-2</v>
      </c>
      <c r="AA2320" s="13">
        <f t="shared" si="2816"/>
        <v>5.0883995917418733E-2</v>
      </c>
      <c r="AB2320" s="13">
        <f t="shared" si="2817"/>
        <v>1.8673054226675506E-2</v>
      </c>
      <c r="AC2320" s="13">
        <f t="shared" si="2818"/>
        <v>3.4692417999134629E-4</v>
      </c>
      <c r="AD2320" s="13">
        <f t="shared" si="2819"/>
        <v>1.1084527220842578E-3</v>
      </c>
      <c r="AE2320" s="13">
        <f t="shared" si="2820"/>
        <v>1.835056049271359E-3</v>
      </c>
      <c r="AF2320" s="13">
        <f t="shared" si="2821"/>
        <v>1.5189780479024514E-3</v>
      </c>
      <c r="AG2320" s="13">
        <f t="shared" si="2822"/>
        <v>8.3822846026081622E-4</v>
      </c>
      <c r="AH2320" s="13">
        <f t="shared" si="2823"/>
        <v>2.8693876997914685E-2</v>
      </c>
      <c r="AI2320" s="13">
        <f t="shared" si="2824"/>
        <v>2.105975804357774E-2</v>
      </c>
      <c r="AJ2320" s="13">
        <f t="shared" si="2825"/>
        <v>7.7283632477805168E-3</v>
      </c>
      <c r="AK2320" s="13">
        <f t="shared" si="2826"/>
        <v>1.8907339253709621E-3</v>
      </c>
      <c r="AL2320" s="13">
        <f t="shared" si="2827"/>
        <v>1.6861292650131318E-5</v>
      </c>
      <c r="AM2320" s="13">
        <f t="shared" si="2828"/>
        <v>1.6270890219217217E-4</v>
      </c>
      <c r="AN2320" s="13">
        <f t="shared" si="2829"/>
        <v>2.6936643240554127E-4</v>
      </c>
      <c r="AO2320" s="13">
        <f t="shared" si="2830"/>
        <v>2.2296959148919806E-4</v>
      </c>
      <c r="AP2320" s="13">
        <f t="shared" si="2831"/>
        <v>1.2304289559487852E-4</v>
      </c>
      <c r="AQ2320" s="13">
        <f t="shared" si="2832"/>
        <v>5.0924727185631551E-5</v>
      </c>
      <c r="AR2320" s="13">
        <f t="shared" si="2833"/>
        <v>9.5006077414042586E-3</v>
      </c>
      <c r="AS2320" s="13">
        <f t="shared" si="2834"/>
        <v>6.9729336441867375E-3</v>
      </c>
      <c r="AT2320" s="13">
        <f t="shared" si="2835"/>
        <v>2.5588785964888536E-3</v>
      </c>
      <c r="AU2320" s="13">
        <f t="shared" si="2836"/>
        <v>6.2602629019495987E-4</v>
      </c>
      <c r="AV2320" s="13">
        <f t="shared" si="2837"/>
        <v>1.1486738269442095E-4</v>
      </c>
      <c r="AW2320" s="13">
        <f t="shared" si="2838"/>
        <v>5.690948688631181E-7</v>
      </c>
      <c r="AX2320" s="13">
        <f t="shared" si="2839"/>
        <v>1.9903259685869145E-5</v>
      </c>
      <c r="AY2320" s="13">
        <f t="shared" si="2840"/>
        <v>3.2950072077135142E-5</v>
      </c>
      <c r="AZ2320" s="13">
        <f t="shared" si="2841"/>
        <v>2.7274608959135173E-5</v>
      </c>
      <c r="BA2320" s="13">
        <f t="shared" si="2842"/>
        <v>1.5051141458958041E-5</v>
      </c>
      <c r="BB2320" s="13">
        <f t="shared" si="2843"/>
        <v>6.2293338345468042E-6</v>
      </c>
      <c r="BC2320" s="13">
        <f t="shared" si="2844"/>
        <v>2.0625465585075136E-6</v>
      </c>
      <c r="BD2320" s="13">
        <f t="shared" si="2845"/>
        <v>2.6213939726174112E-3</v>
      </c>
      <c r="BE2320" s="13">
        <f t="shared" si="2846"/>
        <v>1.9239617847468919E-3</v>
      </c>
      <c r="BF2320" s="13">
        <f t="shared" si="2847"/>
        <v>7.060420882616206E-4</v>
      </c>
      <c r="BG2320" s="13">
        <f t="shared" si="2848"/>
        <v>1.7273227023838217E-4</v>
      </c>
      <c r="BH2320" s="13">
        <f t="shared" si="2849"/>
        <v>3.169404240670039E-5</v>
      </c>
      <c r="BI2320" s="13">
        <f t="shared" si="2850"/>
        <v>4.6523435265057473E-6</v>
      </c>
      <c r="BJ2320" s="14">
        <f t="shared" si="2851"/>
        <v>0.16341344019113072</v>
      </c>
      <c r="BK2320" s="14">
        <f t="shared" si="2852"/>
        <v>0.2418780977497367</v>
      </c>
      <c r="BL2320" s="14">
        <f t="shared" si="2853"/>
        <v>0.523781948486437</v>
      </c>
      <c r="BM2320" s="14">
        <f t="shared" si="2854"/>
        <v>0.4259048542690988</v>
      </c>
      <c r="BN2320" s="14">
        <f t="shared" si="2855"/>
        <v>0.57246559091014304</v>
      </c>
    </row>
    <row r="2321" spans="1:66" x14ac:dyDescent="0.25">
      <c r="A2321" t="s">
        <v>80</v>
      </c>
      <c r="B2321" t="s">
        <v>83</v>
      </c>
      <c r="C2321" t="s">
        <v>258</v>
      </c>
      <c r="D2321" s="11">
        <v>44506</v>
      </c>
      <c r="E2321" s="10">
        <f>VLOOKUP(A2321,home!$A$2:$E$405,3,FALSE)</f>
        <v>1.2518</v>
      </c>
      <c r="F2321" s="10">
        <f>VLOOKUP(B2321,home!$B$2:$E$405,3,FALSE)</f>
        <v>1.2850999999999999</v>
      </c>
      <c r="G2321" s="10">
        <f>VLOOKUP(C2321,away!$B$2:$E$405,4,FALSE)</f>
        <v>1.4008</v>
      </c>
      <c r="H2321" s="10">
        <f>VLOOKUP(A2321,away!$A$2:$E$405,3,FALSE)</f>
        <v>1.0562</v>
      </c>
      <c r="I2321" s="10">
        <f>VLOOKUP(C2321,away!$B$2:$E$405,3,FALSE)</f>
        <v>0.31369999999999998</v>
      </c>
      <c r="J2321" s="10">
        <f>VLOOKUP(B2321,home!$B$2:$E$405,4,FALSE)</f>
        <v>1.1526000000000001</v>
      </c>
      <c r="K2321" s="12">
        <f t="shared" si="2800"/>
        <v>2.2534504025439999</v>
      </c>
      <c r="L2321" s="12">
        <f t="shared" si="2801"/>
        <v>0.38189088884400002</v>
      </c>
      <c r="M2321" s="13">
        <f t="shared" si="2802"/>
        <v>7.1694496518406287E-2</v>
      </c>
      <c r="N2321" s="13">
        <f t="shared" si="2803"/>
        <v>0.16155999203959204</v>
      </c>
      <c r="O2321" s="13">
        <f t="shared" si="2804"/>
        <v>2.7379475000637241E-2</v>
      </c>
      <c r="P2321" s="13">
        <f t="shared" si="2805"/>
        <v>6.169828896162937E-2</v>
      </c>
      <c r="Q2321" s="13">
        <f t="shared" si="2806"/>
        <v>0.18203371454831208</v>
      </c>
      <c r="R2321" s="13">
        <f t="shared" si="2807"/>
        <v>5.2279860220377167E-3</v>
      </c>
      <c r="S2321" s="13">
        <f t="shared" si="2808"/>
        <v>1.3273957715204194E-2</v>
      </c>
      <c r="T2321" s="13">
        <f t="shared" si="2809"/>
        <v>6.9517017048429872E-2</v>
      </c>
      <c r="U2321" s="13">
        <f t="shared" si="2810"/>
        <v>1.1781007205855296E-2</v>
      </c>
      <c r="V2321" s="13">
        <f t="shared" si="2811"/>
        <v>1.2692442989940414E-3</v>
      </c>
      <c r="W2321" s="13">
        <f t="shared" si="2812"/>
        <v>0.13673464910849115</v>
      </c>
      <c r="X2321" s="13">
        <f t="shared" si="2813"/>
        <v>5.2217716683814135E-2</v>
      </c>
      <c r="Y2321" s="13">
        <f t="shared" si="2814"/>
        <v>9.970735118892975E-3</v>
      </c>
      <c r="Z2321" s="13">
        <f t="shared" si="2815"/>
        <v>6.6550674293999724E-4</v>
      </c>
      <c r="AA2321" s="13">
        <f t="shared" si="2816"/>
        <v>1.499686437773883E-3</v>
      </c>
      <c r="AB2321" s="13">
        <f t="shared" si="2817"/>
        <v>1.6897345034456673E-3</v>
      </c>
      <c r="AC2321" s="13">
        <f t="shared" si="2818"/>
        <v>6.8267270610975633E-5</v>
      </c>
      <c r="AD2321" s="13">
        <f t="shared" si="2819"/>
        <v>7.7031187518810496E-2</v>
      </c>
      <c r="AE2321" s="13">
        <f t="shared" si="2820"/>
        <v>2.9417508670267382E-2</v>
      </c>
      <c r="AF2321" s="13">
        <f t="shared" si="2821"/>
        <v>5.6171392668322431E-3</v>
      </c>
      <c r="AG2321" s="13">
        <f t="shared" si="2822"/>
        <v>7.1504476912370002E-4</v>
      </c>
      <c r="AH2321" s="13">
        <f t="shared" si="2823"/>
        <v>6.353774039825773E-5</v>
      </c>
      <c r="AI2321" s="13">
        <f t="shared" si="2824"/>
        <v>1.4317914667719004E-4</v>
      </c>
      <c r="AJ2321" s="13">
        <f t="shared" si="2825"/>
        <v>1.6132355285781021E-4</v>
      </c>
      <c r="AK2321" s="13">
        <f t="shared" si="2826"/>
        <v>1.2117820837575354E-4</v>
      </c>
      <c r="AL2321" s="13">
        <f t="shared" si="2827"/>
        <v>2.3499565480295262E-6</v>
      </c>
      <c r="AM2321" s="13">
        <f t="shared" si="2828"/>
        <v>3.4717192104541168E-2</v>
      </c>
      <c r="AN2321" s="13">
        <f t="shared" si="2829"/>
        <v>1.3258179350971126E-2</v>
      </c>
      <c r="AO2321" s="13">
        <f t="shared" si="2830"/>
        <v>2.5315889483977648E-3</v>
      </c>
      <c r="AP2321" s="13">
        <f t="shared" si="2831"/>
        <v>3.222635845637566E-4</v>
      </c>
      <c r="AQ2321" s="13">
        <f t="shared" si="2832"/>
        <v>3.0767381687776639E-5</v>
      </c>
      <c r="AR2321" s="13">
        <f t="shared" si="2833"/>
        <v>4.8528968311659945E-6</v>
      </c>
      <c r="AS2321" s="13">
        <f t="shared" si="2834"/>
        <v>1.0935762317695511E-5</v>
      </c>
      <c r="AT2321" s="13">
        <f t="shared" si="2835"/>
        <v>1.232159899846823E-5</v>
      </c>
      <c r="AU2321" s="13">
        <f t="shared" si="2836"/>
        <v>9.2553707410279944E-6</v>
      </c>
      <c r="AV2321" s="13">
        <f t="shared" si="2837"/>
        <v>5.2141297305158734E-6</v>
      </c>
      <c r="AW2321" s="13">
        <f t="shared" si="2838"/>
        <v>5.6175200634656968E-8</v>
      </c>
      <c r="AX2321" s="13">
        <f t="shared" si="2839"/>
        <v>1.3038911753862615E-2</v>
      </c>
      <c r="AY2321" s="13">
        <f t="shared" si="2840"/>
        <v>4.9794415992410728E-3</v>
      </c>
      <c r="AZ2321" s="13">
        <f t="shared" si="2841"/>
        <v>9.5080168914048115E-4</v>
      </c>
      <c r="BA2321" s="13">
        <f t="shared" si="2842"/>
        <v>1.2103416739341165E-4</v>
      </c>
      <c r="BB2321" s="13">
        <f t="shared" si="2843"/>
        <v>1.1555461441590864E-5</v>
      </c>
      <c r="BC2321" s="13">
        <f t="shared" si="2844"/>
        <v>8.8258508818634094E-7</v>
      </c>
      <c r="BD2321" s="13">
        <f t="shared" si="2845"/>
        <v>3.0887951405370208E-7</v>
      </c>
      <c r="BE2321" s="13">
        <f t="shared" si="2846"/>
        <v>6.9604466528190994E-7</v>
      </c>
      <c r="BF2321" s="13">
        <f t="shared" si="2847"/>
        <v>7.8425106558406204E-7</v>
      </c>
      <c r="BG2321" s="13">
        <f t="shared" si="2848"/>
        <v>5.8909029314532178E-7</v>
      </c>
      <c r="BH2321" s="13">
        <f t="shared" si="2849"/>
        <v>3.3187143955577209E-7</v>
      </c>
      <c r="BI2321" s="13">
        <f t="shared" si="2850"/>
        <v>1.4957116581196226E-7</v>
      </c>
      <c r="BJ2321" s="14">
        <f t="shared" si="2851"/>
        <v>0.79477732339889517</v>
      </c>
      <c r="BK2321" s="14">
        <f t="shared" si="2852"/>
        <v>0.15298604632063401</v>
      </c>
      <c r="BL2321" s="14">
        <f t="shared" si="2853"/>
        <v>4.8112547284821124E-2</v>
      </c>
      <c r="BM2321" s="14">
        <f t="shared" si="2854"/>
        <v>0.4819680852326349</v>
      </c>
      <c r="BN2321" s="14">
        <f t="shared" si="2855"/>
        <v>0.50959395309061462</v>
      </c>
    </row>
    <row r="2322" spans="1:66" x14ac:dyDescent="0.25">
      <c r="A2322" t="s">
        <v>80</v>
      </c>
      <c r="B2322" t="s">
        <v>111</v>
      </c>
      <c r="C2322" t="s">
        <v>410</v>
      </c>
      <c r="D2322" s="11">
        <v>44506</v>
      </c>
      <c r="E2322" s="10">
        <f>VLOOKUP(A2322,home!$A$2:$E$405,3,FALSE)</f>
        <v>1.2518</v>
      </c>
      <c r="F2322" s="10">
        <f>VLOOKUP(B2322,home!$B$2:$E$405,3,FALSE)</f>
        <v>0.96779999999999999</v>
      </c>
      <c r="G2322" s="10">
        <f>VLOOKUP(C2322,away!$B$2:$E$405,4,FALSE)</f>
        <v>0.97250000000000003</v>
      </c>
      <c r="H2322" s="10">
        <f>VLOOKUP(A2322,away!$A$2:$E$405,3,FALSE)</f>
        <v>1.0562</v>
      </c>
      <c r="I2322" s="10">
        <f>VLOOKUP(C2322,away!$B$2:$E$405,3,FALSE)</f>
        <v>1.0290999999999999</v>
      </c>
      <c r="J2322" s="10">
        <f>VLOOKUP(B2322,home!$B$2:$E$405,4,FALSE)</f>
        <v>0.61450000000000005</v>
      </c>
      <c r="K2322" s="12">
        <f t="shared" si="2800"/>
        <v>1.1781760089</v>
      </c>
      <c r="L2322" s="12">
        <f t="shared" si="2801"/>
        <v>0.66792181558999997</v>
      </c>
      <c r="M2322" s="13">
        <f t="shared" si="2802"/>
        <v>0.15785193201502573</v>
      </c>
      <c r="N2322" s="13">
        <f t="shared" si="2803"/>
        <v>0.18597735925861716</v>
      </c>
      <c r="O2322" s="13">
        <f t="shared" si="2804"/>
        <v>0.10543274902586525</v>
      </c>
      <c r="P2322" s="13">
        <f t="shared" si="2805"/>
        <v>0.12421833545464928</v>
      </c>
      <c r="Q2322" s="13">
        <f t="shared" si="2806"/>
        <v>0.10955703143853952</v>
      </c>
      <c r="R2322" s="13">
        <f t="shared" si="2807"/>
        <v>3.5210416576000353E-2</v>
      </c>
      <c r="S2322" s="13">
        <f t="shared" si="2808"/>
        <v>2.4437766877720243E-2</v>
      </c>
      <c r="T2322" s="13">
        <f t="shared" si="2809"/>
        <v>7.3175531349080031E-2</v>
      </c>
      <c r="U2322" s="13">
        <f t="shared" si="2810"/>
        <v>4.1484068073218493E-2</v>
      </c>
      <c r="V2322" s="13">
        <f t="shared" si="2811"/>
        <v>2.1367554074453159E-3</v>
      </c>
      <c r="W2322" s="13">
        <f t="shared" si="2812"/>
        <v>4.3025822015730103E-2</v>
      </c>
      <c r="X2322" s="13">
        <f t="shared" si="2813"/>
        <v>2.8737885157998643E-2</v>
      </c>
      <c r="Y2322" s="13">
        <f t="shared" si="2814"/>
        <v>9.5973302154736817E-3</v>
      </c>
      <c r="Z2322" s="13">
        <f t="shared" si="2815"/>
        <v>7.839268455707463E-3</v>
      </c>
      <c r="AA2322" s="13">
        <f t="shared" si="2816"/>
        <v>9.2360380218410847E-3</v>
      </c>
      <c r="AB2322" s="13">
        <f t="shared" si="2817"/>
        <v>5.4408392073106906E-3</v>
      </c>
      <c r="AC2322" s="13">
        <f t="shared" si="2818"/>
        <v>1.0509223604296483E-4</v>
      </c>
      <c r="AD2322" s="13">
        <f t="shared" si="2819"/>
        <v>1.2672997815533658E-2</v>
      </c>
      <c r="AE2322" s="13">
        <f t="shared" si="2820"/>
        <v>8.4645717099193461E-3</v>
      </c>
      <c r="AF2322" s="13">
        <f t="shared" si="2821"/>
        <v>2.8268360523405391E-3</v>
      </c>
      <c r="AG2322" s="13">
        <f t="shared" si="2822"/>
        <v>6.2936848948485385E-4</v>
      </c>
      <c r="AH2322" s="13">
        <f t="shared" si="2823"/>
        <v>1.3090046049583856E-3</v>
      </c>
      <c r="AI2322" s="13">
        <f t="shared" si="2824"/>
        <v>1.542237821101592E-3</v>
      </c>
      <c r="AJ2322" s="13">
        <f t="shared" si="2825"/>
        <v>9.0851380042005305E-4</v>
      </c>
      <c r="AK2322" s="13">
        <f t="shared" si="2826"/>
        <v>3.5679638780315633E-4</v>
      </c>
      <c r="AL2322" s="13">
        <f t="shared" si="2827"/>
        <v>3.3080070579615217E-6</v>
      </c>
      <c r="AM2322" s="13">
        <f t="shared" si="2828"/>
        <v>2.9862043974207718E-3</v>
      </c>
      <c r="AN2322" s="13">
        <f t="shared" si="2829"/>
        <v>1.9945510628481241E-3</v>
      </c>
      <c r="AO2322" s="13">
        <f t="shared" si="2830"/>
        <v>6.6610208359224132E-4</v>
      </c>
      <c r="AP2322" s="13">
        <f t="shared" si="2831"/>
        <v>1.4830137101373727E-4</v>
      </c>
      <c r="AQ2322" s="13">
        <f t="shared" si="2832"/>
        <v>2.4763430245495396E-5</v>
      </c>
      <c r="AR2322" s="13">
        <f t="shared" si="2833"/>
        <v>1.7486254647189518E-4</v>
      </c>
      <c r="AS2322" s="13">
        <f t="shared" si="2834"/>
        <v>2.0601885710834825E-4</v>
      </c>
      <c r="AT2322" s="13">
        <f t="shared" si="2835"/>
        <v>1.2136323741302659E-4</v>
      </c>
      <c r="AU2322" s="13">
        <f t="shared" si="2836"/>
        <v>4.76624182274876E-5</v>
      </c>
      <c r="AV2322" s="13">
        <f t="shared" si="2837"/>
        <v>1.4038679420445985E-5</v>
      </c>
      <c r="AW2322" s="13">
        <f t="shared" si="2838"/>
        <v>7.2310227897815424E-8</v>
      </c>
      <c r="AX2322" s="13">
        <f t="shared" si="2839"/>
        <v>5.8637906311880526E-4</v>
      </c>
      <c r="AY2322" s="13">
        <f t="shared" si="2840"/>
        <v>3.9165536846227564E-4</v>
      </c>
      <c r="AZ2322" s="13">
        <f t="shared" si="2841"/>
        <v>1.3079758239444673E-4</v>
      </c>
      <c r="BA2322" s="13">
        <f t="shared" si="2842"/>
        <v>2.91208529025605E-5</v>
      </c>
      <c r="BB2322" s="13">
        <f t="shared" si="2843"/>
        <v>4.8626132355518814E-6</v>
      </c>
      <c r="BC2322" s="13">
        <f t="shared" si="2844"/>
        <v>6.4956909216035562E-7</v>
      </c>
      <c r="BD2322" s="13">
        <f t="shared" si="2845"/>
        <v>1.9465751586366488E-5</v>
      </c>
      <c r="BE2322" s="13">
        <f t="shared" si="2846"/>
        <v>2.293408151426411E-5</v>
      </c>
      <c r="BF2322" s="13">
        <f t="shared" si="2847"/>
        <v>1.3510192313131482E-5</v>
      </c>
      <c r="BG2322" s="13">
        <f t="shared" si="2848"/>
        <v>5.3057948196522349E-6</v>
      </c>
      <c r="BH2322" s="13">
        <f t="shared" si="2849"/>
        <v>1.5627900411650411E-6</v>
      </c>
      <c r="BI2322" s="13">
        <f t="shared" si="2850"/>
        <v>3.6824834668969881E-7</v>
      </c>
      <c r="BJ2322" s="14">
        <f t="shared" si="2851"/>
        <v>0.48162812089704371</v>
      </c>
      <c r="BK2322" s="14">
        <f t="shared" si="2852"/>
        <v>0.30914484536640374</v>
      </c>
      <c r="BL2322" s="14">
        <f t="shared" si="2853"/>
        <v>0.20154775611578157</v>
      </c>
      <c r="BM2322" s="14">
        <f t="shared" si="2854"/>
        <v>0.28152058400800478</v>
      </c>
      <c r="BN2322" s="14">
        <f t="shared" si="2855"/>
        <v>0.71824782376869734</v>
      </c>
    </row>
    <row r="2323" spans="1:66" x14ac:dyDescent="0.25">
      <c r="A2323" t="s">
        <v>80</v>
      </c>
      <c r="B2323" t="s">
        <v>85</v>
      </c>
      <c r="C2323" t="s">
        <v>98</v>
      </c>
      <c r="D2323" s="11">
        <v>44506</v>
      </c>
      <c r="E2323" s="10">
        <f>VLOOKUP(A2323,home!$A$2:$E$405,3,FALSE)</f>
        <v>1.2518</v>
      </c>
      <c r="F2323" s="10">
        <f>VLOOKUP(B2323,home!$B$2:$E$405,3,FALSE)</f>
        <v>1.3893</v>
      </c>
      <c r="G2323" s="10">
        <f>VLOOKUP(C2323,away!$B$2:$E$405,4,FALSE)</f>
        <v>0.79879999999999995</v>
      </c>
      <c r="H2323" s="10">
        <f>VLOOKUP(A2323,away!$A$2:$E$405,3,FALSE)</f>
        <v>1.0562</v>
      </c>
      <c r="I2323" s="10">
        <f>VLOOKUP(C2323,away!$B$2:$E$405,3,FALSE)</f>
        <v>1.1938</v>
      </c>
      <c r="J2323" s="10">
        <f>VLOOKUP(B2323,home!$B$2:$E$405,4,FALSE)</f>
        <v>0.98799999999999999</v>
      </c>
      <c r="K2323" s="12">
        <f t="shared" si="2800"/>
        <v>1.389213641112</v>
      </c>
      <c r="L2323" s="12">
        <f t="shared" si="2801"/>
        <v>1.24576086128</v>
      </c>
      <c r="M2323" s="13">
        <f t="shared" si="2802"/>
        <v>7.1720798094072391E-2</v>
      </c>
      <c r="N2323" s="13">
        <f t="shared" si="2803"/>
        <v>9.9635511063724883E-2</v>
      </c>
      <c r="O2323" s="13">
        <f t="shared" si="2804"/>
        <v>8.9346963205360605E-2</v>
      </c>
      <c r="P2323" s="13">
        <f t="shared" si="2805"/>
        <v>0.12412202007681888</v>
      </c>
      <c r="Q2323" s="13">
        <f t="shared" si="2806"/>
        <v>6.920750555444613E-2</v>
      </c>
      <c r="R2323" s="13">
        <f t="shared" si="2807"/>
        <v>5.5652474917731246E-2</v>
      </c>
      <c r="S2323" s="13">
        <f t="shared" si="2808"/>
        <v>5.3702260283490698E-2</v>
      </c>
      <c r="T2323" s="13">
        <f t="shared" si="2809"/>
        <v>8.6216001726547198E-2</v>
      </c>
      <c r="U2323" s="13">
        <f t="shared" si="2810"/>
        <v>7.7313177317355666E-2</v>
      </c>
      <c r="V2323" s="13">
        <f t="shared" si="2811"/>
        <v>1.0326514927348356E-2</v>
      </c>
      <c r="W2323" s="13">
        <f t="shared" si="2812"/>
        <v>3.2048003594523686E-2</v>
      </c>
      <c r="X2323" s="13">
        <f t="shared" si="2813"/>
        <v>3.9924148560218357E-2</v>
      </c>
      <c r="Y2323" s="13">
        <f t="shared" si="2814"/>
        <v>2.4867970848124147E-2</v>
      </c>
      <c r="Z2323" s="13">
        <f t="shared" si="2815"/>
        <v>2.3109891695292158E-2</v>
      </c>
      <c r="AA2323" s="13">
        <f t="shared" si="2816"/>
        <v>3.2104576787720787E-2</v>
      </c>
      <c r="AB2323" s="13">
        <f t="shared" si="2817"/>
        <v>2.2300058007814701E-2</v>
      </c>
      <c r="AC2323" s="13">
        <f t="shared" si="2818"/>
        <v>1.116959730647711E-3</v>
      </c>
      <c r="AD2323" s="13">
        <f t="shared" si="2819"/>
        <v>1.113038094097968E-2</v>
      </c>
      <c r="AE2323" s="13">
        <f t="shared" si="2820"/>
        <v>1.3865792947409344E-2</v>
      </c>
      <c r="AF2323" s="13">
        <f t="shared" si="2821"/>
        <v>8.6367310822474067E-3</v>
      </c>
      <c r="AG2323" s="13">
        <f t="shared" si="2822"/>
        <v>3.5864338505547586E-3</v>
      </c>
      <c r="AH2323" s="13">
        <f t="shared" si="2823"/>
        <v>7.1973496456036708E-3</v>
      </c>
      <c r="AI2323" s="13">
        <f t="shared" si="2824"/>
        <v>9.9986563075252378E-3</v>
      </c>
      <c r="AJ2323" s="13">
        <f t="shared" si="2825"/>
        <v>6.945134867602302E-3</v>
      </c>
      <c r="AK2323" s="13">
        <f t="shared" si="2826"/>
        <v>3.2160920324785665E-3</v>
      </c>
      <c r="AL2323" s="13">
        <f t="shared" si="2827"/>
        <v>7.7321670587439609E-5</v>
      </c>
      <c r="AM2323" s="13">
        <f t="shared" si="2828"/>
        <v>3.0924954067963958E-3</v>
      </c>
      <c r="AN2323" s="13">
        <f t="shared" si="2829"/>
        <v>3.8525097414751218E-3</v>
      </c>
      <c r="AO2323" s="13">
        <f t="shared" si="2830"/>
        <v>2.3996529268148188E-3</v>
      </c>
      <c r="AP2323" s="13">
        <f t="shared" si="2831"/>
        <v>9.964645656273005E-4</v>
      </c>
      <c r="AQ2323" s="13">
        <f t="shared" si="2832"/>
        <v>3.1033913887771681E-4</v>
      </c>
      <c r="AR2323" s="13">
        <f t="shared" si="2833"/>
        <v>1.7932352986881064E-3</v>
      </c>
      <c r="AS2323" s="13">
        <f t="shared" si="2834"/>
        <v>2.4911869386610693E-3</v>
      </c>
      <c r="AT2323" s="13">
        <f t="shared" si="2835"/>
        <v>1.7303954388740007E-3</v>
      </c>
      <c r="AU2323" s="13">
        <f t="shared" si="2836"/>
        <v>8.0129631606724904E-4</v>
      </c>
      <c r="AV2323" s="13">
        <f t="shared" si="2837"/>
        <v>2.7829294321335385E-4</v>
      </c>
      <c r="AW2323" s="13">
        <f t="shared" si="2838"/>
        <v>3.7170846316042955E-6</v>
      </c>
      <c r="AX2323" s="13">
        <f t="shared" si="2839"/>
        <v>7.1602280069962701E-4</v>
      </c>
      <c r="AY2323" s="13">
        <f t="shared" si="2840"/>
        <v>8.9199318089568515E-4</v>
      </c>
      <c r="AZ2323" s="13">
        <f t="shared" si="2841"/>
        <v>5.5560509664424776E-4</v>
      </c>
      <c r="BA2323" s="13">
        <f t="shared" si="2842"/>
        <v>2.307170279090319E-4</v>
      </c>
      <c r="BB2323" s="13">
        <f t="shared" si="2843"/>
        <v>7.1854560849979353E-5</v>
      </c>
      <c r="BC2323" s="13">
        <f t="shared" si="2844"/>
        <v>1.7902719922273291E-5</v>
      </c>
      <c r="BD2323" s="13">
        <f t="shared" si="2845"/>
        <v>3.7232372502856532E-4</v>
      </c>
      <c r="BE2323" s="13">
        <f t="shared" si="2846"/>
        <v>5.1723719771931622E-4</v>
      </c>
      <c r="BF2323" s="13">
        <f t="shared" si="2847"/>
        <v>3.592764853811095E-4</v>
      </c>
      <c r="BG2323" s="13">
        <f t="shared" si="2848"/>
        <v>1.6637059814073775E-4</v>
      </c>
      <c r="BH2323" s="13">
        <f t="shared" si="2849"/>
        <v>5.7781076104268925E-5</v>
      </c>
      <c r="BI2323" s="13">
        <f t="shared" si="2850"/>
        <v>1.6054051824436191E-5</v>
      </c>
      <c r="BJ2323" s="14">
        <f t="shared" si="2851"/>
        <v>0.40225403733528775</v>
      </c>
      <c r="BK2323" s="14">
        <f t="shared" si="2852"/>
        <v>0.26195786796386117</v>
      </c>
      <c r="BL2323" s="14">
        <f t="shared" si="2853"/>
        <v>0.31265793315889484</v>
      </c>
      <c r="BM2323" s="14">
        <f t="shared" si="2854"/>
        <v>0.48940618114491768</v>
      </c>
      <c r="BN2323" s="14">
        <f t="shared" si="2855"/>
        <v>0.50968527291215415</v>
      </c>
    </row>
    <row r="2324" spans="1:66" x14ac:dyDescent="0.25">
      <c r="A2324" t="s">
        <v>80</v>
      </c>
      <c r="B2324" t="s">
        <v>89</v>
      </c>
      <c r="C2324" t="s">
        <v>96</v>
      </c>
      <c r="D2324" s="11">
        <v>44506</v>
      </c>
      <c r="E2324" s="10">
        <f>VLOOKUP(A2324,home!$A$2:$E$405,3,FALSE)</f>
        <v>1.2518</v>
      </c>
      <c r="F2324" s="10">
        <f>VLOOKUP(B2324,home!$B$2:$E$405,3,FALSE)</f>
        <v>1.2850999999999999</v>
      </c>
      <c r="G2324" s="10">
        <f>VLOOKUP(C2324,away!$B$2:$E$405,4,FALSE)</f>
        <v>1.6672</v>
      </c>
      <c r="H2324" s="10">
        <f>VLOOKUP(A2324,away!$A$2:$E$405,3,FALSE)</f>
        <v>1.0562</v>
      </c>
      <c r="I2324" s="10">
        <f>VLOOKUP(C2324,away!$B$2:$E$405,3,FALSE)</f>
        <v>0.90559999999999996</v>
      </c>
      <c r="J2324" s="10">
        <f>VLOOKUP(B2324,home!$B$2:$E$405,4,FALSE)</f>
        <v>1.0703</v>
      </c>
      <c r="K2324" s="12">
        <f t="shared" si="2800"/>
        <v>2.6820049336959997</v>
      </c>
      <c r="L2324" s="12">
        <f t="shared" si="2801"/>
        <v>1.0237362988160001</v>
      </c>
      <c r="M2324" s="13">
        <f t="shared" si="2802"/>
        <v>2.4581989643048759E-2</v>
      </c>
      <c r="N2324" s="13">
        <f t="shared" si="2803"/>
        <v>6.5929017502720733E-2</v>
      </c>
      <c r="O2324" s="13">
        <f t="shared" si="2804"/>
        <v>2.5165475094707988E-2</v>
      </c>
      <c r="P2324" s="13">
        <f t="shared" si="2805"/>
        <v>6.749392836281061E-2</v>
      </c>
      <c r="Q2324" s="13">
        <f t="shared" si="2806"/>
        <v>8.8410975108013476E-2</v>
      </c>
      <c r="R2324" s="13">
        <f t="shared" si="2807"/>
        <v>1.2881405165701288E-2</v>
      </c>
      <c r="S2324" s="13">
        <f t="shared" si="2808"/>
        <v>4.6328942774699136E-2</v>
      </c>
      <c r="T2324" s="13">
        <f t="shared" si="2809"/>
        <v>9.0509524431791236E-2</v>
      </c>
      <c r="U2324" s="13">
        <f t="shared" si="2810"/>
        <v>3.4547992207347986E-2</v>
      </c>
      <c r="V2324" s="13">
        <f t="shared" si="2811"/>
        <v>1.4133754880281815E-2</v>
      </c>
      <c r="W2324" s="13">
        <f t="shared" si="2812"/>
        <v>7.9039557144188782E-2</v>
      </c>
      <c r="X2324" s="13">
        <f t="shared" si="2813"/>
        <v>8.0915663690847572E-2</v>
      </c>
      <c r="Y2324" s="13">
        <f t="shared" si="2814"/>
        <v>4.1418151031554239E-2</v>
      </c>
      <c r="Z2324" s="13">
        <f t="shared" si="2815"/>
        <v>4.3957206826281152E-3</v>
      </c>
      <c r="AA2324" s="13">
        <f t="shared" si="2816"/>
        <v>1.178934455795815E-2</v>
      </c>
      <c r="AB2324" s="13">
        <f t="shared" si="2817"/>
        <v>1.5809540134742926E-2</v>
      </c>
      <c r="AC2324" s="13">
        <f t="shared" si="2818"/>
        <v>2.4254104662583208E-3</v>
      </c>
      <c r="AD2324" s="13">
        <f t="shared" si="2819"/>
        <v>5.2996120554465308E-2</v>
      </c>
      <c r="AE2324" s="13">
        <f t="shared" si="2820"/>
        <v>5.4254052308034866E-2</v>
      </c>
      <c r="AF2324" s="13">
        <f t="shared" si="2821"/>
        <v>2.7770921352798635E-2</v>
      </c>
      <c r="AG2324" s="13">
        <f t="shared" si="2822"/>
        <v>9.4767000801414362E-3</v>
      </c>
      <c r="AH2324" s="13">
        <f t="shared" si="2823"/>
        <v>1.1250147055656618E-3</v>
      </c>
      <c r="AI2324" s="13">
        <f t="shared" si="2824"/>
        <v>3.0172949908076566E-3</v>
      </c>
      <c r="AJ2324" s="13">
        <f t="shared" si="2825"/>
        <v>4.0462000258811815E-3</v>
      </c>
      <c r="AK2324" s="13">
        <f t="shared" si="2826"/>
        <v>3.6173094773780698E-3</v>
      </c>
      <c r="AL2324" s="13">
        <f t="shared" si="2827"/>
        <v>2.6637466313690535E-4</v>
      </c>
      <c r="AM2324" s="13">
        <f t="shared" si="2828"/>
        <v>2.8427171358764779E-2</v>
      </c>
      <c r="AN2324" s="13">
        <f t="shared" si="2829"/>
        <v>2.9101927192630064E-2</v>
      </c>
      <c r="AO2324" s="13">
        <f t="shared" si="2830"/>
        <v>1.4896349616297901E-2</v>
      </c>
      <c r="AP2324" s="13">
        <f t="shared" si="2831"/>
        <v>5.0833112740193203E-3</v>
      </c>
      <c r="AQ2324" s="13">
        <f t="shared" si="2832"/>
        <v>1.3009925673485459E-3</v>
      </c>
      <c r="AR2324" s="13">
        <f t="shared" si="2833"/>
        <v>2.3034367815787262E-4</v>
      </c>
      <c r="AS2324" s="13">
        <f t="shared" si="2834"/>
        <v>6.1778288126509778E-4</v>
      </c>
      <c r="AT2324" s="13">
        <f t="shared" si="2835"/>
        <v>8.284483677529613E-4</v>
      </c>
      <c r="AU2324" s="13">
        <f t="shared" si="2836"/>
        <v>7.4063420320861334E-4</v>
      </c>
      <c r="AV2324" s="13">
        <f t="shared" si="2837"/>
        <v>4.9659614676737665E-4</v>
      </c>
      <c r="AW2324" s="13">
        <f t="shared" si="2838"/>
        <v>2.0315994546883482E-5</v>
      </c>
      <c r="AX2324" s="13">
        <f t="shared" si="2839"/>
        <v>1.2706968972538125E-2</v>
      </c>
      <c r="AY2324" s="13">
        <f t="shared" si="2840"/>
        <v>1.3008585385115934E-2</v>
      </c>
      <c r="AZ2324" s="13">
        <f t="shared" si="2841"/>
        <v>6.6586805274952464E-3</v>
      </c>
      <c r="BA2324" s="13">
        <f t="shared" si="2842"/>
        <v>2.2722443194053855E-3</v>
      </c>
      <c r="BB2324" s="13">
        <f t="shared" si="2843"/>
        <v>5.8154474738843752E-4</v>
      </c>
      <c r="BC2324" s="13">
        <f t="shared" si="2844"/>
        <v>1.19069693457465E-4</v>
      </c>
      <c r="BD2324" s="13">
        <f t="shared" si="2845"/>
        <v>3.9301864088834063E-5</v>
      </c>
      <c r="BE2324" s="13">
        <f t="shared" si="2846"/>
        <v>1.0540779338970257E-4</v>
      </c>
      <c r="BF2324" s="13">
        <f t="shared" si="2847"/>
        <v>1.4135211096059547E-4</v>
      </c>
      <c r="BG2324" s="13">
        <f t="shared" si="2848"/>
        <v>1.2636901966155381E-4</v>
      </c>
      <c r="BH2324" s="13">
        <f t="shared" si="2849"/>
        <v>8.4730583549653528E-5</v>
      </c>
      <c r="BI2324" s="13">
        <f t="shared" si="2850"/>
        <v>4.5449568623022364E-5</v>
      </c>
      <c r="BJ2324" s="14">
        <f t="shared" si="2851"/>
        <v>0.70487752885901755</v>
      </c>
      <c r="BK2324" s="14">
        <f t="shared" si="2852"/>
        <v>0.16823898617535149</v>
      </c>
      <c r="BL2324" s="14">
        <f t="shared" si="2853"/>
        <v>0.11545599257751618</v>
      </c>
      <c r="BM2324" s="14">
        <f t="shared" si="2854"/>
        <v>0.69551716802694152</v>
      </c>
      <c r="BN2324" s="14">
        <f t="shared" si="2855"/>
        <v>0.28446279087700288</v>
      </c>
    </row>
    <row r="2325" spans="1:66" x14ac:dyDescent="0.25">
      <c r="A2325" t="s">
        <v>80</v>
      </c>
      <c r="B2325" t="s">
        <v>369</v>
      </c>
      <c r="C2325" t="s">
        <v>87</v>
      </c>
      <c r="D2325" s="11">
        <v>44506</v>
      </c>
      <c r="E2325" s="10">
        <f>VLOOKUP(A2325,home!$A$2:$E$405,3,FALSE)</f>
        <v>1.2518</v>
      </c>
      <c r="F2325" s="10">
        <f>VLOOKUP(B2325,home!$B$2:$E$405,3,FALSE)</f>
        <v>1.042</v>
      </c>
      <c r="G2325" s="10">
        <f>VLOOKUP(C2325,away!$B$2:$E$405,4,FALSE)</f>
        <v>1.3198000000000001</v>
      </c>
      <c r="H2325" s="10">
        <f>VLOOKUP(A2325,away!$A$2:$E$405,3,FALSE)</f>
        <v>1.0562</v>
      </c>
      <c r="I2325" s="10">
        <f>VLOOKUP(C2325,away!$B$2:$E$405,3,FALSE)</f>
        <v>1.1526000000000001</v>
      </c>
      <c r="J2325" s="10">
        <f>VLOOKUP(B2325,home!$B$2:$E$405,4,FALSE)</f>
        <v>0.90559999999999996</v>
      </c>
      <c r="K2325" s="12">
        <f t="shared" si="2800"/>
        <v>1.7215149168800001</v>
      </c>
      <c r="L2325" s="12">
        <f t="shared" si="2801"/>
        <v>1.102455814272</v>
      </c>
      <c r="M2325" s="13">
        <f t="shared" si="2802"/>
        <v>5.9369732808739452E-2</v>
      </c>
      <c r="N2325" s="13">
        <f t="shared" si="2803"/>
        <v>0.10220588064142491</v>
      </c>
      <c r="O2325" s="13">
        <f t="shared" si="2804"/>
        <v>6.5452507126769921E-2</v>
      </c>
      <c r="P2325" s="13">
        <f t="shared" si="2805"/>
        <v>0.11267746736592894</v>
      </c>
      <c r="Q2325" s="13">
        <f t="shared" si="2806"/>
        <v>8.7974474058534938E-2</v>
      </c>
      <c r="R2325" s="13">
        <f t="shared" si="2807"/>
        <v>3.6079248520293518E-2</v>
      </c>
      <c r="S2325" s="13">
        <f t="shared" si="2808"/>
        <v>5.3462475959345467E-2</v>
      </c>
      <c r="T2325" s="13">
        <f t="shared" si="2809"/>
        <v>9.6987970433353068E-2</v>
      </c>
      <c r="U2325" s="13">
        <f t="shared" si="2810"/>
        <v>6.2110964517505952E-2</v>
      </c>
      <c r="V2325" s="13">
        <f t="shared" si="2811"/>
        <v>1.1274013252243401E-2</v>
      </c>
      <c r="W2325" s="13">
        <f t="shared" si="2812"/>
        <v>5.0483123132146812E-2</v>
      </c>
      <c r="X2325" s="13">
        <f t="shared" si="2813"/>
        <v>5.5655412619644552E-2</v>
      </c>
      <c r="Y2325" s="13">
        <f t="shared" si="2814"/>
        <v>3.0678816619117196E-2</v>
      </c>
      <c r="Z2325" s="13">
        <f t="shared" si="2815"/>
        <v>1.325859243525401E-2</v>
      </c>
      <c r="AA2325" s="13">
        <f t="shared" si="2816"/>
        <v>2.28248646541221E-2</v>
      </c>
      <c r="AB2325" s="13">
        <f t="shared" si="2817"/>
        <v>1.9646672488919135E-2</v>
      </c>
      <c r="AC2325" s="13">
        <f t="shared" si="2818"/>
        <v>1.3373052229377206E-3</v>
      </c>
      <c r="AD2325" s="13">
        <f t="shared" si="2819"/>
        <v>2.1726862380670141E-2</v>
      </c>
      <c r="AE2325" s="13">
        <f t="shared" si="2820"/>
        <v>2.3952905757457382E-2</v>
      </c>
      <c r="AF2325" s="13">
        <f t="shared" si="2821"/>
        <v>1.3203510110509079E-2</v>
      </c>
      <c r="AG2325" s="13">
        <f t="shared" si="2822"/>
        <v>4.852095496709956E-3</v>
      </c>
      <c r="AH2325" s="13">
        <f t="shared" si="2823"/>
        <v>3.6542530798271372E-3</v>
      </c>
      <c r="AI2325" s="13">
        <f t="shared" si="2824"/>
        <v>6.2908511869770979E-3</v>
      </c>
      <c r="AJ2325" s="13">
        <f t="shared" si="2825"/>
        <v>5.4148970791266663E-3</v>
      </c>
      <c r="AK2325" s="13">
        <f t="shared" si="2826"/>
        <v>3.1072753650288319E-3</v>
      </c>
      <c r="AL2325" s="13">
        <f t="shared" si="2827"/>
        <v>1.0152254927694066E-4</v>
      </c>
      <c r="AM2325" s="13">
        <f t="shared" si="2828"/>
        <v>7.4806235370645088E-3</v>
      </c>
      <c r="AN2325" s="13">
        <f t="shared" si="2829"/>
        <v>8.2470569128167415E-3</v>
      </c>
      <c r="AO2325" s="13">
        <f t="shared" si="2830"/>
        <v>4.5460079220834542E-3</v>
      </c>
      <c r="AP2325" s="13">
        <f t="shared" si="2831"/>
        <v>1.670590955142492E-3</v>
      </c>
      <c r="AQ2325" s="13">
        <f t="shared" si="2832"/>
        <v>4.6043817794176389E-4</v>
      </c>
      <c r="AR2325" s="13">
        <f t="shared" si="2833"/>
        <v>8.0573051093535799E-4</v>
      </c>
      <c r="AS2325" s="13">
        <f t="shared" si="2834"/>
        <v>1.3870770935605627E-3</v>
      </c>
      <c r="AT2325" s="13">
        <f t="shared" si="2835"/>
        <v>1.1939369537135325E-3</v>
      </c>
      <c r="AU2325" s="13">
        <f t="shared" si="2836"/>
        <v>6.8512675854403725E-4</v>
      </c>
      <c r="AV2325" s="13">
        <f t="shared" si="2837"/>
        <v>2.9486398369680064E-4</v>
      </c>
      <c r="AW2325" s="13">
        <f t="shared" si="2838"/>
        <v>5.3521958411546774E-6</v>
      </c>
      <c r="AX2325" s="13">
        <f t="shared" si="2839"/>
        <v>2.1463341677700289E-3</v>
      </c>
      <c r="AY2325" s="13">
        <f t="shared" si="2840"/>
        <v>2.3662385826287227E-3</v>
      </c>
      <c r="AZ2325" s="13">
        <f t="shared" si="2841"/>
        <v>1.3043367416868861E-3</v>
      </c>
      <c r="BA2325" s="13">
        <f t="shared" si="2842"/>
        <v>4.7932454154710094E-4</v>
      </c>
      <c r="BB2325" s="13">
        <f t="shared" si="2843"/>
        <v>1.3210853193796566E-4</v>
      </c>
      <c r="BC2325" s="13">
        <f t="shared" si="2844"/>
        <v>2.9128763829989686E-5</v>
      </c>
      <c r="BD2325" s="13">
        <f t="shared" si="2845"/>
        <v>1.4804704775283912E-4</v>
      </c>
      <c r="BE2325" s="13">
        <f t="shared" si="2846"/>
        <v>2.5486520110655823E-4</v>
      </c>
      <c r="BF2325" s="13">
        <f t="shared" si="2847"/>
        <v>2.1937712274928061E-4</v>
      </c>
      <c r="BG2325" s="13">
        <f t="shared" si="2848"/>
        <v>1.2588699641170043E-4</v>
      </c>
      <c r="BH2325" s="13">
        <f t="shared" si="2849"/>
        <v>5.4179085540990352E-5</v>
      </c>
      <c r="BI2325" s="13">
        <f t="shared" si="2850"/>
        <v>1.8654020788346479E-5</v>
      </c>
      <c r="BJ2325" s="14">
        <f t="shared" si="2851"/>
        <v>0.51658324008401768</v>
      </c>
      <c r="BK2325" s="14">
        <f t="shared" si="2852"/>
        <v>0.24058875574110064</v>
      </c>
      <c r="BL2325" s="14">
        <f t="shared" si="2853"/>
        <v>0.22976927879337034</v>
      </c>
      <c r="BM2325" s="14">
        <f t="shared" si="2854"/>
        <v>0.53407967014526347</v>
      </c>
      <c r="BN2325" s="14">
        <f t="shared" si="2855"/>
        <v>0.46375931052169167</v>
      </c>
    </row>
    <row r="2326" spans="1:66" x14ac:dyDescent="0.25">
      <c r="A2326" t="s">
        <v>80</v>
      </c>
      <c r="B2326" t="s">
        <v>86</v>
      </c>
      <c r="C2326" t="s">
        <v>84</v>
      </c>
      <c r="D2326" s="11">
        <v>44506</v>
      </c>
      <c r="E2326" s="10">
        <f>VLOOKUP(A2326,home!$A$2:$E$405,3,FALSE)</f>
        <v>1.2518</v>
      </c>
      <c r="F2326" s="10">
        <f>VLOOKUP(B2326,home!$B$2:$E$405,3,FALSE)</f>
        <v>0.86829999999999996</v>
      </c>
      <c r="G2326" s="10">
        <f>VLOOKUP(C2326,away!$B$2:$E$405,4,FALSE)</f>
        <v>0.83360000000000001</v>
      </c>
      <c r="H2326" s="10">
        <f>VLOOKUP(A2326,away!$A$2:$E$405,3,FALSE)</f>
        <v>1.0562</v>
      </c>
      <c r="I2326" s="10">
        <f>VLOOKUP(C2326,away!$B$2:$E$405,3,FALSE)</f>
        <v>0.86450000000000005</v>
      </c>
      <c r="J2326" s="10">
        <f>VLOOKUP(B2326,home!$B$2:$E$405,4,FALSE)</f>
        <v>0.94679999999999997</v>
      </c>
      <c r="K2326" s="12">
        <f t="shared" si="2800"/>
        <v>0.90607146678399986</v>
      </c>
      <c r="L2326" s="12">
        <f t="shared" si="2801"/>
        <v>0.86450878332000003</v>
      </c>
      <c r="M2326" s="13">
        <f t="shared" si="2802"/>
        <v>0.1702341817601061</v>
      </c>
      <c r="N2326" s="13">
        <f t="shared" si="2803"/>
        <v>0.15424433476415336</v>
      </c>
      <c r="O2326" s="13">
        <f t="shared" si="2804"/>
        <v>0.14716894535290509</v>
      </c>
      <c r="P2326" s="13">
        <f t="shared" si="2805"/>
        <v>0.13334558218096101</v>
      </c>
      <c r="Q2326" s="13">
        <f t="shared" si="2806"/>
        <v>6.9878195321439365E-2</v>
      </c>
      <c r="R2326" s="13">
        <f t="shared" si="2807"/>
        <v>6.3614422944763771E-2</v>
      </c>
      <c r="S2326" s="13">
        <f t="shared" si="2808"/>
        <v>2.6112623362910248E-2</v>
      </c>
      <c r="T2326" s="13">
        <f t="shared" si="2809"/>
        <v>6.041031361793487E-2</v>
      </c>
      <c r="U2326" s="13">
        <f t="shared" si="2810"/>
        <v>5.7639213506179836E-2</v>
      </c>
      <c r="V2326" s="13">
        <f t="shared" si="2811"/>
        <v>2.2726882127235169E-3</v>
      </c>
      <c r="W2326" s="13">
        <f t="shared" si="2812"/>
        <v>2.1104879643705138E-2</v>
      </c>
      <c r="X2326" s="13">
        <f t="shared" si="2813"/>
        <v>1.8245353822894567E-2</v>
      </c>
      <c r="Y2326" s="13">
        <f t="shared" si="2814"/>
        <v>7.8866343173367454E-3</v>
      </c>
      <c r="Z2326" s="13">
        <f t="shared" si="2815"/>
        <v>1.8331742460527208E-2</v>
      </c>
      <c r="AA2326" s="13">
        <f t="shared" si="2816"/>
        <v>1.6609868779916419E-2</v>
      </c>
      <c r="AB2326" s="13">
        <f t="shared" si="2817"/>
        <v>7.5248640842543171E-3</v>
      </c>
      <c r="AC2326" s="13">
        <f t="shared" si="2818"/>
        <v>1.112632498758706E-4</v>
      </c>
      <c r="AD2326" s="13">
        <f t="shared" si="2819"/>
        <v>4.7806323137679222E-3</v>
      </c>
      <c r="AE2326" s="13">
        <f t="shared" si="2820"/>
        <v>4.1328986250757831E-3</v>
      </c>
      <c r="AF2326" s="13">
        <f t="shared" si="2821"/>
        <v>1.786463580974583E-3</v>
      </c>
      <c r="AG2326" s="13">
        <f t="shared" si="2822"/>
        <v>5.148044856112758E-4</v>
      </c>
      <c r="AH2326" s="13">
        <f t="shared" si="2823"/>
        <v>3.9619880926714899E-3</v>
      </c>
      <c r="AI2326" s="13">
        <f t="shared" si="2824"/>
        <v>3.5898443625075982E-3</v>
      </c>
      <c r="AJ2326" s="13">
        <f t="shared" si="2825"/>
        <v>1.6263277735317661E-3</v>
      </c>
      <c r="AK2326" s="13">
        <f t="shared" si="2826"/>
        <v>4.9118973041182808E-4</v>
      </c>
      <c r="AL2326" s="13">
        <f t="shared" si="2827"/>
        <v>3.4861301476929587E-6</v>
      </c>
      <c r="AM2326" s="13">
        <f t="shared" si="2828"/>
        <v>8.66318906538138E-4</v>
      </c>
      <c r="AN2326" s="13">
        <f t="shared" si="2829"/>
        <v>7.4894030385839853E-4</v>
      </c>
      <c r="AO2326" s="13">
        <f t="shared" si="2830"/>
        <v>3.237327354339676E-4</v>
      </c>
      <c r="AP2326" s="13">
        <f t="shared" si="2831"/>
        <v>9.3289931076958284E-5</v>
      </c>
      <c r="AQ2326" s="13">
        <f t="shared" si="2832"/>
        <v>2.0162491202836961E-5</v>
      </c>
      <c r="AR2326" s="13">
        <f t="shared" si="2833"/>
        <v>6.8503470110475157E-4</v>
      </c>
      <c r="AS2326" s="13">
        <f t="shared" si="2834"/>
        <v>6.2069039642792122E-4</v>
      </c>
      <c r="AT2326" s="13">
        <f t="shared" si="2835"/>
        <v>2.8119492895509445E-4</v>
      </c>
      <c r="AU2326" s="13">
        <f t="shared" si="2836"/>
        <v>8.4927567243521694E-5</v>
      </c>
      <c r="AV2326" s="13">
        <f t="shared" si="2837"/>
        <v>1.9237611355683616E-5</v>
      </c>
      <c r="AW2326" s="13">
        <f t="shared" si="2838"/>
        <v>7.5853034608688055E-8</v>
      </c>
      <c r="AX2326" s="13">
        <f t="shared" si="2839"/>
        <v>1.3082447372495356E-4</v>
      </c>
      <c r="AY2326" s="13">
        <f t="shared" si="2840"/>
        <v>1.1309890660843892E-4</v>
      </c>
      <c r="AZ2326" s="13">
        <f t="shared" si="2841"/>
        <v>4.8887499073441917E-5</v>
      </c>
      <c r="BA2326" s="13">
        <f t="shared" si="2842"/>
        <v>1.4087890781179636E-5</v>
      </c>
      <c r="BB2326" s="13">
        <f t="shared" si="2843"/>
        <v>3.0447763296956623E-6</v>
      </c>
      <c r="BC2326" s="13">
        <f t="shared" si="2844"/>
        <v>5.2644717605334664E-7</v>
      </c>
      <c r="BD2326" s="13">
        <f t="shared" si="2845"/>
        <v>9.8703085997341403E-5</v>
      </c>
      <c r="BE2326" s="13">
        <f t="shared" si="2846"/>
        <v>8.9432049905718399E-5</v>
      </c>
      <c r="BF2326" s="13">
        <f t="shared" si="2847"/>
        <v>4.0515914317787071E-5</v>
      </c>
      <c r="BG2326" s="13">
        <f t="shared" si="2848"/>
        <v>1.2236771304670733E-5</v>
      </c>
      <c r="BH2326" s="13">
        <f t="shared" si="2849"/>
        <v>2.7718473311808417E-6</v>
      </c>
      <c r="BI2326" s="13">
        <f t="shared" si="2850"/>
        <v>5.0229835541286832E-7</v>
      </c>
      <c r="BJ2326" s="14">
        <f t="shared" si="2851"/>
        <v>0.3453474248546976</v>
      </c>
      <c r="BK2326" s="14">
        <f t="shared" si="2852"/>
        <v>0.33219292380333287</v>
      </c>
      <c r="BL2326" s="14">
        <f t="shared" si="2853"/>
        <v>0.3041619117994413</v>
      </c>
      <c r="BM2326" s="14">
        <f t="shared" si="2854"/>
        <v>0.26143531754009658</v>
      </c>
      <c r="BN2326" s="14">
        <f t="shared" si="2855"/>
        <v>0.73848566232432877</v>
      </c>
    </row>
    <row r="2327" spans="1:66" x14ac:dyDescent="0.25">
      <c r="A2327" t="s">
        <v>80</v>
      </c>
      <c r="B2327" t="s">
        <v>94</v>
      </c>
      <c r="C2327" t="s">
        <v>91</v>
      </c>
      <c r="D2327" s="11">
        <v>44506</v>
      </c>
      <c r="E2327" s="10">
        <f>VLOOKUP(A2327,home!$A$2:$E$405,3,FALSE)</f>
        <v>1.2518</v>
      </c>
      <c r="F2327" s="10">
        <f>VLOOKUP(B2327,home!$B$2:$E$405,3,FALSE)</f>
        <v>0.83360000000000001</v>
      </c>
      <c r="G2327" s="10">
        <f>VLOOKUP(C2327,away!$B$2:$E$405,4,FALSE)</f>
        <v>1.1113999999999999</v>
      </c>
      <c r="H2327" s="10">
        <f>VLOOKUP(A2327,away!$A$2:$E$405,3,FALSE)</f>
        <v>1.0562</v>
      </c>
      <c r="I2327" s="10">
        <f>VLOOKUP(C2327,away!$B$2:$E$405,3,FALSE)</f>
        <v>0.65859999999999996</v>
      </c>
      <c r="J2327" s="10">
        <f>VLOOKUP(B2327,home!$B$2:$E$405,4,FALSE)</f>
        <v>0.98799999999999999</v>
      </c>
      <c r="K2327" s="12">
        <f t="shared" si="2800"/>
        <v>1.159746433472</v>
      </c>
      <c r="L2327" s="12">
        <f t="shared" si="2801"/>
        <v>0.68726596015999997</v>
      </c>
      <c r="M2327" s="13">
        <f t="shared" si="2802"/>
        <v>0.15770763150545453</v>
      </c>
      <c r="N2327" s="13">
        <f t="shared" si="2803"/>
        <v>0.18290086316976731</v>
      </c>
      <c r="O2327" s="13">
        <f t="shared" si="2804"/>
        <v>0.10838708679115566</v>
      </c>
      <c r="P2327" s="13">
        <f t="shared" si="2805"/>
        <v>0.12570153734046288</v>
      </c>
      <c r="Q2327" s="13">
        <f t="shared" si="2806"/>
        <v>0.106059311870044</v>
      </c>
      <c r="R2327" s="13">
        <f t="shared" si="2807"/>
        <v>3.7245377636234422E-2</v>
      </c>
      <c r="S2327" s="13">
        <f t="shared" si="2808"/>
        <v>2.5047736020956758E-2</v>
      </c>
      <c r="T2327" s="13">
        <f t="shared" si="2809"/>
        <v>7.2890954806274652E-2</v>
      </c>
      <c r="U2327" s="13">
        <f t="shared" si="2810"/>
        <v>4.3195193876940652E-2</v>
      </c>
      <c r="V2327" s="13">
        <f t="shared" si="2811"/>
        <v>2.2182671501949172E-3</v>
      </c>
      <c r="W2327" s="13">
        <f t="shared" si="2812"/>
        <v>4.1000636225926E-2</v>
      </c>
      <c r="X2327" s="13">
        <f t="shared" si="2813"/>
        <v>2.8178341622981908E-2</v>
      </c>
      <c r="Y2327" s="13">
        <f t="shared" si="2814"/>
        <v>9.683007505617576E-3</v>
      </c>
      <c r="Z2327" s="13">
        <f t="shared" si="2815"/>
        <v>8.5324934075628155E-3</v>
      </c>
      <c r="AA2327" s="13">
        <f t="shared" si="2816"/>
        <v>9.8955287980443275E-3</v>
      </c>
      <c r="AB2327" s="13">
        <f t="shared" si="2817"/>
        <v>5.7381521154256897E-3</v>
      </c>
      <c r="AC2327" s="13">
        <f t="shared" si="2818"/>
        <v>1.1050495319629819E-4</v>
      </c>
      <c r="AD2327" s="13">
        <f t="shared" si="2819"/>
        <v>1.1887585408275147E-2</v>
      </c>
      <c r="AE2327" s="13">
        <f t="shared" si="2820"/>
        <v>8.1699327996022225E-3</v>
      </c>
      <c r="AF2327" s="13">
        <f t="shared" si="2821"/>
        <v>2.8074583549806491E-3</v>
      </c>
      <c r="AG2327" s="13">
        <f t="shared" si="2822"/>
        <v>6.4315685398166347E-4</v>
      </c>
      <c r="AH2327" s="13">
        <f t="shared" si="2823"/>
        <v>1.4660230685768817E-3</v>
      </c>
      <c r="AI2327" s="13">
        <f t="shared" si="2824"/>
        <v>1.7002150251697159E-3</v>
      </c>
      <c r="AJ2327" s="13">
        <f t="shared" si="2825"/>
        <v>9.8590915578804271E-4</v>
      </c>
      <c r="AK2327" s="13">
        <f t="shared" si="2826"/>
        <v>3.8113487571752409E-4</v>
      </c>
      <c r="AL2327" s="13">
        <f t="shared" si="2827"/>
        <v>3.5231376865944891E-6</v>
      </c>
      <c r="AM2327" s="13">
        <f t="shared" si="2828"/>
        <v>2.7573169559681776E-3</v>
      </c>
      <c r="AN2327" s="13">
        <f t="shared" si="2829"/>
        <v>1.8950100852089175E-3</v>
      </c>
      <c r="AO2327" s="13">
        <f t="shared" si="2830"/>
        <v>6.5118796286199501E-4</v>
      </c>
      <c r="AP2327" s="13">
        <f t="shared" si="2831"/>
        <v>1.4917977351366118E-4</v>
      </c>
      <c r="AQ2327" s="13">
        <f t="shared" si="2832"/>
        <v>2.5631545070079416E-5</v>
      </c>
      <c r="AR2327" s="13">
        <f t="shared" si="2833"/>
        <v>2.0150955036844006E-4</v>
      </c>
      <c r="AS2327" s="13">
        <f t="shared" si="2834"/>
        <v>2.3369998235034468E-4</v>
      </c>
      <c r="AT2327" s="13">
        <f t="shared" si="2835"/>
        <v>1.3551636051664084E-4</v>
      </c>
      <c r="AU2327" s="13">
        <f t="shared" si="2836"/>
        <v>5.2388205262093293E-5</v>
      </c>
      <c r="AV2327" s="13">
        <f t="shared" si="2837"/>
        <v>1.5189258552177948E-5</v>
      </c>
      <c r="AW2327" s="13">
        <f t="shared" si="2838"/>
        <v>7.8003662578999634E-8</v>
      </c>
      <c r="AX2327" s="13">
        <f t="shared" si="2839"/>
        <v>5.3296475093932692E-4</v>
      </c>
      <c r="AY2327" s="13">
        <f t="shared" si="2840"/>
        <v>3.6628853128575176E-4</v>
      </c>
      <c r="AZ2327" s="13">
        <f t="shared" si="2841"/>
        <v>1.2586881957484918E-4</v>
      </c>
      <c r="BA2327" s="13">
        <f t="shared" si="2842"/>
        <v>2.8835118379771515E-5</v>
      </c>
      <c r="BB2327" s="13">
        <f t="shared" si="2843"/>
        <v>4.9543488299002318E-6</v>
      </c>
      <c r="BC2327" s="13">
        <f t="shared" si="2844"/>
        <v>6.8099106110979114E-7</v>
      </c>
      <c r="BD2327" s="13">
        <f t="shared" si="2845"/>
        <v>2.3081775769229303E-5</v>
      </c>
      <c r="BE2327" s="13">
        <f t="shared" si="2846"/>
        <v>2.676900712656411E-5</v>
      </c>
      <c r="BF2327" s="13">
        <f t="shared" si="2847"/>
        <v>1.5522630271309645E-5</v>
      </c>
      <c r="BG2327" s="13">
        <f t="shared" si="2848"/>
        <v>6.0007716984186179E-6</v>
      </c>
      <c r="BH2327" s="13">
        <f t="shared" si="2849"/>
        <v>1.7398433938301779E-6</v>
      </c>
      <c r="BI2327" s="13">
        <f t="shared" si="2850"/>
        <v>4.0355543415887374E-7</v>
      </c>
      <c r="BJ2327" s="14">
        <f t="shared" si="2851"/>
        <v>0.47075916750014457</v>
      </c>
      <c r="BK2327" s="14">
        <f t="shared" si="2852"/>
        <v>0.3111554886392377</v>
      </c>
      <c r="BL2327" s="14">
        <f t="shared" si="2853"/>
        <v>0.20970644228379612</v>
      </c>
      <c r="BM2327" s="14">
        <f t="shared" si="2854"/>
        <v>0.28178557298999934</v>
      </c>
      <c r="BN2327" s="14">
        <f t="shared" si="2855"/>
        <v>0.71800180831311877</v>
      </c>
    </row>
    <row r="2328" spans="1:66" x14ac:dyDescent="0.25">
      <c r="A2328" t="s">
        <v>80</v>
      </c>
      <c r="B2328" t="s">
        <v>93</v>
      </c>
      <c r="C2328" t="s">
        <v>88</v>
      </c>
      <c r="D2328" s="11">
        <v>44506</v>
      </c>
      <c r="E2328" s="10">
        <f>VLOOKUP(A2328,home!$A$2:$E$405,3,FALSE)</f>
        <v>1.2518</v>
      </c>
      <c r="F2328" s="10">
        <f>VLOOKUP(B2328,home!$B$2:$E$405,3,FALSE)</f>
        <v>0.72940000000000005</v>
      </c>
      <c r="G2328" s="10">
        <f>VLOOKUP(C2328,away!$B$2:$E$405,4,FALSE)</f>
        <v>1.1113999999999999</v>
      </c>
      <c r="H2328" s="10">
        <f>VLOOKUP(A2328,away!$A$2:$E$405,3,FALSE)</f>
        <v>1.0562</v>
      </c>
      <c r="I2328" s="10">
        <f>VLOOKUP(C2328,away!$B$2:$E$405,3,FALSE)</f>
        <v>1.1526000000000001</v>
      </c>
      <c r="J2328" s="10">
        <f>VLOOKUP(B2328,home!$B$2:$E$405,4,FALSE)</f>
        <v>0.98799999999999999</v>
      </c>
      <c r="K2328" s="12">
        <f t="shared" si="2800"/>
        <v>1.014778129288</v>
      </c>
      <c r="L2328" s="12">
        <f t="shared" si="2801"/>
        <v>1.2027676065600001</v>
      </c>
      <c r="M2328" s="13">
        <f t="shared" si="2802"/>
        <v>0.10887599163382092</v>
      </c>
      <c r="N2328" s="13">
        <f t="shared" si="2803"/>
        <v>0.11048497511454473</v>
      </c>
      <c r="O2328" s="13">
        <f t="shared" si="2804"/>
        <v>0.13095251586925741</v>
      </c>
      <c r="P2328" s="13">
        <f t="shared" si="2805"/>
        <v>0.13288774907936216</v>
      </c>
      <c r="Q2328" s="13">
        <f t="shared" si="2806"/>
        <v>5.6058868180584462E-2</v>
      </c>
      <c r="R2328" s="13">
        <f t="shared" si="2807"/>
        <v>7.8752722042538567E-2</v>
      </c>
      <c r="S2328" s="13">
        <f t="shared" si="2808"/>
        <v>4.054877845515284E-2</v>
      </c>
      <c r="T2328" s="13">
        <f t="shared" si="2809"/>
        <v>6.7425790708024139E-2</v>
      </c>
      <c r="U2328" s="13">
        <f t="shared" si="2810"/>
        <v>7.9916539950665139E-2</v>
      </c>
      <c r="V2328" s="13">
        <f t="shared" si="2811"/>
        <v>5.499055307442241E-3</v>
      </c>
      <c r="W2328" s="13">
        <f t="shared" si="2812"/>
        <v>1.8962437794098699E-2</v>
      </c>
      <c r="X2328" s="13">
        <f t="shared" si="2813"/>
        <v>2.2807405920150986E-2</v>
      </c>
      <c r="Y2328" s="13">
        <f t="shared" si="2814"/>
        <v>1.3716004515211188E-2</v>
      </c>
      <c r="Z2328" s="13">
        <f t="shared" si="2815"/>
        <v>3.1573741000396373E-2</v>
      </c>
      <c r="AA2328" s="13">
        <f t="shared" si="2816"/>
        <v>3.2040341827006061E-2</v>
      </c>
      <c r="AB2328" s="13">
        <f t="shared" si="2817"/>
        <v>1.6256919070478635E-2</v>
      </c>
      <c r="AC2328" s="13">
        <f t="shared" si="2818"/>
        <v>4.1948933765320482E-4</v>
      </c>
      <c r="AD2328" s="13">
        <f t="shared" si="2819"/>
        <v>4.8106667878588865E-3</v>
      </c>
      <c r="AE2328" s="13">
        <f t="shared" si="2820"/>
        <v>5.7861141783907173E-3</v>
      </c>
      <c r="AF2328" s="13">
        <f t="shared" si="2821"/>
        <v>3.4796753508129423E-3</v>
      </c>
      <c r="AG2328" s="13">
        <f t="shared" si="2822"/>
        <v>1.395080264434371E-3</v>
      </c>
      <c r="AH2328" s="13">
        <f t="shared" si="2823"/>
        <v>9.4939682232980157E-3</v>
      </c>
      <c r="AI2328" s="13">
        <f t="shared" si="2824"/>
        <v>9.6342713131580791E-3</v>
      </c>
      <c r="AJ2328" s="13">
        <f t="shared" si="2825"/>
        <v>4.8883239101097983E-3</v>
      </c>
      <c r="AK2328" s="13">
        <f t="shared" si="2826"/>
        <v>1.6535213976183413E-3</v>
      </c>
      <c r="AL2328" s="13">
        <f t="shared" si="2827"/>
        <v>2.0480178598423167E-5</v>
      </c>
      <c r="AM2328" s="13">
        <f t="shared" si="2828"/>
        <v>9.7635188872227088E-4</v>
      </c>
      <c r="AN2328" s="13">
        <f t="shared" si="2829"/>
        <v>1.1743244243588215E-3</v>
      </c>
      <c r="AO2328" s="13">
        <f t="shared" si="2830"/>
        <v>7.0621968860550477E-4</v>
      </c>
      <c r="AP2328" s="13">
        <f t="shared" si="2831"/>
        <v>2.83139388189864E-4</v>
      </c>
      <c r="AQ2328" s="13">
        <f t="shared" si="2832"/>
        <v>8.5137721063996308E-5</v>
      </c>
      <c r="AR2328" s="13">
        <f t="shared" si="2833"/>
        <v>2.283807487338572E-3</v>
      </c>
      <c r="AS2328" s="13">
        <f t="shared" si="2834"/>
        <v>2.3175578896553642E-3</v>
      </c>
      <c r="AT2328" s="13">
        <f t="shared" si="2835"/>
        <v>1.1759035298905577E-3</v>
      </c>
      <c r="AU2328" s="13">
        <f t="shared" si="2836"/>
        <v>3.9776039476183204E-4</v>
      </c>
      <c r="AV2328" s="13">
        <f t="shared" si="2837"/>
        <v>1.0090963732531707E-4</v>
      </c>
      <c r="AW2328" s="13">
        <f t="shared" si="2838"/>
        <v>6.9435898632300294E-7</v>
      </c>
      <c r="AX2328" s="13">
        <f t="shared" si="2839"/>
        <v>1.6513009052739855E-4</v>
      </c>
      <c r="AY2328" s="13">
        <f t="shared" si="2840"/>
        <v>1.9861312375467533E-4</v>
      </c>
      <c r="AZ2328" s="13">
        <f t="shared" si="2841"/>
        <v>1.1944271574490796E-4</v>
      </c>
      <c r="BA2328" s="13">
        <f t="shared" si="2842"/>
        <v>4.7887276445843157E-5</v>
      </c>
      <c r="BB2328" s="13">
        <f t="shared" si="2843"/>
        <v>1.4399316218860949E-5</v>
      </c>
      <c r="BC2328" s="13">
        <f t="shared" si="2844"/>
        <v>3.4638062209319979E-6</v>
      </c>
      <c r="BD2328" s="13">
        <f t="shared" si="2845"/>
        <v>4.5781494423167036E-4</v>
      </c>
      <c r="BE2328" s="13">
        <f t="shared" si="2846"/>
        <v>4.6458059266750451E-4</v>
      </c>
      <c r="BF2328" s="13">
        <f t="shared" si="2847"/>
        <v>2.3572311236532027E-4</v>
      </c>
      <c r="BG2328" s="13">
        <f t="shared" si="2848"/>
        <v>7.9735552998674923E-5</v>
      </c>
      <c r="BH2328" s="13">
        <f t="shared" si="2849"/>
        <v>2.0228473827434876E-5</v>
      </c>
      <c r="BI2328" s="13">
        <f t="shared" si="2850"/>
        <v>4.105482565791128E-6</v>
      </c>
      <c r="BJ2328" s="14">
        <f t="shared" si="2851"/>
        <v>0.30870112825396423</v>
      </c>
      <c r="BK2328" s="14">
        <f t="shared" si="2852"/>
        <v>0.28845015711578437</v>
      </c>
      <c r="BL2328" s="14">
        <f t="shared" si="2853"/>
        <v>0.37112725070175817</v>
      </c>
      <c r="BM2328" s="14">
        <f t="shared" si="2854"/>
        <v>0.38164153638702653</v>
      </c>
      <c r="BN2328" s="14">
        <f t="shared" si="2855"/>
        <v>0.61801282192010831</v>
      </c>
    </row>
    <row r="2329" spans="1:66" x14ac:dyDescent="0.25">
      <c r="A2329" t="s">
        <v>80</v>
      </c>
      <c r="B2329" t="s">
        <v>114</v>
      </c>
      <c r="C2329" t="s">
        <v>76</v>
      </c>
      <c r="D2329" s="11">
        <v>44506</v>
      </c>
      <c r="E2329" s="10">
        <f>VLOOKUP(A2329,home!$A$2:$E$405,3,FALSE)</f>
        <v>1.2518</v>
      </c>
      <c r="F2329" s="10">
        <f>VLOOKUP(B2329,home!$B$2:$E$405,3,FALSE)</f>
        <v>1.6775</v>
      </c>
      <c r="G2329" s="10">
        <f>VLOOKUP(C2329,away!$B$2:$E$405,4,FALSE)</f>
        <v>0.9728</v>
      </c>
      <c r="H2329" s="10">
        <f>VLOOKUP(A2329,away!$A$2:$E$405,3,FALSE)</f>
        <v>1.0562</v>
      </c>
      <c r="I2329" s="10">
        <f>VLOOKUP(C2329,away!$B$2:$E$405,3,FALSE)</f>
        <v>0.70589999999999997</v>
      </c>
      <c r="J2329" s="10">
        <f>VLOOKUP(B2329,home!$B$2:$E$405,4,FALSE)</f>
        <v>0.751</v>
      </c>
      <c r="K2329" s="12">
        <f t="shared" si="2800"/>
        <v>2.0427773696</v>
      </c>
      <c r="L2329" s="12">
        <f t="shared" si="2801"/>
        <v>0.55992425658</v>
      </c>
      <c r="M2329" s="13">
        <f t="shared" si="2802"/>
        <v>7.4073189580420307E-2</v>
      </c>
      <c r="N2329" s="13">
        <f t="shared" si="2803"/>
        <v>0.15131503536897309</v>
      </c>
      <c r="O2329" s="13">
        <f t="shared" si="2804"/>
        <v>4.1475375608326238E-2</v>
      </c>
      <c r="P2329" s="13">
        <f t="shared" si="2805"/>
        <v>8.4724958688348659E-2</v>
      </c>
      <c r="Q2329" s="13">
        <f t="shared" si="2806"/>
        <v>0.15455146496598096</v>
      </c>
      <c r="R2329" s="13">
        <f t="shared" si="2807"/>
        <v>1.1611534426934165E-2</v>
      </c>
      <c r="S2329" s="13">
        <f t="shared" si="2808"/>
        <v>2.4227114646349142E-2</v>
      </c>
      <c r="T2329" s="13">
        <f t="shared" si="2809"/>
        <v>8.6537114124426801E-2</v>
      </c>
      <c r="U2329" s="13">
        <f t="shared" si="2810"/>
        <v>2.3719779753672416E-2</v>
      </c>
      <c r="V2329" s="13">
        <f t="shared" si="2811"/>
        <v>3.0789986966146235E-3</v>
      </c>
      <c r="W2329" s="13">
        <f t="shared" si="2812"/>
        <v>0.10523807835701103</v>
      </c>
      <c r="X2329" s="13">
        <f t="shared" si="2813"/>
        <v>5.8925352787957186E-2</v>
      </c>
      <c r="Y2329" s="13">
        <f t="shared" si="2814"/>
        <v>1.6496867176755577E-2</v>
      </c>
      <c r="Z2329" s="13">
        <f t="shared" si="2815"/>
        <v>2.16719326058473E-3</v>
      </c>
      <c r="AA2329" s="13">
        <f t="shared" si="2816"/>
        <v>4.4270933482721212E-3</v>
      </c>
      <c r="AB2329" s="13">
        <f t="shared" si="2817"/>
        <v>4.5217830524784917E-3</v>
      </c>
      <c r="AC2329" s="13">
        <f t="shared" si="2818"/>
        <v>2.2011003479279468E-4</v>
      </c>
      <c r="AD2329" s="13">
        <f t="shared" si="2819"/>
        <v>5.3744491221973438E-2</v>
      </c>
      <c r="AE2329" s="13">
        <f t="shared" si="2820"/>
        <v>3.009284429273381E-2</v>
      </c>
      <c r="AF2329" s="13">
        <f t="shared" si="2821"/>
        <v>8.4248567344933356E-3</v>
      </c>
      <c r="AG2329" s="13">
        <f t="shared" si="2822"/>
        <v>1.5724272146180626E-3</v>
      </c>
      <c r="AH2329" s="13">
        <f t="shared" si="2823"/>
        <v>3.0336601882452273E-4</v>
      </c>
      <c r="AI2329" s="13">
        <f t="shared" si="2824"/>
        <v>6.1970923796038249E-4</v>
      </c>
      <c r="AJ2329" s="13">
        <f t="shared" si="2825"/>
        <v>6.3296400351876554E-4</v>
      </c>
      <c r="AK2329" s="13">
        <f t="shared" si="2826"/>
        <v>4.3100151405318292E-4</v>
      </c>
      <c r="AL2329" s="13">
        <f t="shared" si="2827"/>
        <v>1.0070479594760119E-5</v>
      </c>
      <c r="AM2329" s="13">
        <f t="shared" si="2828"/>
        <v>2.1957606081782623E-2</v>
      </c>
      <c r="AN2329" s="13">
        <f t="shared" si="2829"/>
        <v>1.2294596261618621E-2</v>
      </c>
      <c r="AO2329" s="13">
        <f t="shared" si="2830"/>
        <v>3.4420213358690266E-3</v>
      </c>
      <c r="AP2329" s="13">
        <f t="shared" si="2831"/>
        <v>6.4242374587298776E-4</v>
      </c>
      <c r="AQ2329" s="13">
        <f t="shared" si="2832"/>
        <v>8.9927159579317867E-5</v>
      </c>
      <c r="AR2329" s="13">
        <f t="shared" si="2833"/>
        <v>3.3972398512391041E-5</v>
      </c>
      <c r="AS2329" s="13">
        <f t="shared" si="2834"/>
        <v>6.939804687214511E-5</v>
      </c>
      <c r="AT2329" s="13">
        <f t="shared" si="2835"/>
        <v>7.0882379822429073E-5</v>
      </c>
      <c r="AU2329" s="13">
        <f t="shared" si="2836"/>
        <v>4.8265640468216588E-5</v>
      </c>
      <c r="AV2329" s="13">
        <f t="shared" si="2837"/>
        <v>2.4648989519430704E-5</v>
      </c>
      <c r="AW2329" s="13">
        <f t="shared" si="2838"/>
        <v>3.1996168341927488E-7</v>
      </c>
      <c r="AX2329" s="13">
        <f t="shared" si="2839"/>
        <v>7.4757501324094807E-3</v>
      </c>
      <c r="AY2329" s="13">
        <f t="shared" si="2840"/>
        <v>4.1858538352672146E-3</v>
      </c>
      <c r="AZ2329" s="13">
        <f t="shared" si="2841"/>
        <v>1.1718805484322685E-3</v>
      </c>
      <c r="BA2329" s="13">
        <f t="shared" si="2842"/>
        <v>2.1872144829383354E-4</v>
      </c>
      <c r="BB2329" s="13">
        <f t="shared" si="2843"/>
        <v>3.0616861083506412E-5</v>
      </c>
      <c r="BC2329" s="13">
        <f t="shared" si="2844"/>
        <v>3.4286246361990926E-6</v>
      </c>
      <c r="BD2329" s="13">
        <f t="shared" si="2845"/>
        <v>3.170328330215007E-6</v>
      </c>
      <c r="BE2329" s="13">
        <f t="shared" si="2846"/>
        <v>6.476274967164972E-6</v>
      </c>
      <c r="BF2329" s="13">
        <f t="shared" si="2847"/>
        <v>6.6147939711157962E-6</v>
      </c>
      <c r="BG2329" s="13">
        <f t="shared" si="2848"/>
        <v>4.5041838095872869E-6</v>
      </c>
      <c r="BH2329" s="13">
        <f t="shared" si="2849"/>
        <v>2.300261188685907E-6</v>
      </c>
      <c r="BI2329" s="13">
        <f t="shared" si="2850"/>
        <v>9.397843000833528E-7</v>
      </c>
      <c r="BJ2329" s="14">
        <f t="shared" si="2851"/>
        <v>0.71841135827976865</v>
      </c>
      <c r="BK2329" s="14">
        <f t="shared" si="2852"/>
        <v>0.1905202959613875</v>
      </c>
      <c r="BL2329" s="14">
        <f t="shared" si="2853"/>
        <v>8.8013780045801779E-2</v>
      </c>
      <c r="BM2329" s="14">
        <f t="shared" si="2854"/>
        <v>0.47717553503497512</v>
      </c>
      <c r="BN2329" s="14">
        <f t="shared" si="2855"/>
        <v>0.51775155863898348</v>
      </c>
    </row>
    <row r="2330" spans="1:66" x14ac:dyDescent="0.25">
      <c r="A2330" t="s">
        <v>80</v>
      </c>
      <c r="B2330" t="s">
        <v>71</v>
      </c>
      <c r="C2330" t="s">
        <v>81</v>
      </c>
      <c r="D2330" s="11">
        <v>44506</v>
      </c>
      <c r="E2330" s="10">
        <f>VLOOKUP(A2330,home!$A$2:$E$405,3,FALSE)</f>
        <v>1.2518</v>
      </c>
      <c r="F2330" s="10">
        <f>VLOOKUP(B2330,home!$B$2:$E$405,3,FALSE)</f>
        <v>0.5837</v>
      </c>
      <c r="G2330" s="10">
        <f>VLOOKUP(C2330,away!$B$2:$E$405,4,FALSE)</f>
        <v>0.97250000000000003</v>
      </c>
      <c r="H2330" s="10">
        <f>VLOOKUP(A2330,away!$A$2:$E$405,3,FALSE)</f>
        <v>1.0562</v>
      </c>
      <c r="I2330" s="10">
        <f>VLOOKUP(C2330,away!$B$2:$E$405,3,FALSE)</f>
        <v>1.0290999999999999</v>
      </c>
      <c r="J2330" s="10">
        <f>VLOOKUP(B2330,home!$B$2:$E$405,4,FALSE)</f>
        <v>1.5294000000000001</v>
      </c>
      <c r="K2330" s="12">
        <f t="shared" si="2800"/>
        <v>0.71058207935000006</v>
      </c>
      <c r="L2330" s="12">
        <f t="shared" si="2801"/>
        <v>1.6623590313479999</v>
      </c>
      <c r="M2330" s="13">
        <f t="shared" si="2802"/>
        <v>9.3206193028180076E-2</v>
      </c>
      <c r="N2330" s="13">
        <f t="shared" si="2803"/>
        <v>6.6230650450261663E-2</v>
      </c>
      <c r="O2330" s="13">
        <f t="shared" si="2804"/>
        <v>0.15494215675796011</v>
      </c>
      <c r="P2330" s="13">
        <f t="shared" si="2805"/>
        <v>0.11009911992804494</v>
      </c>
      <c r="Q2330" s="13">
        <f t="shared" si="2806"/>
        <v>2.3531156656824974E-2</v>
      </c>
      <c r="R2330" s="13">
        <f t="shared" si="2807"/>
        <v>0.12878474681156632</v>
      </c>
      <c r="S2330" s="13">
        <f t="shared" si="2808"/>
        <v>3.2513440939662415E-2</v>
      </c>
      <c r="T2330" s="13">
        <f t="shared" si="2809"/>
        <v>3.9117230786537602E-2</v>
      </c>
      <c r="U2330" s="13">
        <f t="shared" si="2810"/>
        <v>9.1512133177926058E-2</v>
      </c>
      <c r="V2330" s="13">
        <f t="shared" si="2811"/>
        <v>4.2673621629019248E-3</v>
      </c>
      <c r="W2330" s="13">
        <f t="shared" si="2812"/>
        <v>5.5736060755724294E-3</v>
      </c>
      <c r="X2330" s="13">
        <f t="shared" si="2813"/>
        <v>9.2653343969039108E-3</v>
      </c>
      <c r="Y2330" s="13">
        <f t="shared" si="2814"/>
        <v>7.7011561565762474E-3</v>
      </c>
      <c r="Z2330" s="13">
        <f t="shared" si="2815"/>
        <v>7.1362162320690911E-2</v>
      </c>
      <c r="AA2330" s="13">
        <f t="shared" si="2816"/>
        <v>5.0708673688748769E-2</v>
      </c>
      <c r="AB2330" s="13">
        <f t="shared" si="2817"/>
        <v>1.8016337395415871E-2</v>
      </c>
      <c r="AC2330" s="13">
        <f t="shared" si="2818"/>
        <v>3.1504935675766369E-4</v>
      </c>
      <c r="AD2330" s="13">
        <f t="shared" si="2819"/>
        <v>9.9012614866451237E-4</v>
      </c>
      <c r="AE2330" s="13">
        <f t="shared" si="2820"/>
        <v>1.6459451454062645E-3</v>
      </c>
      <c r="AF2330" s="13">
        <f t="shared" si="2821"/>
        <v>1.3680758887847507E-3</v>
      </c>
      <c r="AG2330" s="13">
        <f t="shared" si="2822"/>
        <v>7.5807776976359066E-4</v>
      </c>
      <c r="AH2330" s="13">
        <f t="shared" si="2823"/>
        <v>2.9657383757580626E-2</v>
      </c>
      <c r="AI2330" s="13">
        <f t="shared" si="2824"/>
        <v>2.1074005418542555E-2</v>
      </c>
      <c r="AJ2330" s="13">
        <f t="shared" si="2825"/>
        <v>7.4874052952705683E-3</v>
      </c>
      <c r="AK2330" s="13">
        <f t="shared" si="2826"/>
        <v>1.7734720078831875E-3</v>
      </c>
      <c r="AL2330" s="13">
        <f t="shared" si="2827"/>
        <v>1.4885988059796938E-5</v>
      </c>
      <c r="AM2330" s="13">
        <f t="shared" si="2828"/>
        <v>1.4071317950736735E-4</v>
      </c>
      <c r="AN2330" s="13">
        <f t="shared" si="2829"/>
        <v>2.3391582478376438E-4</v>
      </c>
      <c r="AO2330" s="13">
        <f t="shared" si="2830"/>
        <v>1.9442604195225359E-4</v>
      </c>
      <c r="AP2330" s="13">
        <f t="shared" si="2831"/>
        <v>1.077352955895246E-4</v>
      </c>
      <c r="AQ2330" s="13">
        <f t="shared" si="2832"/>
        <v>4.4773685404548147E-5</v>
      </c>
      <c r="AR2330" s="13">
        <f t="shared" si="2833"/>
        <v>9.8602439471135207E-3</v>
      </c>
      <c r="AS2330" s="13">
        <f t="shared" si="2834"/>
        <v>7.0065126468381762E-3</v>
      </c>
      <c r="AT2330" s="13">
        <f t="shared" si="2835"/>
        <v>2.4893511627911719E-3</v>
      </c>
      <c r="AU2330" s="13">
        <f t="shared" si="2836"/>
        <v>5.8962944182949719E-4</v>
      </c>
      <c r="AV2330" s="13">
        <f t="shared" si="2837"/>
        <v>1.0474502870529598E-4</v>
      </c>
      <c r="AW2330" s="13">
        <f t="shared" si="2838"/>
        <v>4.8844339731430855E-7</v>
      </c>
      <c r="AX2330" s="13">
        <f t="shared" si="2839"/>
        <v>1.6664710614382481E-5</v>
      </c>
      <c r="AY2330" s="13">
        <f t="shared" si="2840"/>
        <v>2.7702732194619588E-5</v>
      </c>
      <c r="AZ2330" s="13">
        <f t="shared" si="2841"/>
        <v>2.3025943528370442E-5</v>
      </c>
      <c r="BA2330" s="13">
        <f t="shared" si="2842"/>
        <v>1.2759128393231877E-5</v>
      </c>
      <c r="BB2330" s="13">
        <f t="shared" si="2843"/>
        <v>5.3025630791544271E-6</v>
      </c>
      <c r="BC2330" s="13">
        <f t="shared" si="2844"/>
        <v>1.7629527247849629E-6</v>
      </c>
      <c r="BD2330" s="13">
        <f t="shared" si="2845"/>
        <v>2.7318775961297716E-3</v>
      </c>
      <c r="BE2330" s="13">
        <f t="shared" si="2846"/>
        <v>1.9412232627875723E-3</v>
      </c>
      <c r="BF2330" s="13">
        <f t="shared" si="2847"/>
        <v>6.8969923127709242E-4</v>
      </c>
      <c r="BG2330" s="13">
        <f t="shared" si="2848"/>
        <v>1.6336263796232431E-4</v>
      </c>
      <c r="BH2330" s="13">
        <f t="shared" si="2849"/>
        <v>2.9020640742842413E-5</v>
      </c>
      <c r="BI2330" s="13">
        <f t="shared" si="2850"/>
        <v>4.1243094486236594E-6</v>
      </c>
      <c r="BJ2330" s="14">
        <f t="shared" si="2851"/>
        <v>0.15699014153306792</v>
      </c>
      <c r="BK2330" s="14">
        <f t="shared" si="2852"/>
        <v>0.24044375413580141</v>
      </c>
      <c r="BL2330" s="14">
        <f t="shared" si="2853"/>
        <v>0.52956610421651984</v>
      </c>
      <c r="BM2330" s="14">
        <f t="shared" si="2854"/>
        <v>0.42154092428444501</v>
      </c>
      <c r="BN2330" s="14">
        <f t="shared" si="2855"/>
        <v>0.57679402363283816</v>
      </c>
    </row>
    <row r="2331" spans="1:66" x14ac:dyDescent="0.25">
      <c r="A2331" t="s">
        <v>154</v>
      </c>
      <c r="B2331" t="s">
        <v>169</v>
      </c>
      <c r="C2331" t="s">
        <v>497</v>
      </c>
      <c r="D2331" s="11">
        <v>44506</v>
      </c>
      <c r="E2331" s="10">
        <f>VLOOKUP(A2331,home!$A$2:$E$405,3,FALSE)</f>
        <v>1.3447</v>
      </c>
      <c r="F2331" s="10">
        <f>VLOOKUP(B2331,home!$B$2:$E$405,3,FALSE)</f>
        <v>0.74370000000000003</v>
      </c>
      <c r="G2331" s="10" t="e">
        <f>VLOOKUP(C2331,away!$B$2:$E$405,4,FALSE)</f>
        <v>#N/A</v>
      </c>
      <c r="H2331" s="10">
        <f>VLOOKUP(A2331,away!$A$2:$E$405,3,FALSE)</f>
        <v>1.05</v>
      </c>
      <c r="I2331" s="10" t="e">
        <f>VLOOKUP(C2331,away!$B$2:$E$405,3,FALSE)</f>
        <v>#N/A</v>
      </c>
      <c r="J2331" s="10">
        <f>VLOOKUP(B2331,home!$B$2:$E$405,4,FALSE)</f>
        <v>1.1529</v>
      </c>
      <c r="K2331" s="12" t="e">
        <f t="shared" si="2800"/>
        <v>#N/A</v>
      </c>
      <c r="L2331" s="12" t="e">
        <f t="shared" si="2801"/>
        <v>#N/A</v>
      </c>
      <c r="M2331" s="13" t="e">
        <f t="shared" si="2802"/>
        <v>#N/A</v>
      </c>
      <c r="N2331" s="13" t="e">
        <f t="shared" si="2803"/>
        <v>#N/A</v>
      </c>
      <c r="O2331" s="13" t="e">
        <f t="shared" si="2804"/>
        <v>#N/A</v>
      </c>
      <c r="P2331" s="13" t="e">
        <f t="shared" si="2805"/>
        <v>#N/A</v>
      </c>
      <c r="Q2331" s="13" t="e">
        <f t="shared" si="2806"/>
        <v>#N/A</v>
      </c>
      <c r="R2331" s="13" t="e">
        <f t="shared" si="2807"/>
        <v>#N/A</v>
      </c>
      <c r="S2331" s="13" t="e">
        <f t="shared" si="2808"/>
        <v>#N/A</v>
      </c>
      <c r="T2331" s="13" t="e">
        <f t="shared" si="2809"/>
        <v>#N/A</v>
      </c>
      <c r="U2331" s="13" t="e">
        <f t="shared" si="2810"/>
        <v>#N/A</v>
      </c>
      <c r="V2331" s="13" t="e">
        <f t="shared" si="2811"/>
        <v>#N/A</v>
      </c>
      <c r="W2331" s="13" t="e">
        <f t="shared" si="2812"/>
        <v>#N/A</v>
      </c>
      <c r="X2331" s="13" t="e">
        <f t="shared" si="2813"/>
        <v>#N/A</v>
      </c>
      <c r="Y2331" s="13" t="e">
        <f t="shared" si="2814"/>
        <v>#N/A</v>
      </c>
      <c r="Z2331" s="13" t="e">
        <f t="shared" si="2815"/>
        <v>#N/A</v>
      </c>
      <c r="AA2331" s="13" t="e">
        <f t="shared" si="2816"/>
        <v>#N/A</v>
      </c>
      <c r="AB2331" s="13" t="e">
        <f t="shared" si="2817"/>
        <v>#N/A</v>
      </c>
      <c r="AC2331" s="13" t="e">
        <f t="shared" si="2818"/>
        <v>#N/A</v>
      </c>
      <c r="AD2331" s="13" t="e">
        <f t="shared" si="2819"/>
        <v>#N/A</v>
      </c>
      <c r="AE2331" s="13" t="e">
        <f t="shared" si="2820"/>
        <v>#N/A</v>
      </c>
      <c r="AF2331" s="13" t="e">
        <f t="shared" si="2821"/>
        <v>#N/A</v>
      </c>
      <c r="AG2331" s="13" t="e">
        <f t="shared" si="2822"/>
        <v>#N/A</v>
      </c>
      <c r="AH2331" s="13" t="e">
        <f t="shared" si="2823"/>
        <v>#N/A</v>
      </c>
      <c r="AI2331" s="13" t="e">
        <f t="shared" si="2824"/>
        <v>#N/A</v>
      </c>
      <c r="AJ2331" s="13" t="e">
        <f t="shared" si="2825"/>
        <v>#N/A</v>
      </c>
      <c r="AK2331" s="13" t="e">
        <f t="shared" si="2826"/>
        <v>#N/A</v>
      </c>
      <c r="AL2331" s="13" t="e">
        <f t="shared" si="2827"/>
        <v>#N/A</v>
      </c>
      <c r="AM2331" s="13" t="e">
        <f t="shared" si="2828"/>
        <v>#N/A</v>
      </c>
      <c r="AN2331" s="13" t="e">
        <f t="shared" si="2829"/>
        <v>#N/A</v>
      </c>
      <c r="AO2331" s="13" t="e">
        <f t="shared" si="2830"/>
        <v>#N/A</v>
      </c>
      <c r="AP2331" s="13" t="e">
        <f t="shared" si="2831"/>
        <v>#N/A</v>
      </c>
      <c r="AQ2331" s="13" t="e">
        <f t="shared" si="2832"/>
        <v>#N/A</v>
      </c>
      <c r="AR2331" s="13" t="e">
        <f t="shared" si="2833"/>
        <v>#N/A</v>
      </c>
      <c r="AS2331" s="13" t="e">
        <f t="shared" si="2834"/>
        <v>#N/A</v>
      </c>
      <c r="AT2331" s="13" t="e">
        <f t="shared" si="2835"/>
        <v>#N/A</v>
      </c>
      <c r="AU2331" s="13" t="e">
        <f t="shared" si="2836"/>
        <v>#N/A</v>
      </c>
      <c r="AV2331" s="13" t="e">
        <f t="shared" si="2837"/>
        <v>#N/A</v>
      </c>
      <c r="AW2331" s="13" t="e">
        <f t="shared" si="2838"/>
        <v>#N/A</v>
      </c>
      <c r="AX2331" s="13" t="e">
        <f t="shared" si="2839"/>
        <v>#N/A</v>
      </c>
      <c r="AY2331" s="13" t="e">
        <f t="shared" si="2840"/>
        <v>#N/A</v>
      </c>
      <c r="AZ2331" s="13" t="e">
        <f t="shared" si="2841"/>
        <v>#N/A</v>
      </c>
      <c r="BA2331" s="13" t="e">
        <f t="shared" si="2842"/>
        <v>#N/A</v>
      </c>
      <c r="BB2331" s="13" t="e">
        <f t="shared" si="2843"/>
        <v>#N/A</v>
      </c>
      <c r="BC2331" s="13" t="e">
        <f t="shared" si="2844"/>
        <v>#N/A</v>
      </c>
      <c r="BD2331" s="13" t="e">
        <f t="shared" si="2845"/>
        <v>#N/A</v>
      </c>
      <c r="BE2331" s="13" t="e">
        <f t="shared" si="2846"/>
        <v>#N/A</v>
      </c>
      <c r="BF2331" s="13" t="e">
        <f t="shared" si="2847"/>
        <v>#N/A</v>
      </c>
      <c r="BG2331" s="13" t="e">
        <f t="shared" si="2848"/>
        <v>#N/A</v>
      </c>
      <c r="BH2331" s="13" t="e">
        <f t="shared" si="2849"/>
        <v>#N/A</v>
      </c>
      <c r="BI2331" s="13" t="e">
        <f t="shared" si="2850"/>
        <v>#N/A</v>
      </c>
      <c r="BJ2331" s="14" t="e">
        <f t="shared" si="2851"/>
        <v>#N/A</v>
      </c>
      <c r="BK2331" s="14" t="e">
        <f t="shared" si="2852"/>
        <v>#N/A</v>
      </c>
      <c r="BL2331" s="14" t="e">
        <f t="shared" si="2853"/>
        <v>#N/A</v>
      </c>
      <c r="BM2331" s="14" t="e">
        <f t="shared" si="2854"/>
        <v>#N/A</v>
      </c>
      <c r="BN2331" s="14" t="e">
        <f t="shared" si="2855"/>
        <v>#N/A</v>
      </c>
    </row>
    <row r="2332" spans="1:66" x14ac:dyDescent="0.25">
      <c r="A2332" t="s">
        <v>154</v>
      </c>
      <c r="B2332" t="s">
        <v>161</v>
      </c>
      <c r="C2332" t="s">
        <v>160</v>
      </c>
      <c r="D2332" s="11">
        <v>44506</v>
      </c>
      <c r="E2332" s="10">
        <f>VLOOKUP(A2332,home!$A$2:$E$405,3,FALSE)</f>
        <v>1.3447</v>
      </c>
      <c r="F2332" s="10">
        <f>VLOOKUP(B2332,home!$B$2:$E$405,3,FALSE)</f>
        <v>0.58709999999999996</v>
      </c>
      <c r="G2332" s="10">
        <f>VLOOKUP(C2332,away!$B$2:$E$405,4,FALSE)</f>
        <v>1.1741999999999999</v>
      </c>
      <c r="H2332" s="10">
        <f>VLOOKUP(A2332,away!$A$2:$E$405,3,FALSE)</f>
        <v>1.05</v>
      </c>
      <c r="I2332" s="10">
        <f>VLOOKUP(C2332,away!$B$2:$E$405,3,FALSE)</f>
        <v>0.85209999999999997</v>
      </c>
      <c r="J2332" s="10">
        <f>VLOOKUP(B2332,home!$B$2:$E$405,4,FALSE)</f>
        <v>0.60150000000000003</v>
      </c>
      <c r="K2332" s="12">
        <f t="shared" si="2800"/>
        <v>0.92699963105399985</v>
      </c>
      <c r="L2332" s="12">
        <f t="shared" si="2801"/>
        <v>0.53816505749999999</v>
      </c>
      <c r="M2332" s="13">
        <f t="shared" si="2802"/>
        <v>0.23103993871056619</v>
      </c>
      <c r="N2332" s="13">
        <f t="shared" si="2803"/>
        <v>0.21417393794343356</v>
      </c>
      <c r="O2332" s="13">
        <f t="shared" si="2804"/>
        <v>0.12433762190096831</v>
      </c>
      <c r="P2332" s="13">
        <f t="shared" si="2805"/>
        <v>0.11526092962832934</v>
      </c>
      <c r="Q2332" s="13">
        <f t="shared" si="2806"/>
        <v>9.9269580727472578E-2</v>
      </c>
      <c r="R2332" s="13">
        <f t="shared" si="2807"/>
        <v>3.3457081719873931E-2</v>
      </c>
      <c r="S2332" s="13">
        <f t="shared" si="2808"/>
        <v>1.4375308845876091E-2</v>
      </c>
      <c r="T2332" s="13">
        <f t="shared" si="2809"/>
        <v>5.3423419620201168E-2</v>
      </c>
      <c r="U2332" s="13">
        <f t="shared" si="2810"/>
        <v>3.1014702410466652E-2</v>
      </c>
      <c r="V2332" s="13">
        <f t="shared" si="2811"/>
        <v>7.968374407555525E-4</v>
      </c>
      <c r="W2332" s="13">
        <f t="shared" si="2812"/>
        <v>3.0674288236417453E-2</v>
      </c>
      <c r="X2332" s="13">
        <f t="shared" si="2813"/>
        <v>1.6507830092523171E-2</v>
      </c>
      <c r="Y2332" s="13">
        <f t="shared" si="2814"/>
        <v>4.4419686654714801E-3</v>
      </c>
      <c r="Z2332" s="13">
        <f t="shared" si="2815"/>
        <v>6.0018107691860497E-3</v>
      </c>
      <c r="AA2332" s="13">
        <f t="shared" si="2816"/>
        <v>5.5636763686913908E-3</v>
      </c>
      <c r="AB2332" s="13">
        <f t="shared" si="2817"/>
        <v>2.5787629705403881E-3</v>
      </c>
      <c r="AC2332" s="13">
        <f t="shared" si="2818"/>
        <v>2.4845332125455871E-5</v>
      </c>
      <c r="AD2332" s="13">
        <f t="shared" si="2819"/>
        <v>7.1087634695007557E-3</v>
      </c>
      <c r="AE2332" s="13">
        <f t="shared" si="2820"/>
        <v>3.8256881013177734E-3</v>
      </c>
      <c r="AF2332" s="13">
        <f t="shared" si="2821"/>
        <v>1.0294258285113724E-3</v>
      </c>
      <c r="AG2332" s="13">
        <f t="shared" si="2822"/>
        <v>1.8466700339760261E-4</v>
      </c>
      <c r="AH2332" s="13">
        <f t="shared" si="2823"/>
        <v>8.074912094257823E-4</v>
      </c>
      <c r="AI2332" s="13">
        <f t="shared" si="2824"/>
        <v>7.4854405321704825E-4</v>
      </c>
      <c r="AJ2332" s="13">
        <f t="shared" si="2825"/>
        <v>3.4695003057993464E-4</v>
      </c>
      <c r="AK2332" s="13">
        <f t="shared" si="2826"/>
        <v>1.0720751678059116E-4</v>
      </c>
      <c r="AL2332" s="13">
        <f t="shared" si="2827"/>
        <v>4.9579238874229785E-7</v>
      </c>
      <c r="AM2332" s="13">
        <f t="shared" si="2828"/>
        <v>1.3179642226954708E-3</v>
      </c>
      <c r="AN2332" s="13">
        <f t="shared" si="2829"/>
        <v>7.0928229168985087E-4</v>
      </c>
      <c r="AO2332" s="13">
        <f t="shared" si="2830"/>
        <v>1.9085547264550013E-4</v>
      </c>
      <c r="AP2332" s="13">
        <f t="shared" si="2831"/>
        <v>3.4237248803485082E-5</v>
      </c>
      <c r="AQ2332" s="13">
        <f t="shared" si="2832"/>
        <v>4.6063227427423379E-6</v>
      </c>
      <c r="AR2332" s="13">
        <f t="shared" si="2833"/>
        <v>8.6912710630274173E-5</v>
      </c>
      <c r="AS2332" s="13">
        <f t="shared" si="2834"/>
        <v>8.0568050688167197E-5</v>
      </c>
      <c r="AT2332" s="13">
        <f t="shared" si="2835"/>
        <v>3.7343276631335472E-5</v>
      </c>
      <c r="AU2332" s="13">
        <f t="shared" si="2836"/>
        <v>1.1539067886531816E-5</v>
      </c>
      <c r="AV2332" s="13">
        <f t="shared" si="2837"/>
        <v>2.6741779183805121E-6</v>
      </c>
      <c r="AW2332" s="13">
        <f t="shared" si="2838"/>
        <v>6.870564354949987E-9</v>
      </c>
      <c r="AX2332" s="13">
        <f t="shared" si="2839"/>
        <v>2.0362539136351213E-4</v>
      </c>
      <c r="AY2332" s="13">
        <f t="shared" si="2840"/>
        <v>1.0958407045160451E-4</v>
      </c>
      <c r="AZ2332" s="13">
        <f t="shared" si="2841"/>
        <v>2.9487158787835888E-5</v>
      </c>
      <c r="BA2332" s="13">
        <f t="shared" si="2842"/>
        <v>5.289652834855777E-6</v>
      </c>
      <c r="BB2332" s="13">
        <f t="shared" si="2843"/>
        <v>7.1167658050629919E-7</v>
      </c>
      <c r="BC2332" s="13">
        <f t="shared" si="2844"/>
        <v>7.65998935739152E-8</v>
      </c>
      <c r="BD2332" s="13">
        <f t="shared" si="2845"/>
        <v>7.795563985637054E-6</v>
      </c>
      <c r="BE2332" s="13">
        <f t="shared" si="2846"/>
        <v>7.2264849385433966E-6</v>
      </c>
      <c r="BF2332" s="13">
        <f t="shared" si="2847"/>
        <v>3.3494744359235077E-6</v>
      </c>
      <c r="BG2332" s="13">
        <f t="shared" si="2848"/>
        <v>1.0349871887752989E-6</v>
      </c>
      <c r="BH2332" s="13">
        <f t="shared" si="2849"/>
        <v>2.3985818553507962E-7</v>
      </c>
      <c r="BI2332" s="13">
        <f t="shared" si="2850"/>
        <v>4.4469689899260142E-8</v>
      </c>
      <c r="BJ2332" s="14">
        <f t="shared" si="2851"/>
        <v>0.43324528979673582</v>
      </c>
      <c r="BK2332" s="14">
        <f t="shared" si="2852"/>
        <v>0.36160793982049289</v>
      </c>
      <c r="BL2332" s="14">
        <f t="shared" si="2853"/>
        <v>0.19920076630272307</v>
      </c>
      <c r="BM2332" s="14">
        <f t="shared" si="2854"/>
        <v>0.18240713885860685</v>
      </c>
      <c r="BN2332" s="14">
        <f t="shared" si="2855"/>
        <v>0.81753909063064401</v>
      </c>
    </row>
    <row r="2333" spans="1:66" x14ac:dyDescent="0.25">
      <c r="A2333" t="s">
        <v>154</v>
      </c>
      <c r="B2333" t="s">
        <v>159</v>
      </c>
      <c r="C2333" t="s">
        <v>372</v>
      </c>
      <c r="D2333" s="11">
        <v>44506</v>
      </c>
      <c r="E2333" s="10">
        <f>VLOOKUP(A2333,home!$A$2:$E$405,3,FALSE)</f>
        <v>1.3447</v>
      </c>
      <c r="F2333" s="10">
        <f>VLOOKUP(B2333,home!$B$2:$E$405,3,FALSE)</f>
        <v>0.82189999999999996</v>
      </c>
      <c r="G2333" s="10">
        <f>VLOOKUP(C2333,away!$B$2:$E$405,4,FALSE)</f>
        <v>1.5819000000000001</v>
      </c>
      <c r="H2333" s="10">
        <f>VLOOKUP(A2333,away!$A$2:$E$405,3,FALSE)</f>
        <v>1.05</v>
      </c>
      <c r="I2333" s="10">
        <f>VLOOKUP(C2333,away!$B$2:$E$405,3,FALSE)</f>
        <v>0.65639999999999998</v>
      </c>
      <c r="J2333" s="10">
        <f>VLOOKUP(B2333,home!$B$2:$E$405,4,FALSE)</f>
        <v>0.85209999999999997</v>
      </c>
      <c r="K2333" s="12">
        <f t="shared" si="2800"/>
        <v>1.748330006367</v>
      </c>
      <c r="L2333" s="12">
        <f t="shared" si="2801"/>
        <v>0.587284362</v>
      </c>
      <c r="M2333" s="13">
        <f t="shared" si="2802"/>
        <v>9.6751023495146166E-2</v>
      </c>
      <c r="N2333" s="13">
        <f t="shared" si="2803"/>
        <v>0.16915271752328265</v>
      </c>
      <c r="O2333" s="13">
        <f t="shared" si="2804"/>
        <v>5.682036310619392E-2</v>
      </c>
      <c r="P2333" s="13">
        <f t="shared" si="2805"/>
        <v>9.9340745791227258E-2</v>
      </c>
      <c r="Q2333" s="13">
        <f t="shared" si="2806"/>
        <v>0.14786738585223808</v>
      </c>
      <c r="R2333" s="13">
        <f t="shared" si="2807"/>
        <v>1.6684855347714717E-2</v>
      </c>
      <c r="S2333" s="13">
        <f t="shared" si="2808"/>
        <v>2.5499946713360425E-2</v>
      </c>
      <c r="T2333" s="13">
        <f t="shared" si="2809"/>
        <v>8.6840203360839446E-2</v>
      </c>
      <c r="U2333" s="13">
        <f t="shared" si="2810"/>
        <v>2.917063325630254E-2</v>
      </c>
      <c r="V2333" s="13">
        <f t="shared" si="2811"/>
        <v>2.9091667257876222E-3</v>
      </c>
      <c r="W2333" s="13">
        <f t="shared" si="2812"/>
        <v>8.6173662549505051E-2</v>
      </c>
      <c r="X2333" s="13">
        <f t="shared" si="2813"/>
        <v>5.0608444431589364E-2</v>
      </c>
      <c r="Y2333" s="13">
        <f t="shared" si="2814"/>
        <v>1.4860773999909205E-2</v>
      </c>
      <c r="Z2333" s="13">
        <f t="shared" si="2815"/>
        <v>3.2662515426483091E-3</v>
      </c>
      <c r="AA2333" s="13">
        <f t="shared" si="2816"/>
        <v>5.7104855803545409E-3</v>
      </c>
      <c r="AB2333" s="13">
        <f t="shared" si="2817"/>
        <v>4.9919066455299593E-3</v>
      </c>
      <c r="AC2333" s="13">
        <f t="shared" si="2818"/>
        <v>1.866897512622072E-4</v>
      </c>
      <c r="AD2333" s="13">
        <f t="shared" si="2819"/>
        <v>3.7664999998460943E-2</v>
      </c>
      <c r="AE2333" s="13">
        <f t="shared" si="2820"/>
        <v>2.2120065493826131E-2</v>
      </c>
      <c r="AF2333" s="13">
        <f t="shared" si="2821"/>
        <v>6.4953842754699471E-3</v>
      </c>
      <c r="AG2333" s="13">
        <f t="shared" si="2822"/>
        <v>1.2715458700547336E-3</v>
      </c>
      <c r="AH2333" s="13">
        <f t="shared" si="2823"/>
        <v>4.7955461333893176E-4</v>
      </c>
      <c r="AI2333" s="13">
        <f t="shared" si="2824"/>
        <v>8.3841972019217865E-4</v>
      </c>
      <c r="AJ2333" s="13">
        <f t="shared" si="2825"/>
        <v>7.3291717737090521E-4</v>
      </c>
      <c r="AK2333" s="13">
        <f t="shared" si="2826"/>
        <v>4.27127031126453E-4</v>
      </c>
      <c r="AL2333" s="13">
        <f t="shared" si="2827"/>
        <v>7.6674740801669365E-6</v>
      </c>
      <c r="AM2333" s="13">
        <f t="shared" si="2828"/>
        <v>1.3170169937424458E-2</v>
      </c>
      <c r="AN2333" s="13">
        <f t="shared" si="2829"/>
        <v>7.7346348491319017E-3</v>
      </c>
      <c r="AO2333" s="13">
        <f t="shared" si="2830"/>
        <v>2.2712150463376972E-3</v>
      </c>
      <c r="AP2333" s="13">
        <f t="shared" si="2831"/>
        <v>4.446163598177451E-4</v>
      </c>
      <c r="AQ2333" s="13">
        <f t="shared" si="2832"/>
        <v>6.5279058802581683E-5</v>
      </c>
      <c r="AR2333" s="13">
        <f t="shared" si="2833"/>
        <v>5.6326985027782257E-5</v>
      </c>
      <c r="AS2333" s="13">
        <f t="shared" si="2834"/>
        <v>9.8478158092256464E-5</v>
      </c>
      <c r="AT2333" s="13">
        <f t="shared" si="2835"/>
        <v>8.6086159382222605E-5</v>
      </c>
      <c r="AU2333" s="13">
        <f t="shared" si="2836"/>
        <v>5.0169005193610631E-5</v>
      </c>
      <c r="AV2333" s="13">
        <f t="shared" si="2837"/>
        <v>2.1927994292392813E-5</v>
      </c>
      <c r="AW2333" s="13">
        <f t="shared" si="2838"/>
        <v>2.1868634389315914E-7</v>
      </c>
      <c r="AX2333" s="13">
        <f t="shared" si="2839"/>
        <v>3.8376338817586284E-3</v>
      </c>
      <c r="AY2333" s="13">
        <f t="shared" si="2840"/>
        <v>2.2537823658381993E-3</v>
      </c>
      <c r="AZ2333" s="13">
        <f t="shared" si="2841"/>
        <v>6.6180556940406861E-4</v>
      </c>
      <c r="BA2333" s="13">
        <f t="shared" si="2842"/>
        <v>1.2955602053183843E-4</v>
      </c>
      <c r="BB2333" s="13">
        <f t="shared" si="2843"/>
        <v>1.9021556215324897E-5</v>
      </c>
      <c r="BC2333" s="13">
        <f t="shared" si="2844"/>
        <v>2.2342125012328439E-6</v>
      </c>
      <c r="BD2333" s="13">
        <f t="shared" si="2845"/>
        <v>5.5133262442374421E-6</v>
      </c>
      <c r="BE2333" s="13">
        <f t="shared" si="2846"/>
        <v>9.6391137076909938E-6</v>
      </c>
      <c r="BF2333" s="13">
        <f t="shared" si="2847"/>
        <v>8.4261758649698176E-6</v>
      </c>
      <c r="BG2333" s="13">
        <f t="shared" si="2848"/>
        <v>4.9105787012173831E-6</v>
      </c>
      <c r="BH2333" s="13">
        <f t="shared" si="2849"/>
        <v>2.1463280229912588E-6</v>
      </c>
      <c r="BI2333" s="13">
        <f t="shared" si="2850"/>
        <v>7.5049793722039584E-7</v>
      </c>
      <c r="BJ2333" s="14">
        <f t="shared" si="2851"/>
        <v>0.65364513221293929</v>
      </c>
      <c r="BK2333" s="14">
        <f t="shared" si="2852"/>
        <v>0.22694902231670205</v>
      </c>
      <c r="BL2333" s="14">
        <f t="shared" si="2853"/>
        <v>0.11620063680059074</v>
      </c>
      <c r="BM2333" s="14">
        <f t="shared" si="2854"/>
        <v>0.41119038807758318</v>
      </c>
      <c r="BN2333" s="14">
        <f t="shared" si="2855"/>
        <v>0.58661709111580274</v>
      </c>
    </row>
    <row r="2334" spans="1:66" x14ac:dyDescent="0.25">
      <c r="A2334" t="s">
        <v>154</v>
      </c>
      <c r="B2334" t="s">
        <v>156</v>
      </c>
      <c r="C2334" t="s">
        <v>168</v>
      </c>
      <c r="D2334" s="11">
        <v>44506</v>
      </c>
      <c r="E2334" s="10">
        <f>VLOOKUP(A2334,home!$A$2:$E$405,3,FALSE)</f>
        <v>1.3447</v>
      </c>
      <c r="F2334" s="10">
        <f>VLOOKUP(B2334,home!$B$2:$E$405,3,FALSE)</f>
        <v>1.3698999999999999</v>
      </c>
      <c r="G2334" s="10">
        <f>VLOOKUP(C2334,away!$B$2:$E$405,4,FALSE)</f>
        <v>1.1351</v>
      </c>
      <c r="H2334" s="10">
        <f>VLOOKUP(A2334,away!$A$2:$E$405,3,FALSE)</f>
        <v>1.05</v>
      </c>
      <c r="I2334" s="10">
        <f>VLOOKUP(C2334,away!$B$2:$E$405,3,FALSE)</f>
        <v>0.60150000000000003</v>
      </c>
      <c r="J2334" s="10">
        <f>VLOOKUP(B2334,home!$B$2:$E$405,4,FALSE)</f>
        <v>0.70179999999999998</v>
      </c>
      <c r="K2334" s="12">
        <f t="shared" si="2800"/>
        <v>2.090972852003</v>
      </c>
      <c r="L2334" s="12">
        <f t="shared" si="2801"/>
        <v>0.44323933500000007</v>
      </c>
      <c r="M2334" s="13">
        <f t="shared" si="2802"/>
        <v>7.9324187280659417E-2</v>
      </c>
      <c r="N2334" s="13">
        <f t="shared" si="2803"/>
        <v>0.16586472211106049</v>
      </c>
      <c r="O2334" s="13">
        <f t="shared" si="2804"/>
        <v>3.5159600019694939E-2</v>
      </c>
      <c r="P2334" s="13">
        <f t="shared" si="2805"/>
        <v>7.3517769128466248E-2</v>
      </c>
      <c r="Q2334" s="13">
        <f t="shared" si="2806"/>
        <v>0.17340931551962463</v>
      </c>
      <c r="R2334" s="13">
        <f t="shared" si="2807"/>
        <v>7.792058865797786E-3</v>
      </c>
      <c r="S2334" s="13">
        <f t="shared" si="2808"/>
        <v>1.7034093140164654E-2</v>
      </c>
      <c r="T2334" s="13">
        <f t="shared" si="2809"/>
        <v>7.6861829693723613E-2</v>
      </c>
      <c r="U2334" s="13">
        <f t="shared" si="2810"/>
        <v>1.6292983549592455E-2</v>
      </c>
      <c r="V2334" s="13">
        <f t="shared" si="2811"/>
        <v>1.7541357388686277E-3</v>
      </c>
      <c r="W2334" s="13">
        <f t="shared" si="2812"/>
        <v>0.1208647236786525</v>
      </c>
      <c r="X2334" s="13">
        <f t="shared" si="2813"/>
        <v>5.3571999748284686E-2</v>
      </c>
      <c r="Y2334" s="13">
        <f t="shared" si="2814"/>
        <v>1.1872608771524937E-2</v>
      </c>
      <c r="Z2334" s="13">
        <f t="shared" si="2815"/>
        <v>1.1512489966523556E-3</v>
      </c>
      <c r="AA2334" s="13">
        <f t="shared" si="2816"/>
        <v>2.4072303978957678E-3</v>
      </c>
      <c r="AB2334" s="13">
        <f t="shared" si="2817"/>
        <v>2.5167267052582155E-3</v>
      </c>
      <c r="AC2334" s="13">
        <f t="shared" si="2818"/>
        <v>1.0160846796155741E-4</v>
      </c>
      <c r="AD2334" s="13">
        <f t="shared" si="2819"/>
        <v>6.3181213994226673E-2</v>
      </c>
      <c r="AE2334" s="13">
        <f t="shared" si="2820"/>
        <v>2.8004399275293725E-2</v>
      </c>
      <c r="AF2334" s="13">
        <f t="shared" si="2821"/>
        <v>6.2063256559278367E-3</v>
      </c>
      <c r="AG2334" s="13">
        <f t="shared" si="2822"/>
        <v>9.1696255217563151E-4</v>
      </c>
      <c r="AH2334" s="13">
        <f t="shared" si="2823"/>
        <v>1.2756970992390182E-4</v>
      </c>
      <c r="AI2334" s="13">
        <f t="shared" si="2824"/>
        <v>2.6674480018877632E-4</v>
      </c>
      <c r="AJ2334" s="13">
        <f t="shared" si="2825"/>
        <v>2.7887806780384808E-4</v>
      </c>
      <c r="AK2334" s="13">
        <f t="shared" si="2826"/>
        <v>1.9437548959896602E-4</v>
      </c>
      <c r="AL2334" s="13">
        <f t="shared" si="2827"/>
        <v>3.7668348811012694E-6</v>
      </c>
      <c r="AM2334" s="13">
        <f t="shared" si="2828"/>
        <v>2.6422040643703997E-2</v>
      </c>
      <c r="AN2334" s="13">
        <f t="shared" si="2829"/>
        <v>1.1711287724258331E-2</v>
      </c>
      <c r="AO2334" s="13">
        <f t="shared" si="2830"/>
        <v>2.5954516914469634E-3</v>
      </c>
      <c r="AP2334" s="13">
        <f t="shared" si="2831"/>
        <v>3.8346876058052595E-4</v>
      </c>
      <c r="AQ2334" s="13">
        <f t="shared" si="2832"/>
        <v>4.2492109608246625E-5</v>
      </c>
      <c r="AR2334" s="13">
        <f t="shared" si="2833"/>
        <v>1.1308782678562627E-5</v>
      </c>
      <c r="AS2334" s="13">
        <f t="shared" si="2834"/>
        <v>2.364635757007622E-5</v>
      </c>
      <c r="AT2334" s="13">
        <f t="shared" si="2835"/>
        <v>2.4721945863892509E-5</v>
      </c>
      <c r="AU2334" s="13">
        <f t="shared" si="2836"/>
        <v>1.7230972550029021E-5</v>
      </c>
      <c r="AV2334" s="13">
        <f t="shared" si="2837"/>
        <v>9.0073739539299035E-6</v>
      </c>
      <c r="AW2334" s="13">
        <f t="shared" si="2838"/>
        <v>9.6975219534534415E-8</v>
      </c>
      <c r="AX2334" s="13">
        <f t="shared" si="2839"/>
        <v>9.2079616134174876E-3</v>
      </c>
      <c r="AY2334" s="13">
        <f t="shared" si="2840"/>
        <v>4.0813307822366949E-3</v>
      </c>
      <c r="AZ2334" s="13">
        <f t="shared" si="2841"/>
        <v>9.0450317091681127E-4</v>
      </c>
      <c r="BA2334" s="13">
        <f t="shared" si="2842"/>
        <v>1.3363712799418633E-4</v>
      </c>
      <c r="BB2334" s="13">
        <f t="shared" si="2843"/>
        <v>1.4808307935863255E-5</v>
      </c>
      <c r="BC2334" s="13">
        <f t="shared" si="2844"/>
        <v>1.3127249123934503E-6</v>
      </c>
      <c r="BD2334" s="13">
        <f t="shared" si="2845"/>
        <v>8.354162190176034E-7</v>
      </c>
      <c r="BE2334" s="13">
        <f t="shared" si="2846"/>
        <v>1.7468326340888008E-6</v>
      </c>
      <c r="BF2334" s="13">
        <f t="shared" si="2847"/>
        <v>1.8262898074362867E-6</v>
      </c>
      <c r="BG2334" s="13">
        <f t="shared" si="2848"/>
        <v>1.272907469079687E-6</v>
      </c>
      <c r="BH2334" s="13">
        <f t="shared" si="2849"/>
        <v>6.6540374023936879E-7</v>
      </c>
      <c r="BI2334" s="13">
        <f t="shared" si="2850"/>
        <v>2.7826823129235523E-7</v>
      </c>
      <c r="BJ2334" s="14">
        <f t="shared" si="2851"/>
        <v>0.75625239565750635</v>
      </c>
      <c r="BK2334" s="14">
        <f t="shared" si="2852"/>
        <v>0.1758168913732383</v>
      </c>
      <c r="BL2334" s="14">
        <f t="shared" si="2853"/>
        <v>6.5128708156472287E-2</v>
      </c>
      <c r="BM2334" s="14">
        <f t="shared" si="2854"/>
        <v>0.45920035745154858</v>
      </c>
      <c r="BN2334" s="14">
        <f t="shared" si="2855"/>
        <v>0.53506765292530356</v>
      </c>
    </row>
    <row r="2335" spans="1:66" x14ac:dyDescent="0.25">
      <c r="A2335" t="s">
        <v>154</v>
      </c>
      <c r="B2335" t="s">
        <v>158</v>
      </c>
      <c r="C2335" t="s">
        <v>151</v>
      </c>
      <c r="D2335" s="11">
        <v>44506</v>
      </c>
      <c r="E2335" s="10">
        <f>VLOOKUP(A2335,home!$A$2:$E$405,3,FALSE)</f>
        <v>1.3447</v>
      </c>
      <c r="F2335" s="10">
        <f>VLOOKUP(B2335,home!$B$2:$E$405,3,FALSE)</f>
        <v>0.93940000000000001</v>
      </c>
      <c r="G2335" s="10">
        <f>VLOOKUP(C2335,away!$B$2:$E$405,4,FALSE)</f>
        <v>1.2052</v>
      </c>
      <c r="H2335" s="10">
        <f>VLOOKUP(A2335,away!$A$2:$E$405,3,FALSE)</f>
        <v>1.05</v>
      </c>
      <c r="I2335" s="10">
        <f>VLOOKUP(C2335,away!$B$2:$E$405,3,FALSE)</f>
        <v>0.69499999999999995</v>
      </c>
      <c r="J2335" s="10">
        <f>VLOOKUP(B2335,home!$B$2:$E$405,4,FALSE)</f>
        <v>1.1028</v>
      </c>
      <c r="K2335" s="12">
        <f t="shared" si="2800"/>
        <v>1.5224221141360001</v>
      </c>
      <c r="L2335" s="12">
        <f t="shared" si="2801"/>
        <v>0.80476829999999999</v>
      </c>
      <c r="M2335" s="13">
        <f t="shared" si="2802"/>
        <v>9.7569492220334286E-2</v>
      </c>
      <c r="N2335" s="13">
        <f t="shared" si="2803"/>
        <v>0.14854195262125736</v>
      </c>
      <c r="O2335" s="13">
        <f t="shared" si="2804"/>
        <v>7.8520834386021657E-2</v>
      </c>
      <c r="P2335" s="13">
        <f t="shared" si="2805"/>
        <v>0.11954185468968984</v>
      </c>
      <c r="Q2335" s="13">
        <f t="shared" si="2806"/>
        <v>0.11307177677377211</v>
      </c>
      <c r="R2335" s="13">
        <f t="shared" si="2807"/>
        <v>3.1595539201710092E-2</v>
      </c>
      <c r="S2335" s="13">
        <f t="shared" si="2808"/>
        <v>3.6615582128838607E-2</v>
      </c>
      <c r="T2335" s="13">
        <f t="shared" si="2809"/>
        <v>9.099658157220808E-2</v>
      </c>
      <c r="U2335" s="13">
        <f t="shared" si="2810"/>
        <v>4.8101747588734346E-2</v>
      </c>
      <c r="V2335" s="13">
        <f t="shared" si="2811"/>
        <v>4.9845892725242247E-3</v>
      </c>
      <c r="W2335" s="13">
        <f t="shared" si="2812"/>
        <v>5.7380991148346654E-2</v>
      </c>
      <c r="X2335" s="13">
        <f t="shared" si="2813"/>
        <v>4.6178402698769994E-2</v>
      </c>
      <c r="Y2335" s="13">
        <f t="shared" si="2814"/>
        <v>1.8581457318302266E-2</v>
      </c>
      <c r="Z2335" s="13">
        <f t="shared" si="2815"/>
        <v>8.4756961236478624E-3</v>
      </c>
      <c r="AA2335" s="13">
        <f t="shared" si="2816"/>
        <v>1.290358721133828E-2</v>
      </c>
      <c r="AB2335" s="13">
        <f t="shared" si="2817"/>
        <v>9.8223532611119418E-3</v>
      </c>
      <c r="AC2335" s="13">
        <f t="shared" si="2818"/>
        <v>3.8169400658960177E-4</v>
      </c>
      <c r="AD2335" s="13">
        <f t="shared" si="2819"/>
        <v>2.1839522463821273E-2</v>
      </c>
      <c r="AE2335" s="13">
        <f t="shared" si="2820"/>
        <v>1.757575536602126E-2</v>
      </c>
      <c r="AF2335" s="13">
        <f t="shared" si="2821"/>
        <v>7.0722053835644023E-3</v>
      </c>
      <c r="AG2335" s="13">
        <f t="shared" si="2822"/>
        <v>1.8971622345939907E-3</v>
      </c>
      <c r="AH2335" s="13">
        <f t="shared" si="2823"/>
        <v>1.70524289018617E-3</v>
      </c>
      <c r="AI2335" s="13">
        <f t="shared" si="2824"/>
        <v>2.5960994859926122E-3</v>
      </c>
      <c r="AJ2335" s="13">
        <f t="shared" si="2825"/>
        <v>1.9761796339861286E-3</v>
      </c>
      <c r="AK2335" s="13">
        <f t="shared" si="2826"/>
        <v>1.0028598587618893E-3</v>
      </c>
      <c r="AL2335" s="13">
        <f t="shared" si="2827"/>
        <v>1.8706014936972395E-5</v>
      </c>
      <c r="AM2335" s="13">
        <f t="shared" si="2828"/>
        <v>6.649794392218281E-3</v>
      </c>
      <c r="AN2335" s="13">
        <f t="shared" si="2829"/>
        <v>5.3515437283750402E-3</v>
      </c>
      <c r="AO2335" s="13">
        <f t="shared" si="2830"/>
        <v>2.1533763743300212E-3</v>
      </c>
      <c r="AP2335" s="13">
        <f t="shared" si="2831"/>
        <v>5.7765634800991154E-4</v>
      </c>
      <c r="AQ2335" s="13">
        <f t="shared" si="2832"/>
        <v>1.1621987929303623E-4</v>
      </c>
      <c r="AR2335" s="13">
        <f t="shared" si="2833"/>
        <v>2.7446508436444213E-4</v>
      </c>
      <c r="AS2335" s="13">
        <f t="shared" si="2834"/>
        <v>4.178517139946297E-4</v>
      </c>
      <c r="AT2335" s="13">
        <f t="shared" si="2835"/>
        <v>3.1807334490752777E-4</v>
      </c>
      <c r="AU2335" s="13">
        <f t="shared" si="2836"/>
        <v>1.6141396473480914E-4</v>
      </c>
      <c r="AV2335" s="13">
        <f t="shared" si="2837"/>
        <v>6.1435047360660529E-5</v>
      </c>
      <c r="AW2335" s="13">
        <f t="shared" si="2838"/>
        <v>6.3662651230302922E-7</v>
      </c>
      <c r="AX2335" s="13">
        <f t="shared" si="2839"/>
        <v>1.6872990061951138E-3</v>
      </c>
      <c r="AY2335" s="13">
        <f t="shared" si="2840"/>
        <v>1.3578847528073314E-3</v>
      </c>
      <c r="AZ2335" s="13">
        <f t="shared" si="2841"/>
        <v>5.4639130205633808E-4</v>
      </c>
      <c r="BA2335" s="13">
        <f t="shared" si="2842"/>
        <v>1.4657279976355522E-4</v>
      </c>
      <c r="BB2335" s="13">
        <f t="shared" si="2843"/>
        <v>2.9489285722989185E-5</v>
      </c>
      <c r="BC2335" s="13">
        <f t="shared" si="2844"/>
        <v>4.7464084679008554E-6</v>
      </c>
      <c r="BD2335" s="13">
        <f t="shared" si="2845"/>
        <v>3.6813466558888103E-5</v>
      </c>
      <c r="BE2335" s="13">
        <f t="shared" si="2846"/>
        <v>5.6045635587257368E-5</v>
      </c>
      <c r="BF2335" s="13">
        <f t="shared" si="2847"/>
        <v>4.2662557509424117E-5</v>
      </c>
      <c r="BG2335" s="13">
        <f t="shared" si="2848"/>
        <v>2.1650140332648711E-5</v>
      </c>
      <c r="BH2335" s="13">
        <f t="shared" si="2849"/>
        <v>8.2401631041430413E-6</v>
      </c>
      <c r="BI2335" s="13">
        <f t="shared" si="2850"/>
        <v>2.5090013067669793E-6</v>
      </c>
      <c r="BJ2335" s="14">
        <f t="shared" si="2851"/>
        <v>0.54175678185789689</v>
      </c>
      <c r="BK2335" s="14">
        <f t="shared" si="2852"/>
        <v>0.26046980308572087</v>
      </c>
      <c r="BL2335" s="14">
        <f t="shared" si="2853"/>
        <v>0.18962560363760433</v>
      </c>
      <c r="BM2335" s="14">
        <f t="shared" si="2854"/>
        <v>0.41012918668578946</v>
      </c>
      <c r="BN2335" s="14">
        <f t="shared" si="2855"/>
        <v>0.58884144989278531</v>
      </c>
    </row>
    <row r="2336" spans="1:66" x14ac:dyDescent="0.25">
      <c r="A2336" t="s">
        <v>154</v>
      </c>
      <c r="B2336" t="s">
        <v>166</v>
      </c>
      <c r="C2336" t="s">
        <v>170</v>
      </c>
      <c r="D2336" s="11">
        <v>44506</v>
      </c>
      <c r="E2336" s="10">
        <f>VLOOKUP(A2336,home!$A$2:$E$405,3,FALSE)</f>
        <v>1.3447</v>
      </c>
      <c r="F2336" s="10">
        <f>VLOOKUP(B2336,home!$B$2:$E$405,3,FALSE)</f>
        <v>0.66539999999999999</v>
      </c>
      <c r="G2336" s="10">
        <f>VLOOKUP(C2336,away!$B$2:$E$405,4,FALSE)</f>
        <v>0.97850000000000004</v>
      </c>
      <c r="H2336" s="10">
        <f>VLOOKUP(A2336,away!$A$2:$E$405,3,FALSE)</f>
        <v>1.05</v>
      </c>
      <c r="I2336" s="10">
        <f>VLOOKUP(C2336,away!$B$2:$E$405,3,FALSE)</f>
        <v>1.2531000000000001</v>
      </c>
      <c r="J2336" s="10">
        <f>VLOOKUP(B2336,home!$B$2:$E$405,4,FALSE)</f>
        <v>1.2531000000000001</v>
      </c>
      <c r="K2336" s="12">
        <f t="shared" si="2800"/>
        <v>0.87552596732999999</v>
      </c>
      <c r="L2336" s="12">
        <f t="shared" si="2801"/>
        <v>1.6487725905000004</v>
      </c>
      <c r="M2336" s="13">
        <f t="shared" si="2802"/>
        <v>8.0114488763164265E-2</v>
      </c>
      <c r="N2336" s="13">
        <f t="shared" si="2803"/>
        <v>7.0142315271517805E-2</v>
      </c>
      <c r="O2336" s="13">
        <f t="shared" si="2804"/>
        <v>0.13209057317462553</v>
      </c>
      <c r="P2336" s="13">
        <f t="shared" si="2805"/>
        <v>0.11564872685388815</v>
      </c>
      <c r="Q2336" s="13">
        <f t="shared" si="2806"/>
        <v>3.0705709214430731E-2</v>
      </c>
      <c r="R2336" s="13">
        <f t="shared" si="2807"/>
        <v>0.10889365825687861</v>
      </c>
      <c r="S2336" s="13">
        <f t="shared" si="2808"/>
        <v>4.1735983807072406E-2</v>
      </c>
      <c r="T2336" s="13">
        <f t="shared" si="2809"/>
        <v>5.0626731724616687E-2</v>
      </c>
      <c r="U2336" s="13">
        <f t="shared" si="2810"/>
        <v>9.5339225481456083E-2</v>
      </c>
      <c r="V2336" s="13">
        <f t="shared" si="2811"/>
        <v>6.6941884820071879E-3</v>
      </c>
      <c r="W2336" s="13">
        <f t="shared" si="2812"/>
        <v>8.9612152541727209E-3</v>
      </c>
      <c r="X2336" s="13">
        <f t="shared" si="2813"/>
        <v>1.4775006088650476E-2</v>
      </c>
      <c r="Y2336" s="13">
        <f t="shared" si="2814"/>
        <v>1.2180312531718765E-2</v>
      </c>
      <c r="Z2336" s="13">
        <f t="shared" si="2815"/>
        <v>5.9846959671071828E-2</v>
      </c>
      <c r="AA2336" s="13">
        <f t="shared" si="2816"/>
        <v>5.2397567257774655E-2</v>
      </c>
      <c r="AB2336" s="13">
        <f t="shared" si="2817"/>
        <v>2.2937715379550947E-2</v>
      </c>
      <c r="AC2336" s="13">
        <f t="shared" si="2818"/>
        <v>6.039593986182075E-4</v>
      </c>
      <c r="AD2336" s="13">
        <f t="shared" si="2819"/>
        <v>1.9614441634654804E-3</v>
      </c>
      <c r="AE2336" s="13">
        <f t="shared" si="2820"/>
        <v>3.2339753745180859E-3</v>
      </c>
      <c r="AF2336" s="13">
        <f t="shared" si="2821"/>
        <v>2.6660449779286974E-3</v>
      </c>
      <c r="AG2336" s="13">
        <f t="shared" si="2822"/>
        <v>1.4652339615496713E-3</v>
      </c>
      <c r="AH2336" s="13">
        <f t="shared" si="2823"/>
        <v>2.4668506682605541E-2</v>
      </c>
      <c r="AI2336" s="13">
        <f t="shared" si="2824"/>
        <v>2.1597918175874781E-2</v>
      </c>
      <c r="AJ2336" s="13">
        <f t="shared" si="2825"/>
        <v>9.4547691016234787E-3</v>
      </c>
      <c r="AK2336" s="13">
        <f t="shared" si="2826"/>
        <v>2.7592986211935643E-3</v>
      </c>
      <c r="AL2336" s="13">
        <f t="shared" si="2827"/>
        <v>3.4873659733693805E-5</v>
      </c>
      <c r="AM2336" s="13">
        <f t="shared" si="2828"/>
        <v>3.4345905971637953E-4</v>
      </c>
      <c r="AN2336" s="13">
        <f t="shared" si="2829"/>
        <v>5.6628588361926936E-4</v>
      </c>
      <c r="AO2336" s="13">
        <f t="shared" si="2830"/>
        <v>4.6683832164926236E-4</v>
      </c>
      <c r="AP2336" s="13">
        <f t="shared" si="2831"/>
        <v>2.5657007631010886E-4</v>
      </c>
      <c r="AQ2336" s="13">
        <f t="shared" si="2832"/>
        <v>1.0575642734065026E-4</v>
      </c>
      <c r="AR2336" s="13">
        <f t="shared" si="2833"/>
        <v>8.1345515333692223E-3</v>
      </c>
      <c r="AS2336" s="13">
        <f t="shared" si="2834"/>
        <v>7.1220111000488227E-3</v>
      </c>
      <c r="AT2336" s="13">
        <f t="shared" si="2835"/>
        <v>3.1177528288526212E-3</v>
      </c>
      <c r="AU2336" s="13">
        <f t="shared" si="2836"/>
        <v>9.0989118712567858E-4</v>
      </c>
      <c r="AV2336" s="13">
        <f t="shared" si="2837"/>
        <v>1.9915834044331287E-4</v>
      </c>
      <c r="AW2336" s="13">
        <f t="shared" si="2838"/>
        <v>1.3983787491021781E-6</v>
      </c>
      <c r="AX2336" s="13">
        <f t="shared" si="2839"/>
        <v>5.0117887582739228E-5</v>
      </c>
      <c r="AY2336" s="13">
        <f t="shared" si="2840"/>
        <v>8.2632999340180748E-5</v>
      </c>
      <c r="AZ2336" s="13">
        <f t="shared" si="2841"/>
        <v>6.812151219144733E-5</v>
      </c>
      <c r="BA2336" s="13">
        <f t="shared" si="2842"/>
        <v>3.7438960708223318E-5</v>
      </c>
      <c r="BB2336" s="13">
        <f t="shared" si="2843"/>
        <v>1.5432083058131276E-5</v>
      </c>
      <c r="BC2336" s="13">
        <f t="shared" si="2844"/>
        <v>5.0887991121132547E-6</v>
      </c>
      <c r="BD2336" s="13">
        <f t="shared" si="2845"/>
        <v>2.2353376007048197E-3</v>
      </c>
      <c r="BE2336" s="13">
        <f t="shared" si="2846"/>
        <v>1.9570961151662083E-3</v>
      </c>
      <c r="BF2336" s="13">
        <f t="shared" si="2847"/>
        <v>8.567442346943398E-4</v>
      </c>
      <c r="BG2336" s="13">
        <f t="shared" si="2848"/>
        <v>2.5003394161172082E-4</v>
      </c>
      <c r="BH2336" s="13">
        <f t="shared" si="2849"/>
        <v>5.4727802148733639E-5</v>
      </c>
      <c r="BI2336" s="13">
        <f t="shared" si="2850"/>
        <v>9.5831223832229757E-6</v>
      </c>
      <c r="BJ2336" s="14">
        <f t="shared" si="2851"/>
        <v>0.19871573057319766</v>
      </c>
      <c r="BK2336" s="14">
        <f t="shared" si="2852"/>
        <v>0.24491485396382409</v>
      </c>
      <c r="BL2336" s="14">
        <f t="shared" si="2853"/>
        <v>0.49498611993813196</v>
      </c>
      <c r="BM2336" s="14">
        <f t="shared" si="2854"/>
        <v>0.46078695799112956</v>
      </c>
      <c r="BN2336" s="14">
        <f t="shared" si="2855"/>
        <v>0.53759547153450504</v>
      </c>
    </row>
    <row r="2337" spans="1:66" x14ac:dyDescent="0.25">
      <c r="A2337" t="s">
        <v>154</v>
      </c>
      <c r="B2337" t="s">
        <v>163</v>
      </c>
      <c r="C2337" t="s">
        <v>172</v>
      </c>
      <c r="D2337" s="11">
        <v>44506</v>
      </c>
      <c r="E2337" s="10">
        <f>VLOOKUP(A2337,home!$A$2:$E$405,3,FALSE)</f>
        <v>1.3447</v>
      </c>
      <c r="F2337" s="10">
        <f>VLOOKUP(B2337,home!$B$2:$E$405,3,FALSE)</f>
        <v>1.4873000000000001</v>
      </c>
      <c r="G2337" s="10">
        <f>VLOOKUP(C2337,away!$B$2:$E$405,4,FALSE)</f>
        <v>1.1741999999999999</v>
      </c>
      <c r="H2337" s="10">
        <f>VLOOKUP(A2337,away!$A$2:$E$405,3,FALSE)</f>
        <v>1.05</v>
      </c>
      <c r="I2337" s="10">
        <f>VLOOKUP(C2337,away!$B$2:$E$405,3,FALSE)</f>
        <v>0.80200000000000005</v>
      </c>
      <c r="J2337" s="10">
        <f>VLOOKUP(B2337,home!$B$2:$E$405,4,FALSE)</f>
        <v>0.90229999999999999</v>
      </c>
      <c r="K2337" s="12">
        <f t="shared" si="2800"/>
        <v>2.3483674864020001</v>
      </c>
      <c r="L2337" s="12">
        <f t="shared" si="2801"/>
        <v>0.75982683000000006</v>
      </c>
      <c r="M2337" s="13">
        <f t="shared" si="2802"/>
        <v>4.4681563308128482E-2</v>
      </c>
      <c r="N2337" s="13">
        <f t="shared" si="2803"/>
        <v>0.10492873051442153</v>
      </c>
      <c r="O2337" s="13">
        <f t="shared" si="2804"/>
        <v>3.3950250607859583E-2</v>
      </c>
      <c r="P2337" s="13">
        <f t="shared" si="2805"/>
        <v>7.972766468269718E-2</v>
      </c>
      <c r="Q2337" s="13">
        <f t="shared" si="2806"/>
        <v>0.12320560956475249</v>
      </c>
      <c r="R2337" s="13">
        <f t="shared" si="2807"/>
        <v>1.289815564853776E-2</v>
      </c>
      <c r="S2337" s="13">
        <f t="shared" si="2808"/>
        <v>3.5565566897925796E-2</v>
      </c>
      <c r="T2337" s="13">
        <f t="shared" si="2809"/>
        <v>9.3614927753803576E-2</v>
      </c>
      <c r="U2337" s="13">
        <f t="shared" si="2810"/>
        <v>3.028960935957838E-2</v>
      </c>
      <c r="V2337" s="13">
        <f t="shared" si="2811"/>
        <v>7.0512791753441842E-3</v>
      </c>
      <c r="W2337" s="13">
        <f t="shared" si="2812"/>
        <v>9.6444015881401335E-2</v>
      </c>
      <c r="X2337" s="13">
        <f t="shared" si="2813"/>
        <v>7.3280750859634841E-2</v>
      </c>
      <c r="Y2337" s="13">
        <f t="shared" si="2814"/>
        <v>2.7840340312848058E-2</v>
      </c>
      <c r="Z2337" s="13">
        <f t="shared" si="2815"/>
        <v>3.2667882397583474E-3</v>
      </c>
      <c r="AA2337" s="13">
        <f t="shared" si="2816"/>
        <v>7.6716192872089252E-3</v>
      </c>
      <c r="AB2337" s="13">
        <f t="shared" si="2817"/>
        <v>9.0078906510679662E-3</v>
      </c>
      <c r="AC2337" s="13">
        <f t="shared" si="2818"/>
        <v>7.8637303069370001E-4</v>
      </c>
      <c r="AD2337" s="13">
        <f t="shared" si="2819"/>
        <v>5.6621497788480281E-2</v>
      </c>
      <c r="AE2337" s="13">
        <f t="shared" si="2820"/>
        <v>4.3022533174472986E-2</v>
      </c>
      <c r="AF2337" s="13">
        <f t="shared" si="2821"/>
        <v>1.6344837500264824E-2</v>
      </c>
      <c r="AG2337" s="13">
        <f t="shared" si="2822"/>
        <v>4.1397486882304487E-3</v>
      </c>
      <c r="AH2337" s="13">
        <f t="shared" si="2823"/>
        <v>6.2054833812421619E-4</v>
      </c>
      <c r="AI2337" s="13">
        <f t="shared" si="2824"/>
        <v>1.457275540991704E-3</v>
      </c>
      <c r="AJ2337" s="13">
        <f t="shared" si="2825"/>
        <v>1.7111092495969019E-3</v>
      </c>
      <c r="AK2337" s="13">
        <f t="shared" si="2826"/>
        <v>1.3394377758116961E-3</v>
      </c>
      <c r="AL2337" s="13">
        <f t="shared" si="2827"/>
        <v>5.6126671194835338E-5</v>
      </c>
      <c r="AM2337" s="13">
        <f t="shared" si="2828"/>
        <v>2.6593616887569969E-2</v>
      </c>
      <c r="AN2337" s="13">
        <f t="shared" si="2829"/>
        <v>2.0206543617916756E-2</v>
      </c>
      <c r="AO2337" s="13">
        <f t="shared" si="2830"/>
        <v>7.6767369912292107E-3</v>
      </c>
      <c r="AP2337" s="13">
        <f t="shared" si="2831"/>
        <v>1.9443302442631433E-3</v>
      </c>
      <c r="AQ2337" s="13">
        <f t="shared" si="2832"/>
        <v>3.6933857149289742E-4</v>
      </c>
      <c r="AR2337" s="13">
        <f t="shared" si="2833"/>
        <v>9.4301855323738299E-5</v>
      </c>
      <c r="AS2337" s="13">
        <f t="shared" si="2834"/>
        <v>2.2145541094965239E-4</v>
      </c>
      <c r="AT2337" s="13">
        <f t="shared" si="2835"/>
        <v>2.600293433809786E-4</v>
      </c>
      <c r="AU2337" s="13">
        <f t="shared" si="2836"/>
        <v>2.0354815183545042E-4</v>
      </c>
      <c r="AV2337" s="13">
        <f t="shared" si="2837"/>
        <v>1.195014654218974E-4</v>
      </c>
      <c r="AW2337" s="13">
        <f t="shared" si="2838"/>
        <v>2.7819381377596828E-6</v>
      </c>
      <c r="AX2337" s="13">
        <f t="shared" si="2839"/>
        <v>1.0408597540766741E-2</v>
      </c>
      <c r="AY2337" s="13">
        <f t="shared" si="2840"/>
        <v>7.9087316741465897E-3</v>
      </c>
      <c r="AZ2337" s="13">
        <f t="shared" si="2841"/>
        <v>3.0046332586436985E-3</v>
      </c>
      <c r="BA2337" s="13">
        <f t="shared" si="2842"/>
        <v>7.6100032140927058E-4</v>
      </c>
      <c r="BB2337" s="13">
        <f t="shared" si="2843"/>
        <v>1.4455711546134677E-4</v>
      </c>
      <c r="BC2337" s="13">
        <f t="shared" si="2844"/>
        <v>2.1967674958987828E-5</v>
      </c>
      <c r="BD2337" s="13">
        <f t="shared" si="2845"/>
        <v>1.1942179965625778E-5</v>
      </c>
      <c r="BE2337" s="13">
        <f t="shared" si="2846"/>
        <v>2.8044627148036934E-5</v>
      </c>
      <c r="BF2337" s="13">
        <f t="shared" si="2847"/>
        <v>3.2929545281358399E-5</v>
      </c>
      <c r="BG2337" s="13">
        <f t="shared" si="2848"/>
        <v>2.5776891160248153E-5</v>
      </c>
      <c r="BH2337" s="13">
        <f t="shared" si="2849"/>
        <v>1.5133403275312479E-5</v>
      </c>
      <c r="BI2337" s="13">
        <f t="shared" si="2850"/>
        <v>7.1077584420706719E-6</v>
      </c>
      <c r="BJ2337" s="14">
        <f t="shared" si="2851"/>
        <v>0.71848304593616896</v>
      </c>
      <c r="BK2337" s="14">
        <f t="shared" si="2852"/>
        <v>0.17577730544013076</v>
      </c>
      <c r="BL2337" s="14">
        <f t="shared" si="2853"/>
        <v>9.996566709096151E-2</v>
      </c>
      <c r="BM2337" s="14">
        <f t="shared" si="2854"/>
        <v>0.59019488264461351</v>
      </c>
      <c r="BN2337" s="14">
        <f t="shared" si="2855"/>
        <v>0.399391974326397</v>
      </c>
    </row>
    <row r="2338" spans="1:66" x14ac:dyDescent="0.25">
      <c r="A2338" t="s">
        <v>154</v>
      </c>
      <c r="B2338" t="s">
        <v>174</v>
      </c>
      <c r="C2338" t="s">
        <v>171</v>
      </c>
      <c r="D2338" s="11">
        <v>44506</v>
      </c>
      <c r="E2338" s="10">
        <f>VLOOKUP(A2338,home!$A$2:$E$405,3,FALSE)</f>
        <v>1.3447</v>
      </c>
      <c r="F2338" s="10">
        <f>VLOOKUP(B2338,home!$B$2:$E$405,3,FALSE)</f>
        <v>1.2133</v>
      </c>
      <c r="G2338" s="10">
        <f>VLOOKUP(C2338,away!$B$2:$E$405,4,FALSE)</f>
        <v>0.93940000000000001</v>
      </c>
      <c r="H2338" s="10">
        <f>VLOOKUP(A2338,away!$A$2:$E$405,3,FALSE)</f>
        <v>1.05</v>
      </c>
      <c r="I2338" s="10">
        <f>VLOOKUP(C2338,away!$B$2:$E$405,3,FALSE)</f>
        <v>0.75190000000000001</v>
      </c>
      <c r="J2338" s="10">
        <f>VLOOKUP(B2338,home!$B$2:$E$405,4,FALSE)</f>
        <v>0.90229999999999999</v>
      </c>
      <c r="K2338" s="12">
        <f t="shared" si="2800"/>
        <v>1.532654124694</v>
      </c>
      <c r="L2338" s="12">
        <f t="shared" si="2801"/>
        <v>0.71236133850000005</v>
      </c>
      <c r="M2338" s="13">
        <f t="shared" si="2802"/>
        <v>0.10592590240810276</v>
      </c>
      <c r="N2338" s="13">
        <f t="shared" si="2803"/>
        <v>0.1623477712377128</v>
      </c>
      <c r="O2338" s="13">
        <f t="shared" si="2804"/>
        <v>7.5457517621256479E-2</v>
      </c>
      <c r="P2338" s="13">
        <f t="shared" si="2805"/>
        <v>0.11565027562138891</v>
      </c>
      <c r="Q2338" s="13">
        <f t="shared" si="2806"/>
        <v>0.12441149061117926</v>
      </c>
      <c r="R2338" s="13">
        <f t="shared" si="2807"/>
        <v>2.6876509126282797E-2</v>
      </c>
      <c r="S2338" s="13">
        <f t="shared" si="2808"/>
        <v>3.1566845189038739E-2</v>
      </c>
      <c r="T2338" s="13">
        <f t="shared" si="2809"/>
        <v>8.862593597655985E-2</v>
      </c>
      <c r="U2338" s="13">
        <f t="shared" si="2810"/>
        <v>4.1192392569773258E-2</v>
      </c>
      <c r="V2338" s="13">
        <f t="shared" si="2811"/>
        <v>3.8294214935107999E-3</v>
      </c>
      <c r="W2338" s="13">
        <f t="shared" si="2812"/>
        <v>6.3559928081517586E-2</v>
      </c>
      <c r="X2338" s="13">
        <f t="shared" si="2813"/>
        <v>4.5277635443113612E-2</v>
      </c>
      <c r="Y2338" s="13">
        <f t="shared" si="2814"/>
        <v>1.6127018494185724E-2</v>
      </c>
      <c r="Z2338" s="13">
        <f t="shared" si="2815"/>
        <v>6.3819286718020934E-3</v>
      </c>
      <c r="AA2338" s="13">
        <f t="shared" si="2816"/>
        <v>9.7812893023403787E-3</v>
      </c>
      <c r="AB2338" s="13">
        <f t="shared" si="2817"/>
        <v>7.4956666970286412E-3</v>
      </c>
      <c r="AC2338" s="13">
        <f t="shared" si="2818"/>
        <v>2.6131099731438142E-4</v>
      </c>
      <c r="AD2338" s="13">
        <f t="shared" si="2819"/>
        <v>2.4353846484847983E-2</v>
      </c>
      <c r="AE2338" s="13">
        <f t="shared" si="2820"/>
        <v>1.734873867956983E-2</v>
      </c>
      <c r="AF2338" s="13">
        <f t="shared" si="2821"/>
        <v>6.1792853535325432E-3</v>
      </c>
      <c r="AG2338" s="13">
        <f t="shared" si="2822"/>
        <v>1.4672946618052962E-3</v>
      </c>
      <c r="AH2338" s="13">
        <f t="shared" si="2823"/>
        <v>1.1365598127141166E-3</v>
      </c>
      <c r="AI2338" s="13">
        <f t="shared" si="2824"/>
        <v>1.7419530849177307E-3</v>
      </c>
      <c r="AJ2338" s="13">
        <f t="shared" si="2825"/>
        <v>1.3349057903112992E-3</v>
      </c>
      <c r="AK2338" s="13">
        <f t="shared" si="2826"/>
        <v>6.8198295519950557E-4</v>
      </c>
      <c r="AL2338" s="13">
        <f t="shared" si="2827"/>
        <v>1.1412010915281672E-5</v>
      </c>
      <c r="AM2338" s="13">
        <f t="shared" si="2828"/>
        <v>7.4652046534333496E-3</v>
      </c>
      <c r="AN2338" s="13">
        <f t="shared" si="2829"/>
        <v>5.3179231790962105E-3</v>
      </c>
      <c r="AO2338" s="13">
        <f t="shared" si="2830"/>
        <v>1.8941414369505756E-3</v>
      </c>
      <c r="AP2338" s="13">
        <f t="shared" si="2831"/>
        <v>4.4977104311147518E-4</v>
      </c>
      <c r="AQ2338" s="13">
        <f t="shared" si="2832"/>
        <v>8.009987557235791E-5</v>
      </c>
      <c r="AR2338" s="13">
        <f t="shared" si="2833"/>
        <v>1.6192825389406757E-4</v>
      </c>
      <c r="AS2338" s="13">
        <f t="shared" si="2834"/>
        <v>2.4818000623523989E-4</v>
      </c>
      <c r="AT2338" s="13">
        <f t="shared" si="2835"/>
        <v>1.9018705511151157E-4</v>
      </c>
      <c r="AU2338" s="13">
        <f t="shared" si="2836"/>
        <v>9.7163658160021117E-5</v>
      </c>
      <c r="AV2338" s="13">
        <f t="shared" si="2837"/>
        <v>3.7229570362328546E-5</v>
      </c>
      <c r="AW2338" s="13">
        <f t="shared" si="2838"/>
        <v>3.4610205439799754E-7</v>
      </c>
      <c r="AX2338" s="13">
        <f t="shared" si="2839"/>
        <v>1.9069294506282421E-3</v>
      </c>
      <c r="AY2338" s="13">
        <f t="shared" si="2840"/>
        <v>1.3584228158746044E-3</v>
      </c>
      <c r="AZ2338" s="13">
        <f t="shared" si="2841"/>
        <v>4.8384394768268609E-4</v>
      </c>
      <c r="BA2338" s="13">
        <f t="shared" si="2842"/>
        <v>1.1489057406545409E-4</v>
      </c>
      <c r="BB2338" s="13">
        <f t="shared" si="2843"/>
        <v>2.0460900780575067E-5</v>
      </c>
      <c r="BC2338" s="13">
        <f t="shared" si="2844"/>
        <v>2.9151109333932312E-6</v>
      </c>
      <c r="BD2338" s="13">
        <f t="shared" si="2845"/>
        <v>1.9225237947490958E-5</v>
      </c>
      <c r="BE2338" s="13">
        <f t="shared" si="2846"/>
        <v>2.946564023844562E-5</v>
      </c>
      <c r="BF2338" s="13">
        <f t="shared" si="2847"/>
        <v>2.2580317524101597E-5</v>
      </c>
      <c r="BG2338" s="13">
        <f t="shared" si="2848"/>
        <v>1.1535938930071507E-5</v>
      </c>
      <c r="BH2338" s="13">
        <f t="shared" si="2849"/>
        <v>4.4201510958480466E-6</v>
      </c>
      <c r="BI2338" s="13">
        <f t="shared" si="2850"/>
        <v>1.3549125617644431E-6</v>
      </c>
      <c r="BJ2338" s="14">
        <f t="shared" si="2851"/>
        <v>0.56879354801215321</v>
      </c>
      <c r="BK2338" s="14">
        <f t="shared" si="2852"/>
        <v>0.25860359053614546</v>
      </c>
      <c r="BL2338" s="14">
        <f t="shared" si="2853"/>
        <v>0.16652204770188508</v>
      </c>
      <c r="BM2338" s="14">
        <f t="shared" si="2854"/>
        <v>0.38827357158224296</v>
      </c>
      <c r="BN2338" s="14">
        <f t="shared" si="2855"/>
        <v>0.61066946662592303</v>
      </c>
    </row>
    <row r="2339" spans="1:66" x14ac:dyDescent="0.25">
      <c r="A2339" t="s">
        <v>154</v>
      </c>
      <c r="B2339" t="s">
        <v>498</v>
      </c>
      <c r="C2339" t="s">
        <v>155</v>
      </c>
      <c r="D2339" s="11">
        <v>44506</v>
      </c>
      <c r="E2339" s="10">
        <f>VLOOKUP(A2339,home!$A$2:$E$405,3,FALSE)</f>
        <v>1.3447</v>
      </c>
      <c r="F2339" s="10" t="e">
        <f>VLOOKUP(B2339,home!$B$2:$E$405,3,FALSE)</f>
        <v>#N/A</v>
      </c>
      <c r="G2339" s="10">
        <f>VLOOKUP(C2339,away!$B$2:$E$405,4,FALSE)</f>
        <v>0.93940000000000001</v>
      </c>
      <c r="H2339" s="10">
        <f>VLOOKUP(A2339,away!$A$2:$E$405,3,FALSE)</f>
        <v>1.05</v>
      </c>
      <c r="I2339" s="10">
        <f>VLOOKUP(C2339,away!$B$2:$E$405,3,FALSE)</f>
        <v>1.3533999999999999</v>
      </c>
      <c r="J2339" s="10" t="e">
        <f>VLOOKUP(B2339,home!$B$2:$E$405,4,FALSE)</f>
        <v>#N/A</v>
      </c>
      <c r="K2339" s="12" t="e">
        <f t="shared" si="2800"/>
        <v>#N/A</v>
      </c>
      <c r="L2339" s="12" t="e">
        <f t="shared" si="2801"/>
        <v>#N/A</v>
      </c>
      <c r="M2339" s="13" t="e">
        <f t="shared" si="2802"/>
        <v>#N/A</v>
      </c>
      <c r="N2339" s="13" t="e">
        <f t="shared" si="2803"/>
        <v>#N/A</v>
      </c>
      <c r="O2339" s="13" t="e">
        <f t="shared" si="2804"/>
        <v>#N/A</v>
      </c>
      <c r="P2339" s="13" t="e">
        <f t="shared" si="2805"/>
        <v>#N/A</v>
      </c>
      <c r="Q2339" s="13" t="e">
        <f t="shared" si="2806"/>
        <v>#N/A</v>
      </c>
      <c r="R2339" s="13" t="e">
        <f t="shared" si="2807"/>
        <v>#N/A</v>
      </c>
      <c r="S2339" s="13" t="e">
        <f t="shared" si="2808"/>
        <v>#N/A</v>
      </c>
      <c r="T2339" s="13" t="e">
        <f t="shared" si="2809"/>
        <v>#N/A</v>
      </c>
      <c r="U2339" s="13" t="e">
        <f t="shared" si="2810"/>
        <v>#N/A</v>
      </c>
      <c r="V2339" s="13" t="e">
        <f t="shared" si="2811"/>
        <v>#N/A</v>
      </c>
      <c r="W2339" s="13" t="e">
        <f t="shared" si="2812"/>
        <v>#N/A</v>
      </c>
      <c r="X2339" s="13" t="e">
        <f t="shared" si="2813"/>
        <v>#N/A</v>
      </c>
      <c r="Y2339" s="13" t="e">
        <f t="shared" si="2814"/>
        <v>#N/A</v>
      </c>
      <c r="Z2339" s="13" t="e">
        <f t="shared" si="2815"/>
        <v>#N/A</v>
      </c>
      <c r="AA2339" s="13" t="e">
        <f t="shared" si="2816"/>
        <v>#N/A</v>
      </c>
      <c r="AB2339" s="13" t="e">
        <f t="shared" si="2817"/>
        <v>#N/A</v>
      </c>
      <c r="AC2339" s="13" t="e">
        <f t="shared" si="2818"/>
        <v>#N/A</v>
      </c>
      <c r="AD2339" s="13" t="e">
        <f t="shared" si="2819"/>
        <v>#N/A</v>
      </c>
      <c r="AE2339" s="13" t="e">
        <f t="shared" si="2820"/>
        <v>#N/A</v>
      </c>
      <c r="AF2339" s="13" t="e">
        <f t="shared" si="2821"/>
        <v>#N/A</v>
      </c>
      <c r="AG2339" s="13" t="e">
        <f t="shared" si="2822"/>
        <v>#N/A</v>
      </c>
      <c r="AH2339" s="13" t="e">
        <f t="shared" si="2823"/>
        <v>#N/A</v>
      </c>
      <c r="AI2339" s="13" t="e">
        <f t="shared" si="2824"/>
        <v>#N/A</v>
      </c>
      <c r="AJ2339" s="13" t="e">
        <f t="shared" si="2825"/>
        <v>#N/A</v>
      </c>
      <c r="AK2339" s="13" t="e">
        <f t="shared" si="2826"/>
        <v>#N/A</v>
      </c>
      <c r="AL2339" s="13" t="e">
        <f t="shared" si="2827"/>
        <v>#N/A</v>
      </c>
      <c r="AM2339" s="13" t="e">
        <f t="shared" si="2828"/>
        <v>#N/A</v>
      </c>
      <c r="AN2339" s="13" t="e">
        <f t="shared" si="2829"/>
        <v>#N/A</v>
      </c>
      <c r="AO2339" s="13" t="e">
        <f t="shared" si="2830"/>
        <v>#N/A</v>
      </c>
      <c r="AP2339" s="13" t="e">
        <f t="shared" si="2831"/>
        <v>#N/A</v>
      </c>
      <c r="AQ2339" s="13" t="e">
        <f t="shared" si="2832"/>
        <v>#N/A</v>
      </c>
      <c r="AR2339" s="13" t="e">
        <f t="shared" si="2833"/>
        <v>#N/A</v>
      </c>
      <c r="AS2339" s="13" t="e">
        <f t="shared" si="2834"/>
        <v>#N/A</v>
      </c>
      <c r="AT2339" s="13" t="e">
        <f t="shared" si="2835"/>
        <v>#N/A</v>
      </c>
      <c r="AU2339" s="13" t="e">
        <f t="shared" si="2836"/>
        <v>#N/A</v>
      </c>
      <c r="AV2339" s="13" t="e">
        <f t="shared" si="2837"/>
        <v>#N/A</v>
      </c>
      <c r="AW2339" s="13" t="e">
        <f t="shared" si="2838"/>
        <v>#N/A</v>
      </c>
      <c r="AX2339" s="13" t="e">
        <f t="shared" si="2839"/>
        <v>#N/A</v>
      </c>
      <c r="AY2339" s="13" t="e">
        <f t="shared" si="2840"/>
        <v>#N/A</v>
      </c>
      <c r="AZ2339" s="13" t="e">
        <f t="shared" si="2841"/>
        <v>#N/A</v>
      </c>
      <c r="BA2339" s="13" t="e">
        <f t="shared" si="2842"/>
        <v>#N/A</v>
      </c>
      <c r="BB2339" s="13" t="e">
        <f t="shared" si="2843"/>
        <v>#N/A</v>
      </c>
      <c r="BC2339" s="13" t="e">
        <f t="shared" si="2844"/>
        <v>#N/A</v>
      </c>
      <c r="BD2339" s="13" t="e">
        <f t="shared" si="2845"/>
        <v>#N/A</v>
      </c>
      <c r="BE2339" s="13" t="e">
        <f t="shared" si="2846"/>
        <v>#N/A</v>
      </c>
      <c r="BF2339" s="13" t="e">
        <f t="shared" si="2847"/>
        <v>#N/A</v>
      </c>
      <c r="BG2339" s="13" t="e">
        <f t="shared" si="2848"/>
        <v>#N/A</v>
      </c>
      <c r="BH2339" s="13" t="e">
        <f t="shared" si="2849"/>
        <v>#N/A</v>
      </c>
      <c r="BI2339" s="13" t="e">
        <f t="shared" si="2850"/>
        <v>#N/A</v>
      </c>
      <c r="BJ2339" s="14" t="e">
        <f t="shared" si="2851"/>
        <v>#N/A</v>
      </c>
      <c r="BK2339" s="14" t="e">
        <f t="shared" si="2852"/>
        <v>#N/A</v>
      </c>
      <c r="BL2339" s="14" t="e">
        <f t="shared" si="2853"/>
        <v>#N/A</v>
      </c>
      <c r="BM2339" s="14" t="e">
        <f t="shared" si="2854"/>
        <v>#N/A</v>
      </c>
      <c r="BN2339" s="14" t="e">
        <f t="shared" si="2855"/>
        <v>#N/A</v>
      </c>
    </row>
    <row r="2340" spans="1:66" x14ac:dyDescent="0.25">
      <c r="A2340" t="s">
        <v>154</v>
      </c>
      <c r="B2340" t="s">
        <v>162</v>
      </c>
      <c r="C2340" t="s">
        <v>173</v>
      </c>
      <c r="D2340" s="11">
        <v>44506</v>
      </c>
      <c r="E2340" s="10">
        <f>VLOOKUP(A2340,home!$A$2:$E$405,3,FALSE)</f>
        <v>1.3447</v>
      </c>
      <c r="F2340" s="10">
        <f>VLOOKUP(B2340,home!$B$2:$E$405,3,FALSE)</f>
        <v>0.62619999999999998</v>
      </c>
      <c r="G2340" s="10">
        <f>VLOOKUP(C2340,away!$B$2:$E$405,4,FALSE)</f>
        <v>1.409</v>
      </c>
      <c r="H2340" s="10">
        <f>VLOOKUP(A2340,away!$A$2:$E$405,3,FALSE)</f>
        <v>1.05</v>
      </c>
      <c r="I2340" s="10">
        <f>VLOOKUP(C2340,away!$B$2:$E$405,3,FALSE)</f>
        <v>1.3032999999999999</v>
      </c>
      <c r="J2340" s="10">
        <f>VLOOKUP(B2340,home!$B$2:$E$405,4,FALSE)</f>
        <v>1.1529</v>
      </c>
      <c r="K2340" s="12">
        <f t="shared" si="2800"/>
        <v>1.18645005626</v>
      </c>
      <c r="L2340" s="12">
        <f t="shared" si="2801"/>
        <v>1.5777032985000001</v>
      </c>
      <c r="M2340" s="13">
        <f t="shared" si="2802"/>
        <v>6.3029440340024057E-2</v>
      </c>
      <c r="N2340" s="13">
        <f t="shared" si="2803"/>
        <v>7.478128303745786E-2</v>
      </c>
      <c r="O2340" s="13">
        <f t="shared" si="2804"/>
        <v>9.9441755927064918E-2</v>
      </c>
      <c r="P2340" s="13">
        <f t="shared" si="2805"/>
        <v>0.11798267691425937</v>
      </c>
      <c r="Q2340" s="13">
        <f t="shared" si="2806"/>
        <v>4.436212873349344E-2</v>
      </c>
      <c r="R2340" s="13">
        <f t="shared" si="2807"/>
        <v>7.8444793167381136E-2</v>
      </c>
      <c r="S2340" s="13">
        <f t="shared" si="2808"/>
        <v>5.5211945309846307E-2</v>
      </c>
      <c r="T2340" s="13">
        <f t="shared" si="2809"/>
        <v>6.999027683131423E-2</v>
      </c>
      <c r="U2340" s="13">
        <f t="shared" si="2810"/>
        <v>9.3070829266743427E-2</v>
      </c>
      <c r="V2340" s="13">
        <f t="shared" si="2811"/>
        <v>1.148326360605471E-2</v>
      </c>
      <c r="W2340" s="13">
        <f t="shared" si="2812"/>
        <v>1.7544483377222215E-2</v>
      </c>
      <c r="X2340" s="13">
        <f t="shared" si="2813"/>
        <v>2.7679989294721909E-2</v>
      </c>
      <c r="Y2340" s="13">
        <f t="shared" si="2814"/>
        <v>2.1835405206363727E-2</v>
      </c>
      <c r="Z2340" s="13">
        <f t="shared" si="2815"/>
        <v>4.1254202976775838E-2</v>
      </c>
      <c r="AA2340" s="13">
        <f t="shared" si="2816"/>
        <v>4.8946051442757162E-2</v>
      </c>
      <c r="AB2340" s="13">
        <f t="shared" si="2817"/>
        <v>2.9036022743982048E-2</v>
      </c>
      <c r="AC2340" s="13">
        <f t="shared" si="2818"/>
        <v>1.3434457896238287E-3</v>
      </c>
      <c r="AD2340" s="13">
        <f t="shared" si="2819"/>
        <v>5.2039133224894858E-3</v>
      </c>
      <c r="AE2340" s="13">
        <f t="shared" si="2820"/>
        <v>8.2102312139997555E-3</v>
      </c>
      <c r="AF2340" s="13">
        <f t="shared" si="2821"/>
        <v>6.4766544338875388E-3</v>
      </c>
      <c r="AG2340" s="13">
        <f t="shared" si="2822"/>
        <v>3.4060796878630077E-3</v>
      </c>
      <c r="AH2340" s="13">
        <f t="shared" si="2823"/>
        <v>1.6271723028361933E-2</v>
      </c>
      <c r="AI2340" s="13">
        <f t="shared" si="2824"/>
        <v>1.9305586702447156E-2</v>
      </c>
      <c r="AJ2340" s="13">
        <f t="shared" si="2825"/>
        <v>1.145255721462537E-2</v>
      </c>
      <c r="AK2340" s="13">
        <f t="shared" si="2826"/>
        <v>4.5292957172043784E-3</v>
      </c>
      <c r="AL2340" s="13">
        <f t="shared" si="2827"/>
        <v>1.00590028846161E-4</v>
      </c>
      <c r="AM2340" s="13">
        <f t="shared" si="2828"/>
        <v>1.2348366508479613E-3</v>
      </c>
      <c r="AN2340" s="13">
        <f t="shared" si="2829"/>
        <v>1.9482058571515211E-3</v>
      </c>
      <c r="AO2340" s="13">
        <f t="shared" si="2830"/>
        <v>1.5368454034924877E-3</v>
      </c>
      <c r="AP2340" s="13">
        <f t="shared" si="2831"/>
        <v>8.0822868745822069E-4</v>
      </c>
      <c r="AQ2340" s="13">
        <f t="shared" si="2832"/>
        <v>3.1878626653628994E-4</v>
      </c>
      <c r="AR2340" s="13">
        <f t="shared" si="2833"/>
        <v>5.1343902188250084E-3</v>
      </c>
      <c r="AS2340" s="13">
        <f t="shared" si="2834"/>
        <v>6.0916975639857254E-3</v>
      </c>
      <c r="AT2340" s="13">
        <f t="shared" si="2835"/>
        <v>3.6137474587548848E-3</v>
      </c>
      <c r="AU2340" s="13">
        <f t="shared" si="2836"/>
        <v>1.4291769585830548E-3</v>
      </c>
      <c r="AV2340" s="13">
        <f t="shared" si="2837"/>
        <v>4.2391177072909054E-4</v>
      </c>
      <c r="AW2340" s="13">
        <f t="shared" si="2838"/>
        <v>5.2303075489314334E-6</v>
      </c>
      <c r="AX2340" s="13">
        <f t="shared" si="2839"/>
        <v>2.4417866897841233E-4</v>
      </c>
      <c r="AY2340" s="13">
        <f t="shared" si="2840"/>
        <v>3.8524149147058079E-4</v>
      </c>
      <c r="AZ2340" s="13">
        <f t="shared" si="2841"/>
        <v>3.0389838590609753E-4</v>
      </c>
      <c r="BA2340" s="13">
        <f t="shared" si="2842"/>
        <v>1.5982049528429204E-4</v>
      </c>
      <c r="BB2340" s="13">
        <f t="shared" si="2843"/>
        <v>6.3037330644482781E-5</v>
      </c>
      <c r="BC2340" s="13">
        <f t="shared" si="2844"/>
        <v>1.9890840897287133E-5</v>
      </c>
      <c r="BD2340" s="13">
        <f t="shared" si="2845"/>
        <v>1.3500907306710584E-3</v>
      </c>
      <c r="BE2340" s="13">
        <f t="shared" si="2846"/>
        <v>1.601815223360782E-3</v>
      </c>
      <c r="BF2340" s="13">
        <f t="shared" si="2847"/>
        <v>9.5023688093726229E-4</v>
      </c>
      <c r="BG2340" s="13">
        <f t="shared" si="2848"/>
        <v>3.7580286694944713E-4</v>
      </c>
      <c r="BH2340" s="13">
        <f t="shared" si="2849"/>
        <v>1.1146783315871029E-4</v>
      </c>
      <c r="BI2340" s="13">
        <f t="shared" si="2850"/>
        <v>2.6450203384466386E-5</v>
      </c>
      <c r="BJ2340" s="14">
        <f t="shared" si="2851"/>
        <v>0.2865134152174808</v>
      </c>
      <c r="BK2340" s="14">
        <f t="shared" si="2852"/>
        <v>0.24953660348012499</v>
      </c>
      <c r="BL2340" s="14">
        <f t="shared" si="2853"/>
        <v>0.42160740291990695</v>
      </c>
      <c r="BM2340" s="14">
        <f t="shared" si="2854"/>
        <v>0.5204895352906862</v>
      </c>
      <c r="BN2340" s="14">
        <f t="shared" si="2855"/>
        <v>0.47804207811968075</v>
      </c>
    </row>
    <row r="2341" spans="1:66" x14ac:dyDescent="0.25">
      <c r="A2341" t="s">
        <v>196</v>
      </c>
      <c r="B2341" t="s">
        <v>203</v>
      </c>
      <c r="C2341" t="s">
        <v>518</v>
      </c>
      <c r="D2341" s="11">
        <v>44506</v>
      </c>
      <c r="E2341" s="10">
        <f>VLOOKUP(A2341,home!$A$2:$E$405,3,FALSE)</f>
        <v>1.6077999999999999</v>
      </c>
      <c r="F2341" s="10">
        <f>VLOOKUP(B2341,home!$B$2:$E$405,3,FALSE)</f>
        <v>0.69510000000000005</v>
      </c>
      <c r="G2341" s="10" t="e">
        <f>VLOOKUP(C2341,away!$B$2:$E$405,4,FALSE)</f>
        <v>#N/A</v>
      </c>
      <c r="H2341" s="10">
        <f>VLOOKUP(A2341,away!$A$2:$E$405,3,FALSE)</f>
        <v>1.3987000000000001</v>
      </c>
      <c r="I2341" s="10" t="e">
        <f>VLOOKUP(C2341,away!$B$2:$E$405,3,FALSE)</f>
        <v>#N/A</v>
      </c>
      <c r="J2341" s="10">
        <f>VLOOKUP(B2341,home!$B$2:$E$405,4,FALSE)</f>
        <v>0.75700000000000001</v>
      </c>
      <c r="K2341" s="12" t="e">
        <f t="shared" si="2800"/>
        <v>#N/A</v>
      </c>
      <c r="L2341" s="12" t="e">
        <f t="shared" si="2801"/>
        <v>#N/A</v>
      </c>
      <c r="M2341" s="13" t="e">
        <f t="shared" si="2802"/>
        <v>#N/A</v>
      </c>
      <c r="N2341" s="13" t="e">
        <f t="shared" si="2803"/>
        <v>#N/A</v>
      </c>
      <c r="O2341" s="13" t="e">
        <f t="shared" si="2804"/>
        <v>#N/A</v>
      </c>
      <c r="P2341" s="13" t="e">
        <f t="shared" si="2805"/>
        <v>#N/A</v>
      </c>
      <c r="Q2341" s="13" t="e">
        <f t="shared" si="2806"/>
        <v>#N/A</v>
      </c>
      <c r="R2341" s="13" t="e">
        <f t="shared" si="2807"/>
        <v>#N/A</v>
      </c>
      <c r="S2341" s="13" t="e">
        <f t="shared" si="2808"/>
        <v>#N/A</v>
      </c>
      <c r="T2341" s="13" t="e">
        <f t="shared" si="2809"/>
        <v>#N/A</v>
      </c>
      <c r="U2341" s="13" t="e">
        <f t="shared" si="2810"/>
        <v>#N/A</v>
      </c>
      <c r="V2341" s="13" t="e">
        <f t="shared" si="2811"/>
        <v>#N/A</v>
      </c>
      <c r="W2341" s="13" t="e">
        <f t="shared" si="2812"/>
        <v>#N/A</v>
      </c>
      <c r="X2341" s="13" t="e">
        <f t="shared" si="2813"/>
        <v>#N/A</v>
      </c>
      <c r="Y2341" s="13" t="e">
        <f t="shared" si="2814"/>
        <v>#N/A</v>
      </c>
      <c r="Z2341" s="13" t="e">
        <f t="shared" si="2815"/>
        <v>#N/A</v>
      </c>
      <c r="AA2341" s="13" t="e">
        <f t="shared" si="2816"/>
        <v>#N/A</v>
      </c>
      <c r="AB2341" s="13" t="e">
        <f t="shared" si="2817"/>
        <v>#N/A</v>
      </c>
      <c r="AC2341" s="13" t="e">
        <f t="shared" si="2818"/>
        <v>#N/A</v>
      </c>
      <c r="AD2341" s="13" t="e">
        <f t="shared" si="2819"/>
        <v>#N/A</v>
      </c>
      <c r="AE2341" s="13" t="e">
        <f t="shared" si="2820"/>
        <v>#N/A</v>
      </c>
      <c r="AF2341" s="13" t="e">
        <f t="shared" si="2821"/>
        <v>#N/A</v>
      </c>
      <c r="AG2341" s="13" t="e">
        <f t="shared" si="2822"/>
        <v>#N/A</v>
      </c>
      <c r="AH2341" s="13" t="e">
        <f t="shared" si="2823"/>
        <v>#N/A</v>
      </c>
      <c r="AI2341" s="13" t="e">
        <f t="shared" si="2824"/>
        <v>#N/A</v>
      </c>
      <c r="AJ2341" s="13" t="e">
        <f t="shared" si="2825"/>
        <v>#N/A</v>
      </c>
      <c r="AK2341" s="13" t="e">
        <f t="shared" si="2826"/>
        <v>#N/A</v>
      </c>
      <c r="AL2341" s="13" t="e">
        <f t="shared" si="2827"/>
        <v>#N/A</v>
      </c>
      <c r="AM2341" s="13" t="e">
        <f t="shared" si="2828"/>
        <v>#N/A</v>
      </c>
      <c r="AN2341" s="13" t="e">
        <f t="shared" si="2829"/>
        <v>#N/A</v>
      </c>
      <c r="AO2341" s="13" t="e">
        <f t="shared" si="2830"/>
        <v>#N/A</v>
      </c>
      <c r="AP2341" s="13" t="e">
        <f t="shared" si="2831"/>
        <v>#N/A</v>
      </c>
      <c r="AQ2341" s="13" t="e">
        <f t="shared" si="2832"/>
        <v>#N/A</v>
      </c>
      <c r="AR2341" s="13" t="e">
        <f t="shared" si="2833"/>
        <v>#N/A</v>
      </c>
      <c r="AS2341" s="13" t="e">
        <f t="shared" si="2834"/>
        <v>#N/A</v>
      </c>
      <c r="AT2341" s="13" t="e">
        <f t="shared" si="2835"/>
        <v>#N/A</v>
      </c>
      <c r="AU2341" s="13" t="e">
        <f t="shared" si="2836"/>
        <v>#N/A</v>
      </c>
      <c r="AV2341" s="13" t="e">
        <f t="shared" si="2837"/>
        <v>#N/A</v>
      </c>
      <c r="AW2341" s="13" t="e">
        <f t="shared" si="2838"/>
        <v>#N/A</v>
      </c>
      <c r="AX2341" s="13" t="e">
        <f t="shared" si="2839"/>
        <v>#N/A</v>
      </c>
      <c r="AY2341" s="13" t="e">
        <f t="shared" si="2840"/>
        <v>#N/A</v>
      </c>
      <c r="AZ2341" s="13" t="e">
        <f t="shared" si="2841"/>
        <v>#N/A</v>
      </c>
      <c r="BA2341" s="13" t="e">
        <f t="shared" si="2842"/>
        <v>#N/A</v>
      </c>
      <c r="BB2341" s="13" t="e">
        <f t="shared" si="2843"/>
        <v>#N/A</v>
      </c>
      <c r="BC2341" s="13" t="e">
        <f t="shared" si="2844"/>
        <v>#N/A</v>
      </c>
      <c r="BD2341" s="13" t="e">
        <f t="shared" si="2845"/>
        <v>#N/A</v>
      </c>
      <c r="BE2341" s="13" t="e">
        <f t="shared" si="2846"/>
        <v>#N/A</v>
      </c>
      <c r="BF2341" s="13" t="e">
        <f t="shared" si="2847"/>
        <v>#N/A</v>
      </c>
      <c r="BG2341" s="13" t="e">
        <f t="shared" si="2848"/>
        <v>#N/A</v>
      </c>
      <c r="BH2341" s="13" t="e">
        <f t="shared" si="2849"/>
        <v>#N/A</v>
      </c>
      <c r="BI2341" s="13" t="e">
        <f t="shared" si="2850"/>
        <v>#N/A</v>
      </c>
      <c r="BJ2341" s="14" t="e">
        <f t="shared" si="2851"/>
        <v>#N/A</v>
      </c>
      <c r="BK2341" s="14" t="e">
        <f t="shared" si="2852"/>
        <v>#N/A</v>
      </c>
      <c r="BL2341" s="14" t="e">
        <f t="shared" si="2853"/>
        <v>#N/A</v>
      </c>
      <c r="BM2341" s="14" t="e">
        <f t="shared" si="2854"/>
        <v>#N/A</v>
      </c>
      <c r="BN2341" s="14" t="e">
        <f t="shared" si="2855"/>
        <v>#N/A</v>
      </c>
    </row>
    <row r="2342" spans="1:66" x14ac:dyDescent="0.25">
      <c r="A2342" t="s">
        <v>196</v>
      </c>
      <c r="B2342" t="s">
        <v>306</v>
      </c>
      <c r="C2342" t="s">
        <v>511</v>
      </c>
      <c r="D2342" s="11">
        <v>44506</v>
      </c>
      <c r="E2342" s="10">
        <f>VLOOKUP(A2342,home!$A$2:$E$405,3,FALSE)</f>
        <v>1.6077999999999999</v>
      </c>
      <c r="F2342" s="10">
        <f>VLOOKUP(B2342,home!$B$2:$E$405,3,FALSE)</f>
        <v>1.4269000000000001</v>
      </c>
      <c r="G2342" s="10" t="e">
        <f>VLOOKUP(C2342,away!$B$2:$E$405,4,FALSE)</f>
        <v>#N/A</v>
      </c>
      <c r="H2342" s="10">
        <f>VLOOKUP(A2342,away!$A$2:$E$405,3,FALSE)</f>
        <v>1.3987000000000001</v>
      </c>
      <c r="I2342" s="10" t="e">
        <f>VLOOKUP(C2342,away!$B$2:$E$405,3,FALSE)</f>
        <v>#N/A</v>
      </c>
      <c r="J2342" s="10">
        <f>VLOOKUP(B2342,home!$B$2:$E$405,4,FALSE)</f>
        <v>0.75700000000000001</v>
      </c>
      <c r="K2342" s="12" t="e">
        <f t="shared" si="2800"/>
        <v>#N/A</v>
      </c>
      <c r="L2342" s="12" t="e">
        <f t="shared" si="2801"/>
        <v>#N/A</v>
      </c>
      <c r="M2342" s="13" t="e">
        <f t="shared" si="2802"/>
        <v>#N/A</v>
      </c>
      <c r="N2342" s="13" t="e">
        <f t="shared" si="2803"/>
        <v>#N/A</v>
      </c>
      <c r="O2342" s="13" t="e">
        <f t="shared" si="2804"/>
        <v>#N/A</v>
      </c>
      <c r="P2342" s="13" t="e">
        <f t="shared" si="2805"/>
        <v>#N/A</v>
      </c>
      <c r="Q2342" s="13" t="e">
        <f t="shared" si="2806"/>
        <v>#N/A</v>
      </c>
      <c r="R2342" s="13" t="e">
        <f t="shared" si="2807"/>
        <v>#N/A</v>
      </c>
      <c r="S2342" s="13" t="e">
        <f t="shared" si="2808"/>
        <v>#N/A</v>
      </c>
      <c r="T2342" s="13" t="e">
        <f t="shared" si="2809"/>
        <v>#N/A</v>
      </c>
      <c r="U2342" s="13" t="e">
        <f t="shared" si="2810"/>
        <v>#N/A</v>
      </c>
      <c r="V2342" s="13" t="e">
        <f t="shared" si="2811"/>
        <v>#N/A</v>
      </c>
      <c r="W2342" s="13" t="e">
        <f t="shared" si="2812"/>
        <v>#N/A</v>
      </c>
      <c r="X2342" s="13" t="e">
        <f t="shared" si="2813"/>
        <v>#N/A</v>
      </c>
      <c r="Y2342" s="13" t="e">
        <f t="shared" si="2814"/>
        <v>#N/A</v>
      </c>
      <c r="Z2342" s="13" t="e">
        <f t="shared" si="2815"/>
        <v>#N/A</v>
      </c>
      <c r="AA2342" s="13" t="e">
        <f t="shared" si="2816"/>
        <v>#N/A</v>
      </c>
      <c r="AB2342" s="13" t="e">
        <f t="shared" si="2817"/>
        <v>#N/A</v>
      </c>
      <c r="AC2342" s="13" t="e">
        <f t="shared" si="2818"/>
        <v>#N/A</v>
      </c>
      <c r="AD2342" s="13" t="e">
        <f t="shared" si="2819"/>
        <v>#N/A</v>
      </c>
      <c r="AE2342" s="13" t="e">
        <f t="shared" si="2820"/>
        <v>#N/A</v>
      </c>
      <c r="AF2342" s="13" t="e">
        <f t="shared" si="2821"/>
        <v>#N/A</v>
      </c>
      <c r="AG2342" s="13" t="e">
        <f t="shared" si="2822"/>
        <v>#N/A</v>
      </c>
      <c r="AH2342" s="13" t="e">
        <f t="shared" si="2823"/>
        <v>#N/A</v>
      </c>
      <c r="AI2342" s="13" t="e">
        <f t="shared" si="2824"/>
        <v>#N/A</v>
      </c>
      <c r="AJ2342" s="13" t="e">
        <f t="shared" si="2825"/>
        <v>#N/A</v>
      </c>
      <c r="AK2342" s="13" t="e">
        <f t="shared" si="2826"/>
        <v>#N/A</v>
      </c>
      <c r="AL2342" s="13" t="e">
        <f t="shared" si="2827"/>
        <v>#N/A</v>
      </c>
      <c r="AM2342" s="13" t="e">
        <f t="shared" si="2828"/>
        <v>#N/A</v>
      </c>
      <c r="AN2342" s="13" t="e">
        <f t="shared" si="2829"/>
        <v>#N/A</v>
      </c>
      <c r="AO2342" s="13" t="e">
        <f t="shared" si="2830"/>
        <v>#N/A</v>
      </c>
      <c r="AP2342" s="13" t="e">
        <f t="shared" si="2831"/>
        <v>#N/A</v>
      </c>
      <c r="AQ2342" s="13" t="e">
        <f t="shared" si="2832"/>
        <v>#N/A</v>
      </c>
      <c r="AR2342" s="13" t="e">
        <f t="shared" si="2833"/>
        <v>#N/A</v>
      </c>
      <c r="AS2342" s="13" t="e">
        <f t="shared" si="2834"/>
        <v>#N/A</v>
      </c>
      <c r="AT2342" s="13" t="e">
        <f t="shared" si="2835"/>
        <v>#N/A</v>
      </c>
      <c r="AU2342" s="13" t="e">
        <f t="shared" si="2836"/>
        <v>#N/A</v>
      </c>
      <c r="AV2342" s="13" t="e">
        <f t="shared" si="2837"/>
        <v>#N/A</v>
      </c>
      <c r="AW2342" s="13" t="e">
        <f t="shared" si="2838"/>
        <v>#N/A</v>
      </c>
      <c r="AX2342" s="13" t="e">
        <f t="shared" si="2839"/>
        <v>#N/A</v>
      </c>
      <c r="AY2342" s="13" t="e">
        <f t="shared" si="2840"/>
        <v>#N/A</v>
      </c>
      <c r="AZ2342" s="13" t="e">
        <f t="shared" si="2841"/>
        <v>#N/A</v>
      </c>
      <c r="BA2342" s="13" t="e">
        <f t="shared" si="2842"/>
        <v>#N/A</v>
      </c>
      <c r="BB2342" s="13" t="e">
        <f t="shared" si="2843"/>
        <v>#N/A</v>
      </c>
      <c r="BC2342" s="13" t="e">
        <f t="shared" si="2844"/>
        <v>#N/A</v>
      </c>
      <c r="BD2342" s="13" t="e">
        <f t="shared" si="2845"/>
        <v>#N/A</v>
      </c>
      <c r="BE2342" s="13" t="e">
        <f t="shared" si="2846"/>
        <v>#N/A</v>
      </c>
      <c r="BF2342" s="13" t="e">
        <f t="shared" si="2847"/>
        <v>#N/A</v>
      </c>
      <c r="BG2342" s="13" t="e">
        <f t="shared" si="2848"/>
        <v>#N/A</v>
      </c>
      <c r="BH2342" s="13" t="e">
        <f t="shared" si="2849"/>
        <v>#N/A</v>
      </c>
      <c r="BI2342" s="13" t="e">
        <f t="shared" si="2850"/>
        <v>#N/A</v>
      </c>
      <c r="BJ2342" s="14" t="e">
        <f t="shared" si="2851"/>
        <v>#N/A</v>
      </c>
      <c r="BK2342" s="14" t="e">
        <f t="shared" si="2852"/>
        <v>#N/A</v>
      </c>
      <c r="BL2342" s="14" t="e">
        <f t="shared" si="2853"/>
        <v>#N/A</v>
      </c>
      <c r="BM2342" s="14" t="e">
        <f t="shared" si="2854"/>
        <v>#N/A</v>
      </c>
      <c r="BN2342" s="14" t="e">
        <f t="shared" si="2855"/>
        <v>#N/A</v>
      </c>
    </row>
    <row r="2343" spans="1:66" x14ac:dyDescent="0.25">
      <c r="A2343" t="s">
        <v>196</v>
      </c>
      <c r="B2343" t="s">
        <v>514</v>
      </c>
      <c r="C2343" t="s">
        <v>305</v>
      </c>
      <c r="D2343" s="11">
        <v>44506</v>
      </c>
      <c r="E2343" s="10">
        <f>VLOOKUP(A2343,home!$A$2:$E$405,3,FALSE)</f>
        <v>1.6077999999999999</v>
      </c>
      <c r="F2343" s="10" t="e">
        <f>VLOOKUP(B2343,home!$B$2:$E$405,3,FALSE)</f>
        <v>#N/A</v>
      </c>
      <c r="G2343" s="10">
        <f>VLOOKUP(C2343,away!$B$2:$E$405,4,FALSE)</f>
        <v>1.1342000000000001</v>
      </c>
      <c r="H2343" s="10">
        <f>VLOOKUP(A2343,away!$A$2:$E$405,3,FALSE)</f>
        <v>1.3987000000000001</v>
      </c>
      <c r="I2343" s="10">
        <f>VLOOKUP(C2343,away!$B$2:$E$405,3,FALSE)</f>
        <v>0.88319999999999999</v>
      </c>
      <c r="J2343" s="10" t="e">
        <f>VLOOKUP(B2343,home!$B$2:$E$405,4,FALSE)</f>
        <v>#N/A</v>
      </c>
      <c r="K2343" s="12" t="e">
        <f t="shared" si="2800"/>
        <v>#N/A</v>
      </c>
      <c r="L2343" s="12" t="e">
        <f t="shared" si="2801"/>
        <v>#N/A</v>
      </c>
      <c r="M2343" s="13" t="e">
        <f t="shared" si="2802"/>
        <v>#N/A</v>
      </c>
      <c r="N2343" s="13" t="e">
        <f t="shared" si="2803"/>
        <v>#N/A</v>
      </c>
      <c r="O2343" s="13" t="e">
        <f t="shared" si="2804"/>
        <v>#N/A</v>
      </c>
      <c r="P2343" s="13" t="e">
        <f t="shared" si="2805"/>
        <v>#N/A</v>
      </c>
      <c r="Q2343" s="13" t="e">
        <f t="shared" si="2806"/>
        <v>#N/A</v>
      </c>
      <c r="R2343" s="13" t="e">
        <f t="shared" si="2807"/>
        <v>#N/A</v>
      </c>
      <c r="S2343" s="13" t="e">
        <f t="shared" si="2808"/>
        <v>#N/A</v>
      </c>
      <c r="T2343" s="13" t="e">
        <f t="shared" si="2809"/>
        <v>#N/A</v>
      </c>
      <c r="U2343" s="13" t="e">
        <f t="shared" si="2810"/>
        <v>#N/A</v>
      </c>
      <c r="V2343" s="13" t="e">
        <f t="shared" si="2811"/>
        <v>#N/A</v>
      </c>
      <c r="W2343" s="13" t="e">
        <f t="shared" si="2812"/>
        <v>#N/A</v>
      </c>
      <c r="X2343" s="13" t="e">
        <f t="shared" si="2813"/>
        <v>#N/A</v>
      </c>
      <c r="Y2343" s="13" t="e">
        <f t="shared" si="2814"/>
        <v>#N/A</v>
      </c>
      <c r="Z2343" s="13" t="e">
        <f t="shared" si="2815"/>
        <v>#N/A</v>
      </c>
      <c r="AA2343" s="13" t="e">
        <f t="shared" si="2816"/>
        <v>#N/A</v>
      </c>
      <c r="AB2343" s="13" t="e">
        <f t="shared" si="2817"/>
        <v>#N/A</v>
      </c>
      <c r="AC2343" s="13" t="e">
        <f t="shared" si="2818"/>
        <v>#N/A</v>
      </c>
      <c r="AD2343" s="13" t="e">
        <f t="shared" si="2819"/>
        <v>#N/A</v>
      </c>
      <c r="AE2343" s="13" t="e">
        <f t="shared" si="2820"/>
        <v>#N/A</v>
      </c>
      <c r="AF2343" s="13" t="e">
        <f t="shared" si="2821"/>
        <v>#N/A</v>
      </c>
      <c r="AG2343" s="13" t="e">
        <f t="shared" si="2822"/>
        <v>#N/A</v>
      </c>
      <c r="AH2343" s="13" t="e">
        <f t="shared" si="2823"/>
        <v>#N/A</v>
      </c>
      <c r="AI2343" s="13" t="e">
        <f t="shared" si="2824"/>
        <v>#N/A</v>
      </c>
      <c r="AJ2343" s="13" t="e">
        <f t="shared" si="2825"/>
        <v>#N/A</v>
      </c>
      <c r="AK2343" s="13" t="e">
        <f t="shared" si="2826"/>
        <v>#N/A</v>
      </c>
      <c r="AL2343" s="13" t="e">
        <f t="shared" si="2827"/>
        <v>#N/A</v>
      </c>
      <c r="AM2343" s="13" t="e">
        <f t="shared" si="2828"/>
        <v>#N/A</v>
      </c>
      <c r="AN2343" s="13" t="e">
        <f t="shared" si="2829"/>
        <v>#N/A</v>
      </c>
      <c r="AO2343" s="13" t="e">
        <f t="shared" si="2830"/>
        <v>#N/A</v>
      </c>
      <c r="AP2343" s="13" t="e">
        <f t="shared" si="2831"/>
        <v>#N/A</v>
      </c>
      <c r="AQ2343" s="13" t="e">
        <f t="shared" si="2832"/>
        <v>#N/A</v>
      </c>
      <c r="AR2343" s="13" t="e">
        <f t="shared" si="2833"/>
        <v>#N/A</v>
      </c>
      <c r="AS2343" s="13" t="e">
        <f t="shared" si="2834"/>
        <v>#N/A</v>
      </c>
      <c r="AT2343" s="13" t="e">
        <f t="shared" si="2835"/>
        <v>#N/A</v>
      </c>
      <c r="AU2343" s="13" t="e">
        <f t="shared" si="2836"/>
        <v>#N/A</v>
      </c>
      <c r="AV2343" s="13" t="e">
        <f t="shared" si="2837"/>
        <v>#N/A</v>
      </c>
      <c r="AW2343" s="13" t="e">
        <f t="shared" si="2838"/>
        <v>#N/A</v>
      </c>
      <c r="AX2343" s="13" t="e">
        <f t="shared" si="2839"/>
        <v>#N/A</v>
      </c>
      <c r="AY2343" s="13" t="e">
        <f t="shared" si="2840"/>
        <v>#N/A</v>
      </c>
      <c r="AZ2343" s="13" t="e">
        <f t="shared" si="2841"/>
        <v>#N/A</v>
      </c>
      <c r="BA2343" s="13" t="e">
        <f t="shared" si="2842"/>
        <v>#N/A</v>
      </c>
      <c r="BB2343" s="13" t="e">
        <f t="shared" si="2843"/>
        <v>#N/A</v>
      </c>
      <c r="BC2343" s="13" t="e">
        <f t="shared" si="2844"/>
        <v>#N/A</v>
      </c>
      <c r="BD2343" s="13" t="e">
        <f t="shared" si="2845"/>
        <v>#N/A</v>
      </c>
      <c r="BE2343" s="13" t="e">
        <f t="shared" si="2846"/>
        <v>#N/A</v>
      </c>
      <c r="BF2343" s="13" t="e">
        <f t="shared" si="2847"/>
        <v>#N/A</v>
      </c>
      <c r="BG2343" s="13" t="e">
        <f t="shared" si="2848"/>
        <v>#N/A</v>
      </c>
      <c r="BH2343" s="13" t="e">
        <f t="shared" si="2849"/>
        <v>#N/A</v>
      </c>
      <c r="BI2343" s="13" t="e">
        <f t="shared" si="2850"/>
        <v>#N/A</v>
      </c>
      <c r="BJ2343" s="14" t="e">
        <f t="shared" si="2851"/>
        <v>#N/A</v>
      </c>
      <c r="BK2343" s="14" t="e">
        <f t="shared" si="2852"/>
        <v>#N/A</v>
      </c>
      <c r="BL2343" s="14" t="e">
        <f t="shared" si="2853"/>
        <v>#N/A</v>
      </c>
      <c r="BM2343" s="14" t="e">
        <f t="shared" si="2854"/>
        <v>#N/A</v>
      </c>
      <c r="BN2343" s="14" t="e">
        <f t="shared" si="2855"/>
        <v>#N/A</v>
      </c>
    </row>
    <row r="2344" spans="1:66" x14ac:dyDescent="0.25">
      <c r="A2344" t="s">
        <v>196</v>
      </c>
      <c r="B2344" t="s">
        <v>301</v>
      </c>
      <c r="C2344" t="s">
        <v>199</v>
      </c>
      <c r="D2344" s="11">
        <v>44506</v>
      </c>
      <c r="E2344" s="10">
        <f>VLOOKUP(A2344,home!$A$2:$E$405,3,FALSE)</f>
        <v>1.6077999999999999</v>
      </c>
      <c r="F2344" s="10">
        <f>VLOOKUP(B2344,home!$B$2:$E$405,3,FALSE)</f>
        <v>0.80489999999999995</v>
      </c>
      <c r="G2344" s="10">
        <f>VLOOKUP(C2344,away!$B$2:$E$405,4,FALSE)</f>
        <v>0.76829999999999998</v>
      </c>
      <c r="H2344" s="10">
        <f>VLOOKUP(A2344,away!$A$2:$E$405,3,FALSE)</f>
        <v>1.3987000000000001</v>
      </c>
      <c r="I2344" s="10">
        <f>VLOOKUP(C2344,away!$B$2:$E$405,3,FALSE)</f>
        <v>0.79910000000000003</v>
      </c>
      <c r="J2344" s="10">
        <f>VLOOKUP(B2344,home!$B$2:$E$405,4,FALSE)</f>
        <v>1.3877999999999999</v>
      </c>
      <c r="K2344" s="12">
        <f t="shared" si="2800"/>
        <v>0.9942710284259999</v>
      </c>
      <c r="L2344" s="12">
        <f t="shared" si="2801"/>
        <v>1.551145683726</v>
      </c>
      <c r="M2344" s="13">
        <f t="shared" si="2802"/>
        <v>7.8440358118793727E-2</v>
      </c>
      <c r="N2344" s="13">
        <f t="shared" si="2803"/>
        <v>7.7990975536876755E-2</v>
      </c>
      <c r="O2344" s="13">
        <f t="shared" si="2804"/>
        <v>0.12167242292588859</v>
      </c>
      <c r="P2344" s="13">
        <f t="shared" si="2805"/>
        <v>0.12097536507360644</v>
      </c>
      <c r="Q2344" s="13">
        <f t="shared" si="2806"/>
        <v>3.8772083727498727E-2</v>
      </c>
      <c r="R2344" s="13">
        <f t="shared" si="2807"/>
        <v>9.4365826824988258E-2</v>
      </c>
      <c r="S2344" s="13">
        <f t="shared" si="2808"/>
        <v>4.6643842868897847E-2</v>
      </c>
      <c r="T2344" s="13">
        <f t="shared" si="2809"/>
        <v>6.0141150322972729E-2</v>
      </c>
      <c r="U2344" s="13">
        <f t="shared" si="2810"/>
        <v>9.3825207685550874E-2</v>
      </c>
      <c r="V2344" s="13">
        <f t="shared" si="2811"/>
        <v>7.992988494456163E-3</v>
      </c>
      <c r="W2344" s="13">
        <f t="shared" si="2812"/>
        <v>1.2849986520653047E-2</v>
      </c>
      <c r="X2344" s="13">
        <f t="shared" si="2813"/>
        <v>1.9932201127448257E-2</v>
      </c>
      <c r="Y2344" s="13">
        <f t="shared" si="2814"/>
        <v>1.5458873872999939E-2</v>
      </c>
      <c r="Z2344" s="13">
        <f t="shared" si="2815"/>
        <v>4.8791714990271913E-2</v>
      </c>
      <c r="AA2344" s="13">
        <f t="shared" si="2816"/>
        <v>4.8512188642045921E-2</v>
      </c>
      <c r="AB2344" s="13">
        <f t="shared" si="2817"/>
        <v>2.4117131846161557E-2</v>
      </c>
      <c r="AC2344" s="13">
        <f t="shared" si="2818"/>
        <v>7.7045375965900176E-4</v>
      </c>
      <c r="AD2344" s="13">
        <f t="shared" si="2819"/>
        <v>3.1940923282874848E-3</v>
      </c>
      <c r="AE2344" s="13">
        <f t="shared" si="2820"/>
        <v>4.9545025284454623E-3</v>
      </c>
      <c r="AF2344" s="13">
        <f t="shared" si="2821"/>
        <v>3.8425776060038667E-3</v>
      </c>
      <c r="AG2344" s="13">
        <f t="shared" si="2822"/>
        <v>1.9867992226450279E-3</v>
      </c>
      <c r="AH2344" s="13">
        <f t="shared" si="2823"/>
        <v>1.8920764527187363E-2</v>
      </c>
      <c r="AI2344" s="13">
        <f t="shared" si="2824"/>
        <v>1.8812368005052753E-2</v>
      </c>
      <c r="AJ2344" s="13">
        <f t="shared" si="2825"/>
        <v>9.3522962417560886E-3</v>
      </c>
      <c r="AK2344" s="13">
        <f t="shared" si="2826"/>
        <v>3.099572400811814E-3</v>
      </c>
      <c r="AL2344" s="13">
        <f t="shared" si="2827"/>
        <v>4.7529576397866474E-5</v>
      </c>
      <c r="AM2344" s="13">
        <f t="shared" si="2828"/>
        <v>6.3515869282679889E-4</v>
      </c>
      <c r="AN2344" s="13">
        <f t="shared" si="2829"/>
        <v>9.8522366485933742E-4</v>
      </c>
      <c r="AO2344" s="13">
        <f t="shared" si="2830"/>
        <v>7.6411271762563638E-4</v>
      </c>
      <c r="AP2344" s="13">
        <f t="shared" si="2831"/>
        <v>3.950833812750499E-4</v>
      </c>
      <c r="AQ2344" s="13">
        <f t="shared" si="2832"/>
        <v>1.5320797039416681E-4</v>
      </c>
      <c r="AR2344" s="13">
        <f t="shared" si="2833"/>
        <v>5.8697724458285317E-3</v>
      </c>
      <c r="AS2344" s="13">
        <f t="shared" si="2834"/>
        <v>5.8361446863405301E-3</v>
      </c>
      <c r="AT2344" s="13">
        <f t="shared" si="2835"/>
        <v>2.9013547896653666E-3</v>
      </c>
      <c r="AU2344" s="13">
        <f t="shared" si="2836"/>
        <v>9.6157767018309514E-4</v>
      </c>
      <c r="AV2344" s="13">
        <f t="shared" si="2837"/>
        <v>2.3901720476110567E-4</v>
      </c>
      <c r="AW2344" s="13">
        <f t="shared" si="2838"/>
        <v>2.0361924207355682E-6</v>
      </c>
      <c r="AX2344" s="13">
        <f t="shared" si="2839"/>
        <v>1.0525331445510248E-4</v>
      </c>
      <c r="AY2344" s="13">
        <f t="shared" si="2840"/>
        <v>1.6326322441488763E-4</v>
      </c>
      <c r="AZ2344" s="13">
        <f t="shared" si="2841"/>
        <v>1.2662252293117114E-4</v>
      </c>
      <c r="BA2344" s="13">
        <f t="shared" si="2842"/>
        <v>6.54699933023942E-5</v>
      </c>
      <c r="BB2344" s="13">
        <f t="shared" si="2843"/>
        <v>2.5388374381144719E-5</v>
      </c>
      <c r="BC2344" s="13">
        <f t="shared" si="2844"/>
        <v>7.8762134676264697E-6</v>
      </c>
      <c r="BD2344" s="13">
        <f t="shared" si="2845"/>
        <v>1.5174786989667912E-3</v>
      </c>
      <c r="BE2344" s="13">
        <f t="shared" si="2846"/>
        <v>1.5087851066362594E-3</v>
      </c>
      <c r="BF2344" s="13">
        <f t="shared" si="2847"/>
        <v>7.5007065982453283E-4</v>
      </c>
      <c r="BG2344" s="13">
        <f t="shared" si="2848"/>
        <v>2.4859117544530227E-4</v>
      </c>
      <c r="BH2344" s="13">
        <f t="shared" si="2849"/>
        <v>6.1791750916907192E-5</v>
      </c>
      <c r="BI2344" s="13">
        <f t="shared" si="2850"/>
        <v>1.2287549546479311E-5</v>
      </c>
      <c r="BJ2344" s="14">
        <f t="shared" si="2851"/>
        <v>0.24254990286376463</v>
      </c>
      <c r="BK2344" s="14">
        <f t="shared" si="2852"/>
        <v>0.25503380111622598</v>
      </c>
      <c r="BL2344" s="14">
        <f t="shared" si="2853"/>
        <v>0.45258465083755817</v>
      </c>
      <c r="BM2344" s="14">
        <f t="shared" si="2854"/>
        <v>0.46658181056817394</v>
      </c>
      <c r="BN2344" s="14">
        <f t="shared" si="2855"/>
        <v>0.53221703220765249</v>
      </c>
    </row>
    <row r="2345" spans="1:66" x14ac:dyDescent="0.25">
      <c r="A2345" t="s">
        <v>213</v>
      </c>
      <c r="B2345" t="s">
        <v>222</v>
      </c>
      <c r="C2345" t="s">
        <v>223</v>
      </c>
      <c r="D2345" s="11">
        <v>44506</v>
      </c>
      <c r="E2345" s="10">
        <f>VLOOKUP(A2345,home!$A$2:$E$405,3,FALSE)</f>
        <v>1.2675000000000001</v>
      </c>
      <c r="F2345" s="10">
        <f>VLOOKUP(B2345,home!$B$2:$E$405,3,FALSE)</f>
        <v>0.37369999999999998</v>
      </c>
      <c r="G2345" s="10">
        <f>VLOOKUP(C2345,away!$B$2:$E$405,4,FALSE)</f>
        <v>0.91349999999999998</v>
      </c>
      <c r="H2345" s="10">
        <f>VLOOKUP(A2345,away!$A$2:$E$405,3,FALSE)</f>
        <v>1.1535</v>
      </c>
      <c r="I2345" s="10">
        <f>VLOOKUP(C2345,away!$B$2:$E$405,3,FALSE)</f>
        <v>1.0038</v>
      </c>
      <c r="J2345" s="10">
        <f>VLOOKUP(B2345,home!$B$2:$E$405,4,FALSE)</f>
        <v>0.68440000000000001</v>
      </c>
      <c r="K2345" s="12">
        <f t="shared" si="2800"/>
        <v>0.432692749125</v>
      </c>
      <c r="L2345" s="12">
        <f t="shared" si="2801"/>
        <v>0.79245533051999995</v>
      </c>
      <c r="M2345" s="13">
        <f t="shared" si="2802"/>
        <v>0.29371420400809184</v>
      </c>
      <c r="N2345" s="13">
        <f t="shared" si="2803"/>
        <v>0.12708800638932236</v>
      </c>
      <c r="O2345" s="13">
        <f t="shared" si="2804"/>
        <v>0.23275538661565112</v>
      </c>
      <c r="P2345" s="13">
        <f t="shared" si="2805"/>
        <v>0.10071156810837831</v>
      </c>
      <c r="Q2345" s="13">
        <f t="shared" si="2806"/>
        <v>2.7495029432705723E-2</v>
      </c>
      <c r="R2345" s="13">
        <f t="shared" si="2807"/>
        <v>9.2224123415408074E-2</v>
      </c>
      <c r="S2345" s="13">
        <f t="shared" si="2808"/>
        <v>8.633239227484794E-3</v>
      </c>
      <c r="T2345" s="13">
        <f t="shared" si="2809"/>
        <v>2.1788582636751944E-2</v>
      </c>
      <c r="U2345" s="13">
        <f t="shared" si="2810"/>
        <v>3.9904709496256206E-2</v>
      </c>
      <c r="V2345" s="13">
        <f t="shared" si="2811"/>
        <v>3.2891651082348839E-4</v>
      </c>
      <c r="W2345" s="13">
        <f t="shared" si="2812"/>
        <v>3.9656332908367432E-3</v>
      </c>
      <c r="X2345" s="13">
        <f t="shared" si="2813"/>
        <v>3.1425872402111466E-3</v>
      </c>
      <c r="Y2345" s="13">
        <f t="shared" si="2814"/>
        <v>1.245180005064729E-3</v>
      </c>
      <c r="Z2345" s="13">
        <f t="shared" si="2815"/>
        <v>2.4361166067691491E-2</v>
      </c>
      <c r="AA2345" s="13">
        <f t="shared" si="2816"/>
        <v>1.0540899917720097E-2</v>
      </c>
      <c r="AB2345" s="13">
        <f t="shared" si="2817"/>
        <v>2.2804854818248978E-3</v>
      </c>
      <c r="AC2345" s="13">
        <f t="shared" si="2818"/>
        <v>7.0488797293697799E-6</v>
      </c>
      <c r="AD2345" s="13">
        <f t="shared" si="2819"/>
        <v>4.2897519265844275E-4</v>
      </c>
      <c r="AE2345" s="13">
        <f t="shared" si="2820"/>
        <v>3.399436780830269E-4</v>
      </c>
      <c r="AF2345" s="13">
        <f t="shared" si="2821"/>
        <v>1.3469508988673474E-4</v>
      </c>
      <c r="AG2345" s="13">
        <f t="shared" si="2822"/>
        <v>3.55799473252045E-5</v>
      </c>
      <c r="AH2345" s="13">
        <f t="shared" si="2823"/>
        <v>4.8262839770062673E-3</v>
      </c>
      <c r="AI2345" s="13">
        <f t="shared" si="2824"/>
        <v>2.0882980820687799E-3</v>
      </c>
      <c r="AJ2345" s="13">
        <f t="shared" si="2825"/>
        <v>4.517957190614026E-4</v>
      </c>
      <c r="AK2345" s="13">
        <f t="shared" si="2826"/>
        <v>6.5162910574528157E-5</v>
      </c>
      <c r="AL2345" s="13">
        <f t="shared" si="2827"/>
        <v>9.66795233277359E-8</v>
      </c>
      <c r="AM2345" s="13">
        <f t="shared" si="2828"/>
        <v>3.7122891083561642E-5</v>
      </c>
      <c r="AN2345" s="13">
        <f t="shared" si="2829"/>
        <v>2.9418232923481797E-5</v>
      </c>
      <c r="AO2345" s="13">
        <f t="shared" si="2830"/>
        <v>1.1656317747346055E-5</v>
      </c>
      <c r="AP2345" s="13">
        <f t="shared" si="2831"/>
        <v>3.0790370443730865E-6</v>
      </c>
      <c r="AQ2345" s="13">
        <f t="shared" si="2832"/>
        <v>6.0999982967049953E-7</v>
      </c>
      <c r="AR2345" s="13">
        <f t="shared" si="2833"/>
        <v>7.6492289283637647E-4</v>
      </c>
      <c r="AS2345" s="13">
        <f t="shared" si="2834"/>
        <v>3.309765893700195E-4</v>
      </c>
      <c r="AT2345" s="13">
        <f t="shared" si="2835"/>
        <v>7.1605585175264991E-5</v>
      </c>
      <c r="AU2345" s="13">
        <f t="shared" si="2836"/>
        <v>1.0327739167396585E-5</v>
      </c>
      <c r="AV2345" s="13">
        <f t="shared" si="2837"/>
        <v>1.1171844631466916E-6</v>
      </c>
      <c r="AW2345" s="13">
        <f t="shared" si="2838"/>
        <v>9.2084473287268585E-10</v>
      </c>
      <c r="AX2345" s="13">
        <f t="shared" si="2839"/>
        <v>2.6771342997357046E-6</v>
      </c>
      <c r="AY2345" s="13">
        <f t="shared" si="2840"/>
        <v>2.1215093463434864E-6</v>
      </c>
      <c r="AZ2345" s="13">
        <f t="shared" si="2841"/>
        <v>8.406006951289482E-7</v>
      </c>
      <c r="BA2345" s="13">
        <f t="shared" si="2842"/>
        <v>2.2204616723125082E-7</v>
      </c>
      <c r="BB2345" s="13">
        <f t="shared" si="2843"/>
        <v>4.3990417210985011E-8</v>
      </c>
      <c r="BC2345" s="13">
        <f t="shared" si="2844"/>
        <v>6.9720881221287658E-9</v>
      </c>
      <c r="BD2345" s="13">
        <f t="shared" si="2845"/>
        <v>1.0102787064416083E-4</v>
      </c>
      <c r="BE2345" s="13">
        <f t="shared" si="2846"/>
        <v>4.3714027087266839E-5</v>
      </c>
      <c r="BF2345" s="13">
        <f t="shared" si="2847"/>
        <v>9.457371277857101E-6</v>
      </c>
      <c r="BG2345" s="13">
        <f t="shared" si="2848"/>
        <v>1.3640453259039345E-6</v>
      </c>
      <c r="BH2345" s="13">
        <f t="shared" si="2849"/>
        <v>1.4755313049911998E-7</v>
      </c>
      <c r="BI2345" s="13">
        <f t="shared" si="2850"/>
        <v>1.276903393553283E-8</v>
      </c>
      <c r="BJ2345" s="14">
        <f t="shared" si="2851"/>
        <v>0.18575201163448829</v>
      </c>
      <c r="BK2345" s="14">
        <f t="shared" si="2852"/>
        <v>0.40339719492337744</v>
      </c>
      <c r="BL2345" s="14">
        <f t="shared" si="2853"/>
        <v>0.3864718192430831</v>
      </c>
      <c r="BM2345" s="14">
        <f t="shared" si="2854"/>
        <v>0.12599175331058141</v>
      </c>
      <c r="BN2345" s="14">
        <f t="shared" si="2855"/>
        <v>0.87398831796955745</v>
      </c>
    </row>
    <row r="2346" spans="1:66" x14ac:dyDescent="0.25">
      <c r="A2346" t="s">
        <v>213</v>
      </c>
      <c r="B2346" t="s">
        <v>221</v>
      </c>
      <c r="C2346" t="s">
        <v>314</v>
      </c>
      <c r="D2346" s="11">
        <v>44506</v>
      </c>
      <c r="E2346" s="10">
        <f>VLOOKUP(A2346,home!$A$2:$E$405,3,FALSE)</f>
        <v>1.2675000000000001</v>
      </c>
      <c r="F2346" s="10">
        <f>VLOOKUP(B2346,home!$B$2:$E$405,3,FALSE)</f>
        <v>0.95509999999999995</v>
      </c>
      <c r="G2346" s="10">
        <f>VLOOKUP(C2346,away!$B$2:$E$405,4,FALSE)</f>
        <v>0.99660000000000004</v>
      </c>
      <c r="H2346" s="10">
        <f>VLOOKUP(A2346,away!$A$2:$E$405,3,FALSE)</f>
        <v>1.1535</v>
      </c>
      <c r="I2346" s="10">
        <f>VLOOKUP(C2346,away!$B$2:$E$405,3,FALSE)</f>
        <v>0.8669</v>
      </c>
      <c r="J2346" s="10">
        <f>VLOOKUP(B2346,home!$B$2:$E$405,4,FALSE)</f>
        <v>0.82130000000000003</v>
      </c>
      <c r="K2346" s="12">
        <f t="shared" si="2800"/>
        <v>1.2064732465500001</v>
      </c>
      <c r="L2346" s="12">
        <f t="shared" si="2801"/>
        <v>0.82127466289500006</v>
      </c>
      <c r="M2346" s="13">
        <f t="shared" si="2802"/>
        <v>0.13163163394647051</v>
      </c>
      <c r="N2346" s="13">
        <f t="shared" si="2803"/>
        <v>0.15881004475607949</v>
      </c>
      <c r="O2346" s="13">
        <f t="shared" si="2804"/>
        <v>0.10810572579570563</v>
      </c>
      <c r="P2346" s="13">
        <f t="shared" si="2805"/>
        <v>0.13042666597138905</v>
      </c>
      <c r="Q2346" s="13">
        <f t="shared" si="2806"/>
        <v>9.5800035140809037E-2</v>
      </c>
      <c r="R2346" s="13">
        <f t="shared" si="2807"/>
        <v>4.4392246754943722E-2</v>
      </c>
      <c r="S2346" s="13">
        <f t="shared" si="2808"/>
        <v>3.230818209574543E-2</v>
      </c>
      <c r="T2346" s="13">
        <f t="shared" si="2809"/>
        <v>7.8678141565597104E-2</v>
      </c>
      <c r="U2346" s="13">
        <f t="shared" si="2810"/>
        <v>5.3558058064085659E-2</v>
      </c>
      <c r="V2346" s="13">
        <f t="shared" si="2811"/>
        <v>3.5569366724467612E-3</v>
      </c>
      <c r="W2346" s="13">
        <f t="shared" si="2812"/>
        <v>3.8526726471978655E-2</v>
      </c>
      <c r="X2346" s="13">
        <f t="shared" si="2813"/>
        <v>3.1641024295722145E-2</v>
      </c>
      <c r="Y2346" s="13">
        <f t="shared" si="2814"/>
        <v>1.2992985781060855E-2</v>
      </c>
      <c r="Z2346" s="13">
        <f t="shared" si="2815"/>
        <v>1.2152742496272689E-2</v>
      </c>
      <c r="AA2346" s="13">
        <f t="shared" si="2816"/>
        <v>1.4661958693964264E-2</v>
      </c>
      <c r="AB2346" s="13">
        <f t="shared" si="2817"/>
        <v>8.8446304531445349E-3</v>
      </c>
      <c r="AC2346" s="13">
        <f t="shared" si="2818"/>
        <v>2.2027350937126172E-4</v>
      </c>
      <c r="AD2346" s="13">
        <f t="shared" si="2819"/>
        <v>1.1620366191397984E-2</v>
      </c>
      <c r="AE2346" s="13">
        <f t="shared" si="2820"/>
        <v>9.5435123265568359E-3</v>
      </c>
      <c r="AF2346" s="13">
        <f t="shared" si="2821"/>
        <v>3.9189224344136214E-3</v>
      </c>
      <c r="AG2346" s="13">
        <f t="shared" si="2822"/>
        <v>1.0728372337449001E-3</v>
      </c>
      <c r="AH2346" s="13">
        <f t="shared" si="2823"/>
        <v>2.4951848742190228E-3</v>
      </c>
      <c r="AI2346" s="13">
        <f t="shared" si="2824"/>
        <v>3.0103737959414783E-3</v>
      </c>
      <c r="AJ2346" s="13">
        <f t="shared" si="2825"/>
        <v>1.8159677234592818E-3</v>
      </c>
      <c r="AK2346" s="13">
        <f t="shared" si="2826"/>
        <v>7.3030549165064402E-4</v>
      </c>
      <c r="AL2346" s="13">
        <f t="shared" si="2827"/>
        <v>8.7302842235611493E-6</v>
      </c>
      <c r="AM2346" s="13">
        <f t="shared" si="2828"/>
        <v>2.8039321850071566E-3</v>
      </c>
      <c r="AN2346" s="13">
        <f t="shared" si="2829"/>
        <v>2.3027984600221935E-3</v>
      </c>
      <c r="AO2346" s="13">
        <f t="shared" si="2830"/>
        <v>9.4561501448492608E-4</v>
      </c>
      <c r="AP2346" s="13">
        <f t="shared" si="2831"/>
        <v>2.5886988408318606E-4</v>
      </c>
      <c r="AQ2346" s="13">
        <f t="shared" si="2832"/>
        <v>5.3150819196021582E-5</v>
      </c>
      <c r="AR2346" s="13">
        <f t="shared" si="2833"/>
        <v>4.0984642328698647E-4</v>
      </c>
      <c r="AS2346" s="13">
        <f t="shared" si="2834"/>
        <v>4.9446874488995611E-4</v>
      </c>
      <c r="AT2346" s="13">
        <f t="shared" si="2835"/>
        <v>2.9828165598244465E-4</v>
      </c>
      <c r="AU2346" s="13">
        <f t="shared" si="2836"/>
        <v>1.1995627929315006E-4</v>
      </c>
      <c r="AV2346" s="13">
        <f t="shared" si="2837"/>
        <v>3.618101043071634E-5</v>
      </c>
      <c r="AW2346" s="13">
        <f t="shared" si="2838"/>
        <v>2.402879557231208E-7</v>
      </c>
      <c r="AX2346" s="13">
        <f t="shared" si="2839"/>
        <v>5.638115277252693E-4</v>
      </c>
      <c r="AY2346" s="13">
        <f t="shared" si="2840"/>
        <v>4.630441223688855E-4</v>
      </c>
      <c r="AZ2346" s="13">
        <f t="shared" si="2841"/>
        <v>1.901432027520088E-4</v>
      </c>
      <c r="BA2346" s="13">
        <f t="shared" si="2842"/>
        <v>5.2053264913977227E-5</v>
      </c>
      <c r="BB2346" s="13">
        <f t="shared" si="2843"/>
        <v>1.0687506898702693E-5</v>
      </c>
      <c r="BC2346" s="13">
        <f t="shared" si="2844"/>
        <v>1.7554757250840093E-6</v>
      </c>
      <c r="BD2346" s="13">
        <f t="shared" si="2845"/>
        <v>5.6099413853956855E-5</v>
      </c>
      <c r="BE2346" s="13">
        <f t="shared" si="2846"/>
        <v>6.7682441961935385E-5</v>
      </c>
      <c r="BF2346" s="13">
        <f t="shared" si="2847"/>
        <v>4.082852774412408E-5</v>
      </c>
      <c r="BG2346" s="13">
        <f t="shared" si="2848"/>
        <v>1.6419508806436707E-5</v>
      </c>
      <c r="BH2346" s="13">
        <f t="shared" si="2849"/>
        <v>4.9524245241145051E-6</v>
      </c>
      <c r="BI2346" s="13">
        <f t="shared" si="2850"/>
        <v>1.1949935387804528E-6</v>
      </c>
      <c r="BJ2346" s="14">
        <f t="shared" si="2851"/>
        <v>0.45025045766053795</v>
      </c>
      <c r="BK2346" s="14">
        <f t="shared" si="2852"/>
        <v>0.29861546660201543</v>
      </c>
      <c r="BL2346" s="14">
        <f t="shared" si="2853"/>
        <v>0.2391603630714268</v>
      </c>
      <c r="BM2346" s="14">
        <f t="shared" si="2854"/>
        <v>0.33054987363044236</v>
      </c>
      <c r="BN2346" s="14">
        <f t="shared" si="2855"/>
        <v>0.66916635236539745</v>
      </c>
    </row>
    <row r="2347" spans="1:66" x14ac:dyDescent="0.25">
      <c r="A2347" t="s">
        <v>213</v>
      </c>
      <c r="B2347" t="s">
        <v>225</v>
      </c>
      <c r="C2347" t="s">
        <v>217</v>
      </c>
      <c r="D2347" s="11">
        <v>44506</v>
      </c>
      <c r="E2347" s="10">
        <f>VLOOKUP(A2347,home!$A$2:$E$405,3,FALSE)</f>
        <v>1.2675000000000001</v>
      </c>
      <c r="F2347" s="10">
        <f>VLOOKUP(B2347,home!$B$2:$E$405,3,FALSE)</f>
        <v>2.0301</v>
      </c>
      <c r="G2347" s="10">
        <f>VLOOKUP(C2347,away!$B$2:$E$405,4,FALSE)</f>
        <v>1.0795999999999999</v>
      </c>
      <c r="H2347" s="10">
        <f>VLOOKUP(A2347,away!$A$2:$E$405,3,FALSE)</f>
        <v>1.1535</v>
      </c>
      <c r="I2347" s="10">
        <f>VLOOKUP(C2347,away!$B$2:$E$405,3,FALSE)</f>
        <v>0.50190000000000001</v>
      </c>
      <c r="J2347" s="10">
        <f>VLOOKUP(B2347,home!$B$2:$E$405,4,FALSE)</f>
        <v>0.9022</v>
      </c>
      <c r="K2347" s="12">
        <f t="shared" si="2800"/>
        <v>2.7779746292999996</v>
      </c>
      <c r="L2347" s="12">
        <f t="shared" si="2801"/>
        <v>0.52232115663000001</v>
      </c>
      <c r="M2347" s="13">
        <f t="shared" si="2802"/>
        <v>3.6872259492551379E-2</v>
      </c>
      <c r="N2347" s="13">
        <f t="shared" si="2803"/>
        <v>0.10243020139527381</v>
      </c>
      <c r="O2347" s="13">
        <f t="shared" si="2804"/>
        <v>1.9259161225710936E-2</v>
      </c>
      <c r="P2347" s="13">
        <f t="shared" si="2805"/>
        <v>5.3501461266623258E-2</v>
      </c>
      <c r="Q2347" s="13">
        <f t="shared" si="2806"/>
        <v>0.14227425037508007</v>
      </c>
      <c r="R2347" s="13">
        <f t="shared" si="2807"/>
        <v>5.0297336835684915E-3</v>
      </c>
      <c r="S2347" s="13">
        <f t="shared" si="2808"/>
        <v>1.9407587147203628E-2</v>
      </c>
      <c r="T2347" s="13">
        <f t="shared" si="2809"/>
        <v>7.4312851014578032E-2</v>
      </c>
      <c r="U2347" s="13">
        <f t="shared" si="2810"/>
        <v>1.3972472565088901E-2</v>
      </c>
      <c r="V2347" s="13">
        <f t="shared" si="2811"/>
        <v>3.1289233764974929E-3</v>
      </c>
      <c r="W2347" s="13">
        <f t="shared" si="2812"/>
        <v>0.13174475264821611</v>
      </c>
      <c r="X2347" s="13">
        <f t="shared" si="2813"/>
        <v>6.881307158314949E-2</v>
      </c>
      <c r="Y2347" s="13">
        <f t="shared" si="2814"/>
        <v>1.7971261570286813E-2</v>
      </c>
      <c r="Z2347" s="13">
        <f t="shared" si="2815"/>
        <v>8.7571210504745495E-4</v>
      </c>
      <c r="AA2347" s="13">
        <f t="shared" si="2816"/>
        <v>2.4327060103927259E-3</v>
      </c>
      <c r="AB2347" s="13">
        <f t="shared" si="2817"/>
        <v>3.3789977887083078E-3</v>
      </c>
      <c r="AC2347" s="13">
        <f t="shared" si="2818"/>
        <v>2.837532455593917E-4</v>
      </c>
      <c r="AD2347" s="13">
        <f t="shared" si="2819"/>
        <v>9.149589510003707E-2</v>
      </c>
      <c r="AE2347" s="13">
        <f t="shared" si="2820"/>
        <v>4.7790241755548517E-2</v>
      </c>
      <c r="AF2347" s="13">
        <f t="shared" si="2821"/>
        <v>1.2480927174692709E-2</v>
      </c>
      <c r="AG2347" s="13">
        <f t="shared" si="2822"/>
        <v>2.1730174392334315E-3</v>
      </c>
      <c r="AH2347" s="13">
        <f t="shared" si="2823"/>
        <v>1.1435073989581969E-4</v>
      </c>
      <c r="AI2347" s="13">
        <f t="shared" si="2824"/>
        <v>3.1766345427227039E-4</v>
      </c>
      <c r="AJ2347" s="13">
        <f t="shared" si="2825"/>
        <v>4.4123050831208391E-4</v>
      </c>
      <c r="AK2347" s="13">
        <f t="shared" si="2826"/>
        <v>4.0857571925470392E-4</v>
      </c>
      <c r="AL2347" s="13">
        <f t="shared" si="2827"/>
        <v>1.6468980730232938E-5</v>
      </c>
      <c r="AM2347" s="13">
        <f t="shared" si="2828"/>
        <v>5.0834655054599401E-2</v>
      </c>
      <c r="AN2347" s="13">
        <f t="shared" si="2829"/>
        <v>2.6552015825005437E-2</v>
      </c>
      <c r="AO2347" s="13">
        <f t="shared" si="2830"/>
        <v>6.9343398082874503E-3</v>
      </c>
      <c r="AP2347" s="13">
        <f t="shared" si="2831"/>
        <v>1.2073174630433847E-3</v>
      </c>
      <c r="AQ2347" s="13">
        <f t="shared" si="2832"/>
        <v>1.576518634291045E-4</v>
      </c>
      <c r="AR2347" s="13">
        <f t="shared" si="2833"/>
        <v>1.194556214477617E-5</v>
      </c>
      <c r="AS2347" s="13">
        <f t="shared" si="2834"/>
        <v>3.3184468570914687E-5</v>
      </c>
      <c r="AT2347" s="13">
        <f t="shared" si="2835"/>
        <v>4.6092805888402118E-5</v>
      </c>
      <c r="AU2347" s="13">
        <f t="shared" si="2836"/>
        <v>4.268154845041023E-5</v>
      </c>
      <c r="AV2347" s="13">
        <f t="shared" si="2837"/>
        <v>2.9642064683619587E-5</v>
      </c>
      <c r="AW2347" s="13">
        <f t="shared" si="2838"/>
        <v>6.6378909447969925E-7</v>
      </c>
      <c r="AX2347" s="13">
        <f t="shared" si="2839"/>
        <v>2.3536230338482365E-2</v>
      </c>
      <c r="AY2347" s="13">
        <f t="shared" si="2840"/>
        <v>1.2293471053106205E-2</v>
      </c>
      <c r="AZ2347" s="13">
        <f t="shared" si="2841"/>
        <v>3.2105700097279284E-3</v>
      </c>
      <c r="BA2347" s="13">
        <f t="shared" si="2842"/>
        <v>5.5898288030756065E-4</v>
      </c>
      <c r="BB2347" s="13">
        <f t="shared" si="2843"/>
        <v>7.2992146144653489E-5</v>
      </c>
      <c r="BC2347" s="13">
        <f t="shared" si="2844"/>
        <v>7.6250684398362837E-6</v>
      </c>
      <c r="BD2347" s="13">
        <f t="shared" si="2845"/>
        <v>1.0399033060091716E-6</v>
      </c>
      <c r="BE2347" s="13">
        <f t="shared" si="2846"/>
        <v>2.8888250010186726E-6</v>
      </c>
      <c r="BF2347" s="13">
        <f t="shared" si="2847"/>
        <v>4.0125412806587095E-6</v>
      </c>
      <c r="BG2347" s="13">
        <f t="shared" si="2848"/>
        <v>3.7155792922296081E-6</v>
      </c>
      <c r="BH2347" s="13">
        <f t="shared" si="2849"/>
        <v>2.5804462517415749E-6</v>
      </c>
      <c r="BI2347" s="13">
        <f t="shared" si="2850"/>
        <v>1.4336828439220744E-6</v>
      </c>
      <c r="BJ2347" s="14">
        <f t="shared" si="2851"/>
        <v>0.81685232156666943</v>
      </c>
      <c r="BK2347" s="14">
        <f t="shared" si="2852"/>
        <v>0.12550392456227158</v>
      </c>
      <c r="BL2347" s="14">
        <f t="shared" si="2853"/>
        <v>4.5534109122917936E-2</v>
      </c>
      <c r="BM2347" s="14">
        <f t="shared" si="2854"/>
        <v>0.61710619265408673</v>
      </c>
      <c r="BN2347" s="14">
        <f t="shared" si="2855"/>
        <v>0.35936706743880797</v>
      </c>
    </row>
    <row r="2348" spans="1:66" x14ac:dyDescent="0.25">
      <c r="A2348" t="s">
        <v>213</v>
      </c>
      <c r="B2348" t="s">
        <v>315</v>
      </c>
      <c r="C2348" t="s">
        <v>220</v>
      </c>
      <c r="D2348" s="11">
        <v>44506</v>
      </c>
      <c r="E2348" s="10">
        <f>VLOOKUP(A2348,home!$A$2:$E$405,3,FALSE)</f>
        <v>1.2675000000000001</v>
      </c>
      <c r="F2348" s="10">
        <f>VLOOKUP(B2348,home!$B$2:$E$405,3,FALSE)</f>
        <v>2.3668999999999998</v>
      </c>
      <c r="G2348" s="10">
        <f>VLOOKUP(C2348,away!$B$2:$E$405,4,FALSE)</f>
        <v>1.2871999999999999</v>
      </c>
      <c r="H2348" s="10">
        <f>VLOOKUP(A2348,away!$A$2:$E$405,3,FALSE)</f>
        <v>1.1535</v>
      </c>
      <c r="I2348" s="10">
        <f>VLOOKUP(C2348,away!$B$2:$E$405,3,FALSE)</f>
        <v>0.73</v>
      </c>
      <c r="J2348" s="10">
        <f>VLOOKUP(B2348,home!$B$2:$E$405,4,FALSE)</f>
        <v>0.1825</v>
      </c>
      <c r="K2348" s="12">
        <f t="shared" si="2800"/>
        <v>3.8616588893999997</v>
      </c>
      <c r="L2348" s="12">
        <f t="shared" si="2801"/>
        <v>0.1536750375</v>
      </c>
      <c r="M2348" s="13">
        <f t="shared" si="2802"/>
        <v>1.8036930528717722E-2</v>
      </c>
      <c r="N2348" s="13">
        <f t="shared" si="2803"/>
        <v>6.9652473113713018E-2</v>
      </c>
      <c r="O2348" s="13">
        <f t="shared" si="2804"/>
        <v>2.7718259753855908E-3</v>
      </c>
      <c r="P2348" s="13">
        <f t="shared" si="2805"/>
        <v>1.0703846417717589E-2</v>
      </c>
      <c r="Q2348" s="13">
        <f t="shared" si="2806"/>
        <v>0.13448704598413219</v>
      </c>
      <c r="R2348" s="13">
        <f t="shared" si="2807"/>
        <v>2.1298023035542732E-4</v>
      </c>
      <c r="S2348" s="13">
        <f t="shared" si="2808"/>
        <v>1.5880241922491736E-3</v>
      </c>
      <c r="T2348" s="13">
        <f t="shared" si="2809"/>
        <v>2.0667301834875737E-2</v>
      </c>
      <c r="U2348" s="13">
        <f t="shared" si="2810"/>
        <v>8.2245699981849541E-4</v>
      </c>
      <c r="V2348" s="13">
        <f t="shared" si="2811"/>
        <v>1.0471088768797425E-4</v>
      </c>
      <c r="W2348" s="13">
        <f t="shared" si="2812"/>
        <v>0.17311436554459025</v>
      </c>
      <c r="X2348" s="13">
        <f t="shared" si="2813"/>
        <v>2.6603356616853611E-2</v>
      </c>
      <c r="Y2348" s="13">
        <f t="shared" si="2814"/>
        <v>2.0441359128604256E-3</v>
      </c>
      <c r="Z2348" s="13">
        <f t="shared" si="2815"/>
        <v>1.0909914962209648E-5</v>
      </c>
      <c r="AA2348" s="13">
        <f t="shared" si="2816"/>
        <v>4.2130370096414945E-5</v>
      </c>
      <c r="AB2348" s="13">
        <f t="shared" si="2817"/>
        <v>8.1346559098266358E-5</v>
      </c>
      <c r="AC2348" s="13">
        <f t="shared" si="2818"/>
        <v>3.8837305850434241E-6</v>
      </c>
      <c r="AD2348" s="13">
        <f t="shared" si="2819"/>
        <v>0.16712715714702697</v>
      </c>
      <c r="AE2348" s="13">
        <f t="shared" si="2820"/>
        <v>2.5683272141837764E-2</v>
      </c>
      <c r="AF2348" s="13">
        <f t="shared" si="2821"/>
        <v>1.973438904759811E-3</v>
      </c>
      <c r="AG2348" s="13">
        <f t="shared" si="2822"/>
        <v>1.0108943256430769E-4</v>
      </c>
      <c r="AH2348" s="13">
        <f t="shared" si="2823"/>
        <v>4.1914539773484441E-7</v>
      </c>
      <c r="AI2348" s="13">
        <f t="shared" si="2824"/>
        <v>1.6185965511138602E-6</v>
      </c>
      <c r="AJ2348" s="13">
        <f t="shared" si="2825"/>
        <v>3.12523387998051E-6</v>
      </c>
      <c r="AK2348" s="13">
        <f t="shared" si="2826"/>
        <v>4.0228623980269308E-6</v>
      </c>
      <c r="AL2348" s="13">
        <f t="shared" si="2827"/>
        <v>9.2190532405521462E-8</v>
      </c>
      <c r="AM2348" s="13">
        <f t="shared" si="2828"/>
        <v>0.12907761441139343</v>
      </c>
      <c r="AN2348" s="13">
        <f t="shared" si="2829"/>
        <v>1.9836007235081422E-2</v>
      </c>
      <c r="AO2348" s="13">
        <f t="shared" si="2830"/>
        <v>1.5241495778507042E-3</v>
      </c>
      <c r="AP2348" s="13">
        <f t="shared" si="2831"/>
        <v>7.8074581177272077E-5</v>
      </c>
      <c r="AQ2348" s="13">
        <f t="shared" si="2832"/>
        <v>2.999528547553518E-6</v>
      </c>
      <c r="AR2348" s="13">
        <f t="shared" si="2833"/>
        <v>1.2882436942970922E-8</v>
      </c>
      <c r="AS2348" s="13">
        <f t="shared" si="2834"/>
        <v>4.9747577137958616E-8</v>
      </c>
      <c r="AT2348" s="13">
        <f t="shared" si="2835"/>
        <v>9.6054086740455055E-8</v>
      </c>
      <c r="AU2348" s="13">
        <f t="shared" si="2836"/>
        <v>1.2364270597482566E-7</v>
      </c>
      <c r="AV2348" s="13">
        <f t="shared" si="2837"/>
        <v>1.1936648865928898E-7</v>
      </c>
      <c r="AW2348" s="13">
        <f t="shared" si="2838"/>
        <v>1.519711181310269E-9</v>
      </c>
      <c r="AX2348" s="13">
        <f t="shared" si="2839"/>
        <v>8.3075619519050459E-2</v>
      </c>
      <c r="AY2348" s="13">
        <f t="shared" si="2840"/>
        <v>1.2766648944925811E-2</v>
      </c>
      <c r="AZ2348" s="13">
        <f t="shared" si="2841"/>
        <v>9.8095762768040458E-4</v>
      </c>
      <c r="BA2348" s="13">
        <f t="shared" si="2842"/>
        <v>5.024956673989909E-5</v>
      </c>
      <c r="BB2348" s="13">
        <f t="shared" si="2843"/>
        <v>1.9305260132781849E-6</v>
      </c>
      <c r="BC2348" s="13">
        <f t="shared" si="2844"/>
        <v>5.9334731497050102E-8</v>
      </c>
      <c r="BD2348" s="13">
        <f t="shared" si="2845"/>
        <v>3.2995149671707395E-10</v>
      </c>
      <c r="BE2348" s="13">
        <f t="shared" si="2846"/>
        <v>1.2741601303683233E-9</v>
      </c>
      <c r="BF2348" s="13">
        <f t="shared" si="2847"/>
        <v>2.4601858969779493E-9</v>
      </c>
      <c r="BG2348" s="13">
        <f t="shared" si="2848"/>
        <v>3.1667995795471373E-9</v>
      </c>
      <c r="BH2348" s="13">
        <f t="shared" si="2849"/>
        <v>3.0572749368265958E-9</v>
      </c>
      <c r="BI2348" s="13">
        <f t="shared" si="2850"/>
        <v>2.3612305874272483E-9</v>
      </c>
      <c r="BJ2348" s="14">
        <f t="shared" si="2851"/>
        <v>0.86884794748640559</v>
      </c>
      <c r="BK2348" s="14">
        <f t="shared" si="2852"/>
        <v>4.3204136892415715E-2</v>
      </c>
      <c r="BL2348" s="14">
        <f t="shared" si="2853"/>
        <v>3.9403403158791341E-3</v>
      </c>
      <c r="BM2348" s="14">
        <f t="shared" si="2854"/>
        <v>0.66737158493442672</v>
      </c>
      <c r="BN2348" s="14">
        <f t="shared" si="2855"/>
        <v>0.23586510225002155</v>
      </c>
    </row>
    <row r="2349" spans="1:66" x14ac:dyDescent="0.25">
      <c r="A2349" t="s">
        <v>213</v>
      </c>
      <c r="B2349" t="s">
        <v>226</v>
      </c>
      <c r="C2349" t="s">
        <v>214</v>
      </c>
      <c r="D2349" s="11">
        <v>44506</v>
      </c>
      <c r="E2349" s="10">
        <f>VLOOKUP(A2349,home!$A$2:$E$405,3,FALSE)</f>
        <v>1.2675000000000001</v>
      </c>
      <c r="F2349" s="10">
        <f>VLOOKUP(B2349,home!$B$2:$E$405,3,FALSE)</f>
        <v>1.2422</v>
      </c>
      <c r="G2349" s="10">
        <f>VLOOKUP(C2349,away!$B$2:$E$405,4,FALSE)</f>
        <v>0.74739999999999995</v>
      </c>
      <c r="H2349" s="10">
        <f>VLOOKUP(A2349,away!$A$2:$E$405,3,FALSE)</f>
        <v>1.1535</v>
      </c>
      <c r="I2349" s="10">
        <f>VLOOKUP(C2349,away!$B$2:$E$405,3,FALSE)</f>
        <v>1.6881999999999999</v>
      </c>
      <c r="J2349" s="10">
        <f>VLOOKUP(B2349,home!$B$2:$E$405,4,FALSE)</f>
        <v>1.0324</v>
      </c>
      <c r="K2349" s="12">
        <f t="shared" si="2800"/>
        <v>1.1767727048999999</v>
      </c>
      <c r="L2349" s="12">
        <f t="shared" si="2801"/>
        <v>2.0104324738799999</v>
      </c>
      <c r="M2349" s="13">
        <f t="shared" si="2802"/>
        <v>4.1287099904809971E-2</v>
      </c>
      <c r="N2349" s="13">
        <f t="shared" si="2803"/>
        <v>4.8585532232459754E-2</v>
      </c>
      <c r="O2349" s="13">
        <f t="shared" si="2804"/>
        <v>8.3004926400957801E-2</v>
      </c>
      <c r="P2349" s="13">
        <f t="shared" si="2805"/>
        <v>9.7677931760880535E-2</v>
      </c>
      <c r="Q2349" s="13">
        <f t="shared" si="2806"/>
        <v>2.8587064092098904E-2</v>
      </c>
      <c r="R2349" s="13">
        <f t="shared" si="2807"/>
        <v>8.3437899764252477E-2</v>
      </c>
      <c r="S2349" s="13">
        <f t="shared" si="2808"/>
        <v>5.7772151441252653E-2</v>
      </c>
      <c r="T2349" s="13">
        <f t="shared" si="2809"/>
        <v>5.7472361983644506E-2</v>
      </c>
      <c r="U2349" s="13">
        <f t="shared" si="2810"/>
        <v>9.8187442996754457E-2</v>
      </c>
      <c r="V2349" s="13">
        <f t="shared" si="2811"/>
        <v>1.5186514483454139E-2</v>
      </c>
      <c r="W2349" s="13">
        <f t="shared" si="2812"/>
        <v>1.1213492245602958E-2</v>
      </c>
      <c r="X2349" s="13">
        <f t="shared" si="2813"/>
        <v>2.2543968956161748E-2</v>
      </c>
      <c r="Y2349" s="13">
        <f t="shared" si="2814"/>
        <v>2.2661563639805097E-2</v>
      </c>
      <c r="Z2349" s="13">
        <f t="shared" si="2815"/>
        <v>5.5915421079465857E-2</v>
      </c>
      <c r="AA2349" s="13">
        <f t="shared" si="2816"/>
        <v>6.5799741309305507E-2</v>
      </c>
      <c r="AB2349" s="13">
        <f t="shared" si="2817"/>
        <v>3.8715669781135859E-2</v>
      </c>
      <c r="AC2349" s="13">
        <f t="shared" si="2818"/>
        <v>2.2455369365075631E-3</v>
      </c>
      <c r="AD2349" s="13">
        <f t="shared" si="2819"/>
        <v>3.2989329003083436E-3</v>
      </c>
      <c r="AE2349" s="13">
        <f t="shared" si="2820"/>
        <v>6.6322818319310261E-3</v>
      </c>
      <c r="AF2349" s="13">
        <f t="shared" si="2821"/>
        <v>6.6668773854192363E-3</v>
      </c>
      <c r="AG2349" s="13">
        <f t="shared" si="2822"/>
        <v>4.4677689316743405E-3</v>
      </c>
      <c r="AH2349" s="13">
        <f t="shared" si="2823"/>
        <v>2.810354458220812E-2</v>
      </c>
      <c r="AI2349" s="13">
        <f t="shared" si="2824"/>
        <v>3.3071484175282786E-2</v>
      </c>
      <c r="AJ2349" s="13">
        <f t="shared" si="2825"/>
        <v>1.9458809944002536E-2</v>
      </c>
      <c r="AK2349" s="13">
        <f t="shared" si="2826"/>
        <v>7.6328654706462919E-3</v>
      </c>
      <c r="AL2349" s="13">
        <f t="shared" si="2827"/>
        <v>2.1250163286491244E-4</v>
      </c>
      <c r="AM2349" s="13">
        <f t="shared" si="2828"/>
        <v>7.7641883847589025E-4</v>
      </c>
      <c r="AN2349" s="13">
        <f t="shared" si="2829"/>
        <v>1.56093764620412E-3</v>
      </c>
      <c r="AO2349" s="13">
        <f t="shared" si="2830"/>
        <v>1.5690798668152868E-3</v>
      </c>
      <c r="AP2349" s="13">
        <f t="shared" si="2831"/>
        <v>1.0515097061189194E-3</v>
      </c>
      <c r="AQ2349" s="13">
        <f t="shared" si="2832"/>
        <v>5.284973149453729E-4</v>
      </c>
      <c r="AR2349" s="13">
        <f t="shared" si="2833"/>
        <v>1.1300055731841094E-2</v>
      </c>
      <c r="AS2349" s="13">
        <f t="shared" si="2834"/>
        <v>1.3297597149079392E-2</v>
      </c>
      <c r="AT2349" s="13">
        <f t="shared" si="2835"/>
        <v>7.8241246828963436E-3</v>
      </c>
      <c r="AU2349" s="13">
        <f t="shared" si="2836"/>
        <v>3.0690721221889273E-3</v>
      </c>
      <c r="AV2349" s="13">
        <f t="shared" si="2837"/>
        <v>9.0290007569036217E-4</v>
      </c>
      <c r="AW2349" s="13">
        <f t="shared" si="2838"/>
        <v>1.3965029191193805E-5</v>
      </c>
      <c r="AX2349" s="13">
        <f t="shared" si="2839"/>
        <v>1.5227808278143155E-4</v>
      </c>
      <c r="AY2349" s="13">
        <f t="shared" si="2840"/>
        <v>3.0614480268397685E-4</v>
      </c>
      <c r="AZ2349" s="13">
        <f t="shared" si="2841"/>
        <v>3.0774172651272606E-4</v>
      </c>
      <c r="BA2349" s="13">
        <f t="shared" si="2842"/>
        <v>2.0623132018302741E-4</v>
      </c>
      <c r="BB2349" s="13">
        <f t="shared" si="2843"/>
        <v>1.0365353580677558E-4</v>
      </c>
      <c r="BC2349" s="13">
        <f t="shared" si="2844"/>
        <v>4.1677686883684948E-5</v>
      </c>
      <c r="BD2349" s="13">
        <f t="shared" si="2845"/>
        <v>3.7863331666578648E-3</v>
      </c>
      <c r="BE2349" s="13">
        <f t="shared" si="2846"/>
        <v>4.4556535221805579E-3</v>
      </c>
      <c r="BF2349" s="13">
        <f t="shared" si="2847"/>
        <v>2.6216457236968136E-3</v>
      </c>
      <c r="BG2349" s="13">
        <f t="shared" si="2848"/>
        <v>1.0283603765214055E-3</v>
      </c>
      <c r="BH2349" s="13">
        <f t="shared" si="2849"/>
        <v>3.0253660547276931E-4</v>
      </c>
      <c r="BI2349" s="13">
        <f t="shared" si="2850"/>
        <v>7.1203363910690972E-5</v>
      </c>
      <c r="BJ2349" s="14">
        <f t="shared" si="2851"/>
        <v>0.2187340147265171</v>
      </c>
      <c r="BK2349" s="14">
        <f t="shared" si="2852"/>
        <v>0.21468788096245375</v>
      </c>
      <c r="BL2349" s="14">
        <f t="shared" si="2853"/>
        <v>0.50607186694468209</v>
      </c>
      <c r="BM2349" s="14">
        <f t="shared" si="2854"/>
        <v>0.61253654978416661</v>
      </c>
      <c r="BN2349" s="14">
        <f t="shared" si="2855"/>
        <v>0.38258045415545944</v>
      </c>
    </row>
    <row r="2350" spans="1:66" x14ac:dyDescent="0.25">
      <c r="A2350" t="s">
        <v>213</v>
      </c>
      <c r="B2350" t="s">
        <v>215</v>
      </c>
      <c r="C2350" t="s">
        <v>218</v>
      </c>
      <c r="D2350" s="11">
        <v>44506</v>
      </c>
      <c r="E2350" s="10">
        <f>VLOOKUP(A2350,home!$A$2:$E$405,3,FALSE)</f>
        <v>1.2675000000000001</v>
      </c>
      <c r="F2350" s="10">
        <f>VLOOKUP(B2350,home!$B$2:$E$405,3,FALSE)</f>
        <v>0.83050000000000002</v>
      </c>
      <c r="G2350" s="10">
        <f>VLOOKUP(C2350,away!$B$2:$E$405,4,FALSE)</f>
        <v>0.58130000000000004</v>
      </c>
      <c r="H2350" s="10">
        <f>VLOOKUP(A2350,away!$A$2:$E$405,3,FALSE)</f>
        <v>1.1535</v>
      </c>
      <c r="I2350" s="10">
        <f>VLOOKUP(C2350,away!$B$2:$E$405,3,FALSE)</f>
        <v>1.2319</v>
      </c>
      <c r="J2350" s="10">
        <f>VLOOKUP(B2350,home!$B$2:$E$405,4,FALSE)</f>
        <v>1.1407</v>
      </c>
      <c r="K2350" s="12">
        <f t="shared" si="2800"/>
        <v>0.61191053137500007</v>
      </c>
      <c r="L2350" s="12">
        <f t="shared" si="2801"/>
        <v>1.6209308786550001</v>
      </c>
      <c r="M2350" s="13">
        <f t="shared" si="2802"/>
        <v>0.10722333143641985</v>
      </c>
      <c r="N2350" s="13">
        <f t="shared" si="2803"/>
        <v>6.5611085715057429E-2</v>
      </c>
      <c r="O2350" s="13">
        <f t="shared" si="2804"/>
        <v>0.17380160883755233</v>
      </c>
      <c r="P2350" s="13">
        <f t="shared" si="2805"/>
        <v>0.10635103481761657</v>
      </c>
      <c r="Q2350" s="13">
        <f t="shared" si="2806"/>
        <v>2.0074057161995729E-2</v>
      </c>
      <c r="R2350" s="13">
        <f t="shared" si="2807"/>
        <v>0.14086019726235316</v>
      </c>
      <c r="S2350" s="13">
        <f t="shared" si="2808"/>
        <v>2.6371458653764855E-2</v>
      </c>
      <c r="T2350" s="13">
        <f t="shared" si="2809"/>
        <v>3.2538659113764433E-2</v>
      </c>
      <c r="U2350" s="13">
        <f t="shared" si="2810"/>
        <v>8.6193838156393865E-2</v>
      </c>
      <c r="V2350" s="13">
        <f t="shared" si="2811"/>
        <v>2.9063242526971671E-3</v>
      </c>
      <c r="W2350" s="13">
        <f t="shared" si="2812"/>
        <v>4.0945089949496445E-3</v>
      </c>
      <c r="X2350" s="13">
        <f t="shared" si="2813"/>
        <v>6.6369160628445287E-3</v>
      </c>
      <c r="Y2350" s="13">
        <f t="shared" si="2814"/>
        <v>5.3789910926530333E-3</v>
      </c>
      <c r="Z2350" s="13">
        <f t="shared" si="2815"/>
        <v>7.6108214438660934E-2</v>
      </c>
      <c r="AA2350" s="13">
        <f t="shared" si="2816"/>
        <v>4.6571417939163473E-2</v>
      </c>
      <c r="AB2350" s="13">
        <f t="shared" si="2817"/>
        <v>1.4248770549020361E-2</v>
      </c>
      <c r="AC2350" s="13">
        <f t="shared" si="2818"/>
        <v>1.8016752257247814E-4</v>
      </c>
      <c r="AD2350" s="13">
        <f t="shared" si="2819"/>
        <v>6.2636829370483842E-4</v>
      </c>
      <c r="AE2350" s="13">
        <f t="shared" si="2820"/>
        <v>1.0152997086766168E-3</v>
      </c>
      <c r="AF2350" s="13">
        <f t="shared" si="2821"/>
        <v>8.2286532444167718E-4</v>
      </c>
      <c r="AG2350" s="13">
        <f t="shared" si="2822"/>
        <v>4.4460260445399326E-4</v>
      </c>
      <c r="AH2350" s="13">
        <f t="shared" si="2823"/>
        <v>3.084153872573045E-2</v>
      </c>
      <c r="AI2350" s="13">
        <f t="shared" si="2824"/>
        <v>1.8872262350084365E-2</v>
      </c>
      <c r="AJ2350" s="13">
        <f t="shared" si="2825"/>
        <v>5.7740680414442641E-3</v>
      </c>
      <c r="AK2350" s="13">
        <f t="shared" si="2826"/>
        <v>1.1777376811451887E-3</v>
      </c>
      <c r="AL2350" s="13">
        <f t="shared" si="2827"/>
        <v>7.1480720508936048E-6</v>
      </c>
      <c r="AM2350" s="13">
        <f t="shared" si="2828"/>
        <v>7.6656271087476014E-5</v>
      </c>
      <c r="AN2350" s="13">
        <f t="shared" si="2829"/>
        <v>1.2425451684823838E-4</v>
      </c>
      <c r="AO2350" s="13">
        <f t="shared" si="2830"/>
        <v>1.0070399158583376E-4</v>
      </c>
      <c r="AP2350" s="13">
        <f t="shared" si="2831"/>
        <v>5.4411403188430435E-5</v>
      </c>
      <c r="AQ2350" s="13">
        <f t="shared" si="2832"/>
        <v>2.20492808947685E-5</v>
      </c>
      <c r="AR2350" s="13">
        <f t="shared" si="2833"/>
        <v>9.9984004931540985E-3</v>
      </c>
      <c r="AS2350" s="13">
        <f t="shared" si="2834"/>
        <v>6.1181265586659874E-3</v>
      </c>
      <c r="AT2350" s="13">
        <f t="shared" si="2835"/>
        <v>1.871873036766402E-3</v>
      </c>
      <c r="AU2350" s="13">
        <f t="shared" si="2836"/>
        <v>3.8180627486475476E-4</v>
      </c>
      <c r="AV2350" s="13">
        <f t="shared" si="2837"/>
        <v>5.8407820133700337E-5</v>
      </c>
      <c r="AW2350" s="13">
        <f t="shared" si="2838"/>
        <v>1.969422267676974E-7</v>
      </c>
      <c r="AX2350" s="13">
        <f t="shared" si="2839"/>
        <v>7.8177965957272459E-6</v>
      </c>
      <c r="AY2350" s="13">
        <f t="shared" si="2840"/>
        <v>1.2672107905058234E-5</v>
      </c>
      <c r="AZ2350" s="13">
        <f t="shared" si="2841"/>
        <v>1.0270305500478508E-5</v>
      </c>
      <c r="BA2350" s="13">
        <f t="shared" si="2842"/>
        <v>5.5491517729819705E-6</v>
      </c>
      <c r="BB2350" s="13">
        <f t="shared" si="2843"/>
        <v>2.2486978647924036E-6</v>
      </c>
      <c r="BC2350" s="13">
        <f t="shared" si="2844"/>
        <v>7.2899676116151503E-7</v>
      </c>
      <c r="BD2350" s="13">
        <f t="shared" si="2845"/>
        <v>2.7011193494188108E-3</v>
      </c>
      <c r="BE2350" s="13">
        <f t="shared" si="2846"/>
        <v>1.6528433764101593E-3</v>
      </c>
      <c r="BF2350" s="13">
        <f t="shared" si="2847"/>
        <v>5.0569613436939477E-4</v>
      </c>
      <c r="BG2350" s="13">
        <f t="shared" si="2848"/>
        <v>1.0314693009875328E-4</v>
      </c>
      <c r="BH2350" s="13">
        <f t="shared" si="2849"/>
        <v>1.5779173201607024E-5</v>
      </c>
      <c r="BI2350" s="13">
        <f t="shared" si="2850"/>
        <v>1.9310884516907039E-6</v>
      </c>
      <c r="BJ2350" s="14">
        <f t="shared" si="2851"/>
        <v>0.13766071659254683</v>
      </c>
      <c r="BK2350" s="14">
        <f t="shared" si="2852"/>
        <v>0.24305213686302687</v>
      </c>
      <c r="BL2350" s="14">
        <f t="shared" si="2853"/>
        <v>0.54175056977842262</v>
      </c>
      <c r="BM2350" s="14">
        <f t="shared" si="2854"/>
        <v>0.38463784727598432</v>
      </c>
      <c r="BN2350" s="14">
        <f t="shared" si="2855"/>
        <v>0.61392131523099502</v>
      </c>
    </row>
    <row r="2351" spans="1:66" x14ac:dyDescent="0.25">
      <c r="A2351" t="s">
        <v>37</v>
      </c>
      <c r="B2351" t="s">
        <v>216</v>
      </c>
      <c r="C2351" t="s">
        <v>542</v>
      </c>
      <c r="D2351" s="11">
        <v>44506</v>
      </c>
      <c r="E2351" s="10">
        <f>VLOOKUP(A2351,home!$A$2:$E$405,3,FALSE)</f>
        <v>1.5481</v>
      </c>
      <c r="F2351" s="10">
        <f>VLOOKUP(B2351,home!$B$2:$E$405,3,FALSE)</f>
        <v>0.53979999999999995</v>
      </c>
      <c r="G2351" s="10" t="e">
        <f>VLOOKUP(C2351,away!$B$2:$E$405,4,FALSE)</f>
        <v>#N/A</v>
      </c>
      <c r="H2351" s="10">
        <f>VLOOKUP(A2351,away!$A$2:$E$405,3,FALSE)</f>
        <v>1.2666999999999999</v>
      </c>
      <c r="I2351" s="10" t="e">
        <f>VLOOKUP(C2351,away!$B$2:$E$405,3,FALSE)</f>
        <v>#N/A</v>
      </c>
      <c r="J2351" s="10">
        <f>VLOOKUP(B2351,home!$B$2:$E$405,4,FALSE)</f>
        <v>1.3231999999999999</v>
      </c>
      <c r="K2351" s="12" t="e">
        <f t="shared" si="2800"/>
        <v>#N/A</v>
      </c>
      <c r="L2351" s="12" t="e">
        <f t="shared" si="2801"/>
        <v>#N/A</v>
      </c>
      <c r="M2351" s="13" t="e">
        <f t="shared" si="2802"/>
        <v>#N/A</v>
      </c>
      <c r="N2351" s="13" t="e">
        <f t="shared" si="2803"/>
        <v>#N/A</v>
      </c>
      <c r="O2351" s="13" t="e">
        <f t="shared" si="2804"/>
        <v>#N/A</v>
      </c>
      <c r="P2351" s="13" t="e">
        <f t="shared" si="2805"/>
        <v>#N/A</v>
      </c>
      <c r="Q2351" s="13" t="e">
        <f t="shared" si="2806"/>
        <v>#N/A</v>
      </c>
      <c r="R2351" s="13" t="e">
        <f t="shared" si="2807"/>
        <v>#N/A</v>
      </c>
      <c r="S2351" s="13" t="e">
        <f t="shared" si="2808"/>
        <v>#N/A</v>
      </c>
      <c r="T2351" s="13" t="e">
        <f t="shared" si="2809"/>
        <v>#N/A</v>
      </c>
      <c r="U2351" s="13" t="e">
        <f t="shared" si="2810"/>
        <v>#N/A</v>
      </c>
      <c r="V2351" s="13" t="e">
        <f t="shared" si="2811"/>
        <v>#N/A</v>
      </c>
      <c r="W2351" s="13" t="e">
        <f t="shared" si="2812"/>
        <v>#N/A</v>
      </c>
      <c r="X2351" s="13" t="e">
        <f t="shared" si="2813"/>
        <v>#N/A</v>
      </c>
      <c r="Y2351" s="13" t="e">
        <f t="shared" si="2814"/>
        <v>#N/A</v>
      </c>
      <c r="Z2351" s="13" t="e">
        <f t="shared" si="2815"/>
        <v>#N/A</v>
      </c>
      <c r="AA2351" s="13" t="e">
        <f t="shared" si="2816"/>
        <v>#N/A</v>
      </c>
      <c r="AB2351" s="13" t="e">
        <f t="shared" si="2817"/>
        <v>#N/A</v>
      </c>
      <c r="AC2351" s="13" t="e">
        <f t="shared" si="2818"/>
        <v>#N/A</v>
      </c>
      <c r="AD2351" s="13" t="e">
        <f t="shared" si="2819"/>
        <v>#N/A</v>
      </c>
      <c r="AE2351" s="13" t="e">
        <f t="shared" si="2820"/>
        <v>#N/A</v>
      </c>
      <c r="AF2351" s="13" t="e">
        <f t="shared" si="2821"/>
        <v>#N/A</v>
      </c>
      <c r="AG2351" s="13" t="e">
        <f t="shared" si="2822"/>
        <v>#N/A</v>
      </c>
      <c r="AH2351" s="13" t="e">
        <f t="shared" si="2823"/>
        <v>#N/A</v>
      </c>
      <c r="AI2351" s="13" t="e">
        <f t="shared" si="2824"/>
        <v>#N/A</v>
      </c>
      <c r="AJ2351" s="13" t="e">
        <f t="shared" si="2825"/>
        <v>#N/A</v>
      </c>
      <c r="AK2351" s="13" t="e">
        <f t="shared" si="2826"/>
        <v>#N/A</v>
      </c>
      <c r="AL2351" s="13" t="e">
        <f t="shared" si="2827"/>
        <v>#N/A</v>
      </c>
      <c r="AM2351" s="13" t="e">
        <f t="shared" si="2828"/>
        <v>#N/A</v>
      </c>
      <c r="AN2351" s="13" t="e">
        <f t="shared" si="2829"/>
        <v>#N/A</v>
      </c>
      <c r="AO2351" s="13" t="e">
        <f t="shared" si="2830"/>
        <v>#N/A</v>
      </c>
      <c r="AP2351" s="13" t="e">
        <f t="shared" si="2831"/>
        <v>#N/A</v>
      </c>
      <c r="AQ2351" s="13" t="e">
        <f t="shared" si="2832"/>
        <v>#N/A</v>
      </c>
      <c r="AR2351" s="13" t="e">
        <f t="shared" si="2833"/>
        <v>#N/A</v>
      </c>
      <c r="AS2351" s="13" t="e">
        <f t="shared" si="2834"/>
        <v>#N/A</v>
      </c>
      <c r="AT2351" s="13" t="e">
        <f t="shared" si="2835"/>
        <v>#N/A</v>
      </c>
      <c r="AU2351" s="13" t="e">
        <f t="shared" si="2836"/>
        <v>#N/A</v>
      </c>
      <c r="AV2351" s="13" t="e">
        <f t="shared" si="2837"/>
        <v>#N/A</v>
      </c>
      <c r="AW2351" s="13" t="e">
        <f t="shared" si="2838"/>
        <v>#N/A</v>
      </c>
      <c r="AX2351" s="13" t="e">
        <f t="shared" si="2839"/>
        <v>#N/A</v>
      </c>
      <c r="AY2351" s="13" t="e">
        <f t="shared" si="2840"/>
        <v>#N/A</v>
      </c>
      <c r="AZ2351" s="13" t="e">
        <f t="shared" si="2841"/>
        <v>#N/A</v>
      </c>
      <c r="BA2351" s="13" t="e">
        <f t="shared" si="2842"/>
        <v>#N/A</v>
      </c>
      <c r="BB2351" s="13" t="e">
        <f t="shared" si="2843"/>
        <v>#N/A</v>
      </c>
      <c r="BC2351" s="13" t="e">
        <f t="shared" si="2844"/>
        <v>#N/A</v>
      </c>
      <c r="BD2351" s="13" t="e">
        <f t="shared" si="2845"/>
        <v>#N/A</v>
      </c>
      <c r="BE2351" s="13" t="e">
        <f t="shared" si="2846"/>
        <v>#N/A</v>
      </c>
      <c r="BF2351" s="13" t="e">
        <f t="shared" si="2847"/>
        <v>#N/A</v>
      </c>
      <c r="BG2351" s="13" t="e">
        <f t="shared" si="2848"/>
        <v>#N/A</v>
      </c>
      <c r="BH2351" s="13" t="e">
        <f t="shared" si="2849"/>
        <v>#N/A</v>
      </c>
      <c r="BI2351" s="13" t="e">
        <f t="shared" si="2850"/>
        <v>#N/A</v>
      </c>
      <c r="BJ2351" s="14" t="e">
        <f t="shared" si="2851"/>
        <v>#N/A</v>
      </c>
      <c r="BK2351" s="14" t="e">
        <f t="shared" si="2852"/>
        <v>#N/A</v>
      </c>
      <c r="BL2351" s="14" t="e">
        <f t="shared" si="2853"/>
        <v>#N/A</v>
      </c>
      <c r="BM2351" s="14" t="e">
        <f t="shared" si="2854"/>
        <v>#N/A</v>
      </c>
      <c r="BN2351" s="14" t="e">
        <f t="shared" si="2855"/>
        <v>#N/A</v>
      </c>
    </row>
    <row r="2352" spans="1:66" x14ac:dyDescent="0.25">
      <c r="A2352" t="s">
        <v>37</v>
      </c>
      <c r="B2352" t="s">
        <v>39</v>
      </c>
      <c r="C2352" t="s">
        <v>541</v>
      </c>
      <c r="D2352" s="11">
        <v>44506</v>
      </c>
      <c r="E2352" s="10">
        <f>VLOOKUP(A2352,home!$A$2:$E$405,3,FALSE)</f>
        <v>1.5481</v>
      </c>
      <c r="F2352" s="10">
        <f>VLOOKUP(B2352,home!$B$2:$E$405,3,FALSE)</f>
        <v>1.1073</v>
      </c>
      <c r="G2352" s="10" t="e">
        <f>VLOOKUP(C2352,away!$B$2:$E$405,4,FALSE)</f>
        <v>#N/A</v>
      </c>
      <c r="H2352" s="10">
        <f>VLOOKUP(A2352,away!$A$2:$E$405,3,FALSE)</f>
        <v>1.2666999999999999</v>
      </c>
      <c r="I2352" s="10" t="e">
        <f>VLOOKUP(C2352,away!$B$2:$E$405,3,FALSE)</f>
        <v>#N/A</v>
      </c>
      <c r="J2352" s="10">
        <f>VLOOKUP(B2352,home!$B$2:$E$405,4,FALSE)</f>
        <v>0.73309999999999997</v>
      </c>
      <c r="K2352" s="12" t="e">
        <f t="shared" si="2800"/>
        <v>#N/A</v>
      </c>
      <c r="L2352" s="12" t="e">
        <f t="shared" si="2801"/>
        <v>#N/A</v>
      </c>
      <c r="M2352" s="13" t="e">
        <f t="shared" si="2802"/>
        <v>#N/A</v>
      </c>
      <c r="N2352" s="13" t="e">
        <f t="shared" si="2803"/>
        <v>#N/A</v>
      </c>
      <c r="O2352" s="13" t="e">
        <f t="shared" si="2804"/>
        <v>#N/A</v>
      </c>
      <c r="P2352" s="13" t="e">
        <f t="shared" si="2805"/>
        <v>#N/A</v>
      </c>
      <c r="Q2352" s="13" t="e">
        <f t="shared" si="2806"/>
        <v>#N/A</v>
      </c>
      <c r="R2352" s="13" t="e">
        <f t="shared" si="2807"/>
        <v>#N/A</v>
      </c>
      <c r="S2352" s="13" t="e">
        <f t="shared" si="2808"/>
        <v>#N/A</v>
      </c>
      <c r="T2352" s="13" t="e">
        <f t="shared" si="2809"/>
        <v>#N/A</v>
      </c>
      <c r="U2352" s="13" t="e">
        <f t="shared" si="2810"/>
        <v>#N/A</v>
      </c>
      <c r="V2352" s="13" t="e">
        <f t="shared" si="2811"/>
        <v>#N/A</v>
      </c>
      <c r="W2352" s="13" t="e">
        <f t="shared" si="2812"/>
        <v>#N/A</v>
      </c>
      <c r="X2352" s="13" t="e">
        <f t="shared" si="2813"/>
        <v>#N/A</v>
      </c>
      <c r="Y2352" s="13" t="e">
        <f t="shared" si="2814"/>
        <v>#N/A</v>
      </c>
      <c r="Z2352" s="13" t="e">
        <f t="shared" si="2815"/>
        <v>#N/A</v>
      </c>
      <c r="AA2352" s="13" t="e">
        <f t="shared" si="2816"/>
        <v>#N/A</v>
      </c>
      <c r="AB2352" s="13" t="e">
        <f t="shared" si="2817"/>
        <v>#N/A</v>
      </c>
      <c r="AC2352" s="13" t="e">
        <f t="shared" si="2818"/>
        <v>#N/A</v>
      </c>
      <c r="AD2352" s="13" t="e">
        <f t="shared" si="2819"/>
        <v>#N/A</v>
      </c>
      <c r="AE2352" s="13" t="e">
        <f t="shared" si="2820"/>
        <v>#N/A</v>
      </c>
      <c r="AF2352" s="13" t="e">
        <f t="shared" si="2821"/>
        <v>#N/A</v>
      </c>
      <c r="AG2352" s="13" t="e">
        <f t="shared" si="2822"/>
        <v>#N/A</v>
      </c>
      <c r="AH2352" s="13" t="e">
        <f t="shared" si="2823"/>
        <v>#N/A</v>
      </c>
      <c r="AI2352" s="13" t="e">
        <f t="shared" si="2824"/>
        <v>#N/A</v>
      </c>
      <c r="AJ2352" s="13" t="e">
        <f t="shared" si="2825"/>
        <v>#N/A</v>
      </c>
      <c r="AK2352" s="13" t="e">
        <f t="shared" si="2826"/>
        <v>#N/A</v>
      </c>
      <c r="AL2352" s="13" t="e">
        <f t="shared" si="2827"/>
        <v>#N/A</v>
      </c>
      <c r="AM2352" s="13" t="e">
        <f t="shared" si="2828"/>
        <v>#N/A</v>
      </c>
      <c r="AN2352" s="13" t="e">
        <f t="shared" si="2829"/>
        <v>#N/A</v>
      </c>
      <c r="AO2352" s="13" t="e">
        <f t="shared" si="2830"/>
        <v>#N/A</v>
      </c>
      <c r="AP2352" s="13" t="e">
        <f t="shared" si="2831"/>
        <v>#N/A</v>
      </c>
      <c r="AQ2352" s="13" t="e">
        <f t="shared" si="2832"/>
        <v>#N/A</v>
      </c>
      <c r="AR2352" s="13" t="e">
        <f t="shared" si="2833"/>
        <v>#N/A</v>
      </c>
      <c r="AS2352" s="13" t="e">
        <f t="shared" si="2834"/>
        <v>#N/A</v>
      </c>
      <c r="AT2352" s="13" t="e">
        <f t="shared" si="2835"/>
        <v>#N/A</v>
      </c>
      <c r="AU2352" s="13" t="e">
        <f t="shared" si="2836"/>
        <v>#N/A</v>
      </c>
      <c r="AV2352" s="13" t="e">
        <f t="shared" si="2837"/>
        <v>#N/A</v>
      </c>
      <c r="AW2352" s="13" t="e">
        <f t="shared" si="2838"/>
        <v>#N/A</v>
      </c>
      <c r="AX2352" s="13" t="e">
        <f t="shared" si="2839"/>
        <v>#N/A</v>
      </c>
      <c r="AY2352" s="13" t="e">
        <f t="shared" si="2840"/>
        <v>#N/A</v>
      </c>
      <c r="AZ2352" s="13" t="e">
        <f t="shared" si="2841"/>
        <v>#N/A</v>
      </c>
      <c r="BA2352" s="13" t="e">
        <f t="shared" si="2842"/>
        <v>#N/A</v>
      </c>
      <c r="BB2352" s="13" t="e">
        <f t="shared" si="2843"/>
        <v>#N/A</v>
      </c>
      <c r="BC2352" s="13" t="e">
        <f t="shared" si="2844"/>
        <v>#N/A</v>
      </c>
      <c r="BD2352" s="13" t="e">
        <f t="shared" si="2845"/>
        <v>#N/A</v>
      </c>
      <c r="BE2352" s="13" t="e">
        <f t="shared" si="2846"/>
        <v>#N/A</v>
      </c>
      <c r="BF2352" s="13" t="e">
        <f t="shared" si="2847"/>
        <v>#N/A</v>
      </c>
      <c r="BG2352" s="13" t="e">
        <f t="shared" si="2848"/>
        <v>#N/A</v>
      </c>
      <c r="BH2352" s="13" t="e">
        <f t="shared" si="2849"/>
        <v>#N/A</v>
      </c>
      <c r="BI2352" s="13" t="e">
        <f t="shared" si="2850"/>
        <v>#N/A</v>
      </c>
      <c r="BJ2352" s="14" t="e">
        <f t="shared" si="2851"/>
        <v>#N/A</v>
      </c>
      <c r="BK2352" s="14" t="e">
        <f t="shared" si="2852"/>
        <v>#N/A</v>
      </c>
      <c r="BL2352" s="14" t="e">
        <f t="shared" si="2853"/>
        <v>#N/A</v>
      </c>
      <c r="BM2352" s="14" t="e">
        <f t="shared" si="2854"/>
        <v>#N/A</v>
      </c>
      <c r="BN2352" s="14" t="e">
        <f t="shared" si="2855"/>
        <v>#N/A</v>
      </c>
    </row>
    <row r="2353" spans="1:66" x14ac:dyDescent="0.25">
      <c r="A2353" t="s">
        <v>37</v>
      </c>
      <c r="B2353" t="s">
        <v>544</v>
      </c>
      <c r="C2353" t="s">
        <v>546</v>
      </c>
      <c r="D2353" s="11">
        <v>44506</v>
      </c>
      <c r="E2353" s="10">
        <f>VLOOKUP(A2353,home!$A$2:$E$405,3,FALSE)</f>
        <v>1.5481</v>
      </c>
      <c r="F2353" s="10" t="e">
        <f>VLOOKUP(B2353,home!$B$2:$E$405,3,FALSE)</f>
        <v>#N/A</v>
      </c>
      <c r="G2353" s="10" t="e">
        <f>VLOOKUP(C2353,away!$B$2:$E$405,4,FALSE)</f>
        <v>#N/A</v>
      </c>
      <c r="H2353" s="10">
        <f>VLOOKUP(A2353,away!$A$2:$E$405,3,FALSE)</f>
        <v>1.2666999999999999</v>
      </c>
      <c r="I2353" s="10" t="e">
        <f>VLOOKUP(C2353,away!$B$2:$E$405,3,FALSE)</f>
        <v>#N/A</v>
      </c>
      <c r="J2353" s="10" t="e">
        <f>VLOOKUP(B2353,home!$B$2:$E$405,4,FALSE)</f>
        <v>#N/A</v>
      </c>
      <c r="K2353" s="12" t="e">
        <f t="shared" si="2800"/>
        <v>#N/A</v>
      </c>
      <c r="L2353" s="12" t="e">
        <f t="shared" si="2801"/>
        <v>#N/A</v>
      </c>
      <c r="M2353" s="13" t="e">
        <f t="shared" si="2802"/>
        <v>#N/A</v>
      </c>
      <c r="N2353" s="13" t="e">
        <f t="shared" si="2803"/>
        <v>#N/A</v>
      </c>
      <c r="O2353" s="13" t="e">
        <f t="shared" si="2804"/>
        <v>#N/A</v>
      </c>
      <c r="P2353" s="13" t="e">
        <f t="shared" si="2805"/>
        <v>#N/A</v>
      </c>
      <c r="Q2353" s="13" t="e">
        <f t="shared" si="2806"/>
        <v>#N/A</v>
      </c>
      <c r="R2353" s="13" t="e">
        <f t="shared" si="2807"/>
        <v>#N/A</v>
      </c>
      <c r="S2353" s="13" t="e">
        <f t="shared" si="2808"/>
        <v>#N/A</v>
      </c>
      <c r="T2353" s="13" t="e">
        <f t="shared" si="2809"/>
        <v>#N/A</v>
      </c>
      <c r="U2353" s="13" t="e">
        <f t="shared" si="2810"/>
        <v>#N/A</v>
      </c>
      <c r="V2353" s="13" t="e">
        <f t="shared" si="2811"/>
        <v>#N/A</v>
      </c>
      <c r="W2353" s="13" t="e">
        <f t="shared" si="2812"/>
        <v>#N/A</v>
      </c>
      <c r="X2353" s="13" t="e">
        <f t="shared" si="2813"/>
        <v>#N/A</v>
      </c>
      <c r="Y2353" s="13" t="e">
        <f t="shared" si="2814"/>
        <v>#N/A</v>
      </c>
      <c r="Z2353" s="13" t="e">
        <f t="shared" si="2815"/>
        <v>#N/A</v>
      </c>
      <c r="AA2353" s="13" t="e">
        <f t="shared" si="2816"/>
        <v>#N/A</v>
      </c>
      <c r="AB2353" s="13" t="e">
        <f t="shared" si="2817"/>
        <v>#N/A</v>
      </c>
      <c r="AC2353" s="13" t="e">
        <f t="shared" si="2818"/>
        <v>#N/A</v>
      </c>
      <c r="AD2353" s="13" t="e">
        <f t="shared" si="2819"/>
        <v>#N/A</v>
      </c>
      <c r="AE2353" s="13" t="e">
        <f t="shared" si="2820"/>
        <v>#N/A</v>
      </c>
      <c r="AF2353" s="13" t="e">
        <f t="shared" si="2821"/>
        <v>#N/A</v>
      </c>
      <c r="AG2353" s="13" t="e">
        <f t="shared" si="2822"/>
        <v>#N/A</v>
      </c>
      <c r="AH2353" s="13" t="e">
        <f t="shared" si="2823"/>
        <v>#N/A</v>
      </c>
      <c r="AI2353" s="13" t="e">
        <f t="shared" si="2824"/>
        <v>#N/A</v>
      </c>
      <c r="AJ2353" s="13" t="e">
        <f t="shared" si="2825"/>
        <v>#N/A</v>
      </c>
      <c r="AK2353" s="13" t="e">
        <f t="shared" si="2826"/>
        <v>#N/A</v>
      </c>
      <c r="AL2353" s="13" t="e">
        <f t="shared" si="2827"/>
        <v>#N/A</v>
      </c>
      <c r="AM2353" s="13" t="e">
        <f t="shared" si="2828"/>
        <v>#N/A</v>
      </c>
      <c r="AN2353" s="13" t="e">
        <f t="shared" si="2829"/>
        <v>#N/A</v>
      </c>
      <c r="AO2353" s="13" t="e">
        <f t="shared" si="2830"/>
        <v>#N/A</v>
      </c>
      <c r="AP2353" s="13" t="e">
        <f t="shared" si="2831"/>
        <v>#N/A</v>
      </c>
      <c r="AQ2353" s="13" t="e">
        <f t="shared" si="2832"/>
        <v>#N/A</v>
      </c>
      <c r="AR2353" s="13" t="e">
        <f t="shared" si="2833"/>
        <v>#N/A</v>
      </c>
      <c r="AS2353" s="13" t="e">
        <f t="shared" si="2834"/>
        <v>#N/A</v>
      </c>
      <c r="AT2353" s="13" t="e">
        <f t="shared" si="2835"/>
        <v>#N/A</v>
      </c>
      <c r="AU2353" s="13" t="e">
        <f t="shared" si="2836"/>
        <v>#N/A</v>
      </c>
      <c r="AV2353" s="13" t="e">
        <f t="shared" si="2837"/>
        <v>#N/A</v>
      </c>
      <c r="AW2353" s="13" t="e">
        <f t="shared" si="2838"/>
        <v>#N/A</v>
      </c>
      <c r="AX2353" s="13" t="e">
        <f t="shared" si="2839"/>
        <v>#N/A</v>
      </c>
      <c r="AY2353" s="13" t="e">
        <f t="shared" si="2840"/>
        <v>#N/A</v>
      </c>
      <c r="AZ2353" s="13" t="e">
        <f t="shared" si="2841"/>
        <v>#N/A</v>
      </c>
      <c r="BA2353" s="13" t="e">
        <f t="shared" si="2842"/>
        <v>#N/A</v>
      </c>
      <c r="BB2353" s="13" t="e">
        <f t="shared" si="2843"/>
        <v>#N/A</v>
      </c>
      <c r="BC2353" s="13" t="e">
        <f t="shared" si="2844"/>
        <v>#N/A</v>
      </c>
      <c r="BD2353" s="13" t="e">
        <f t="shared" si="2845"/>
        <v>#N/A</v>
      </c>
      <c r="BE2353" s="13" t="e">
        <f t="shared" si="2846"/>
        <v>#N/A</v>
      </c>
      <c r="BF2353" s="13" t="e">
        <f t="shared" si="2847"/>
        <v>#N/A</v>
      </c>
      <c r="BG2353" s="13" t="e">
        <f t="shared" si="2848"/>
        <v>#N/A</v>
      </c>
      <c r="BH2353" s="13" t="e">
        <f t="shared" si="2849"/>
        <v>#N/A</v>
      </c>
      <c r="BI2353" s="13" t="e">
        <f t="shared" si="2850"/>
        <v>#N/A</v>
      </c>
      <c r="BJ2353" s="14" t="e">
        <f t="shared" si="2851"/>
        <v>#N/A</v>
      </c>
      <c r="BK2353" s="14" t="e">
        <f t="shared" si="2852"/>
        <v>#N/A</v>
      </c>
      <c r="BL2353" s="14" t="e">
        <f t="shared" si="2853"/>
        <v>#N/A</v>
      </c>
      <c r="BM2353" s="14" t="e">
        <f t="shared" si="2854"/>
        <v>#N/A</v>
      </c>
      <c r="BN2353" s="14" t="e">
        <f t="shared" si="2855"/>
        <v>#N/A</v>
      </c>
    </row>
    <row r="2354" spans="1:66" x14ac:dyDescent="0.25">
      <c r="A2354" t="s">
        <v>37</v>
      </c>
      <c r="B2354" t="s">
        <v>219</v>
      </c>
      <c r="C2354" t="s">
        <v>543</v>
      </c>
      <c r="D2354" s="11">
        <v>44506</v>
      </c>
      <c r="E2354" s="10">
        <f>VLOOKUP(A2354,home!$A$2:$E$405,3,FALSE)</f>
        <v>1.5481</v>
      </c>
      <c r="F2354" s="10">
        <f>VLOOKUP(B2354,home!$B$2:$E$405,3,FALSE)</f>
        <v>1.2457</v>
      </c>
      <c r="G2354" s="10" t="e">
        <f>VLOOKUP(C2354,away!$B$2:$E$405,4,FALSE)</f>
        <v>#N/A</v>
      </c>
      <c r="H2354" s="10">
        <f>VLOOKUP(A2354,away!$A$2:$E$405,3,FALSE)</f>
        <v>1.2666999999999999</v>
      </c>
      <c r="I2354" s="10" t="e">
        <f>VLOOKUP(C2354,away!$B$2:$E$405,3,FALSE)</f>
        <v>#N/A</v>
      </c>
      <c r="J2354" s="10">
        <f>VLOOKUP(B2354,home!$B$2:$E$405,4,FALSE)</f>
        <v>1.2319</v>
      </c>
      <c r="K2354" s="12" t="e">
        <f t="shared" ref="K2354:K2417" si="2856">E2354*F2354*G2354</f>
        <v>#N/A</v>
      </c>
      <c r="L2354" s="12" t="e">
        <f t="shared" ref="L2354:L2417" si="2857">H2354*I2354*J2354</f>
        <v>#N/A</v>
      </c>
      <c r="M2354" s="13" t="e">
        <f t="shared" ref="M2354:M2417" si="2858">_xlfn.POISSON.DIST(0,K2354,FALSE) * _xlfn.POISSON.DIST(0,L2354,FALSE)</f>
        <v>#N/A</v>
      </c>
      <c r="N2354" s="13" t="e">
        <f t="shared" ref="N2354:N2417" si="2859">_xlfn.POISSON.DIST(1,K2354,FALSE) * _xlfn.POISSON.DIST(0,L2354,FALSE)</f>
        <v>#N/A</v>
      </c>
      <c r="O2354" s="13" t="e">
        <f t="shared" ref="O2354:O2417" si="2860">_xlfn.POISSON.DIST(0,K2354,FALSE) * _xlfn.POISSON.DIST(1,L2354,FALSE)</f>
        <v>#N/A</v>
      </c>
      <c r="P2354" s="13" t="e">
        <f t="shared" ref="P2354:P2417" si="2861">_xlfn.POISSON.DIST(1,K2354,FALSE) * _xlfn.POISSON.DIST(1,L2354,FALSE)</f>
        <v>#N/A</v>
      </c>
      <c r="Q2354" s="13" t="e">
        <f t="shared" ref="Q2354:Q2417" si="2862">_xlfn.POISSON.DIST(2,K2354,FALSE) * _xlfn.POISSON.DIST(0,L2354,FALSE)</f>
        <v>#N/A</v>
      </c>
      <c r="R2354" s="13" t="e">
        <f t="shared" ref="R2354:R2417" si="2863">_xlfn.POISSON.DIST(0,K2354,FALSE) * _xlfn.POISSON.DIST(2,L2354,FALSE)</f>
        <v>#N/A</v>
      </c>
      <c r="S2354" s="13" t="e">
        <f t="shared" ref="S2354:S2417" si="2864">_xlfn.POISSON.DIST(2,K2354,FALSE) * _xlfn.POISSON.DIST(2,L2354,FALSE)</f>
        <v>#N/A</v>
      </c>
      <c r="T2354" s="13" t="e">
        <f t="shared" ref="T2354:T2417" si="2865">_xlfn.POISSON.DIST(2,K2354,FALSE) * _xlfn.POISSON.DIST(1,L2354,FALSE)</f>
        <v>#N/A</v>
      </c>
      <c r="U2354" s="13" t="e">
        <f t="shared" ref="U2354:U2417" si="2866">_xlfn.POISSON.DIST(1,K2354,FALSE) * _xlfn.POISSON.DIST(2,L2354,FALSE)</f>
        <v>#N/A</v>
      </c>
      <c r="V2354" s="13" t="e">
        <f t="shared" ref="V2354:V2417" si="2867">_xlfn.POISSON.DIST(3,K2354,FALSE) * _xlfn.POISSON.DIST(3,L2354,FALSE)</f>
        <v>#N/A</v>
      </c>
      <c r="W2354" s="13" t="e">
        <f t="shared" ref="W2354:W2417" si="2868">_xlfn.POISSON.DIST(3,K2354,FALSE) * _xlfn.POISSON.DIST(0,L2354,FALSE)</f>
        <v>#N/A</v>
      </c>
      <c r="X2354" s="13" t="e">
        <f t="shared" ref="X2354:X2417" si="2869">_xlfn.POISSON.DIST(3,K2354,FALSE) * _xlfn.POISSON.DIST(1,L2354,FALSE)</f>
        <v>#N/A</v>
      </c>
      <c r="Y2354" s="13" t="e">
        <f t="shared" ref="Y2354:Y2417" si="2870">_xlfn.POISSON.DIST(3,K2354,FALSE) * _xlfn.POISSON.DIST(2,L2354,FALSE)</f>
        <v>#N/A</v>
      </c>
      <c r="Z2354" s="13" t="e">
        <f t="shared" ref="Z2354:Z2417" si="2871">_xlfn.POISSON.DIST(0,K2354,FALSE) * _xlfn.POISSON.DIST(3,L2354,FALSE)</f>
        <v>#N/A</v>
      </c>
      <c r="AA2354" s="13" t="e">
        <f t="shared" ref="AA2354:AA2417" si="2872">_xlfn.POISSON.DIST(1,K2354,FALSE) * _xlfn.POISSON.DIST(3,L2354,FALSE)</f>
        <v>#N/A</v>
      </c>
      <c r="AB2354" s="13" t="e">
        <f t="shared" ref="AB2354:AB2417" si="2873">_xlfn.POISSON.DIST(2,K2354,FALSE) * _xlfn.POISSON.DIST(3,L2354,FALSE)</f>
        <v>#N/A</v>
      </c>
      <c r="AC2354" s="13" t="e">
        <f t="shared" ref="AC2354:AC2417" si="2874">_xlfn.POISSON.DIST(4,K2354,FALSE) * _xlfn.POISSON.DIST(4,L2354,FALSE)</f>
        <v>#N/A</v>
      </c>
      <c r="AD2354" s="13" t="e">
        <f t="shared" ref="AD2354:AD2417" si="2875">_xlfn.POISSON.DIST(4,K2354,FALSE) * _xlfn.POISSON.DIST(0,L2354,FALSE)</f>
        <v>#N/A</v>
      </c>
      <c r="AE2354" s="13" t="e">
        <f t="shared" ref="AE2354:AE2417" si="2876">_xlfn.POISSON.DIST(4,K2354,FALSE) * _xlfn.POISSON.DIST(1,L2354,FALSE)</f>
        <v>#N/A</v>
      </c>
      <c r="AF2354" s="13" t="e">
        <f t="shared" ref="AF2354:AF2417" si="2877">_xlfn.POISSON.DIST(4,K2354,FALSE) * _xlfn.POISSON.DIST(2,L2354,FALSE)</f>
        <v>#N/A</v>
      </c>
      <c r="AG2354" s="13" t="e">
        <f t="shared" ref="AG2354:AG2417" si="2878">_xlfn.POISSON.DIST(4,K2354,FALSE) * _xlfn.POISSON.DIST(3,L2354,FALSE)</f>
        <v>#N/A</v>
      </c>
      <c r="AH2354" s="13" t="e">
        <f t="shared" ref="AH2354:AH2417" si="2879">_xlfn.POISSON.DIST(0,K2354,FALSE) * _xlfn.POISSON.DIST(4,L2354,FALSE)</f>
        <v>#N/A</v>
      </c>
      <c r="AI2354" s="13" t="e">
        <f t="shared" ref="AI2354:AI2417" si="2880">_xlfn.POISSON.DIST(1,K2354,FALSE) * _xlfn.POISSON.DIST(4,L2354,FALSE)</f>
        <v>#N/A</v>
      </c>
      <c r="AJ2354" s="13" t="e">
        <f t="shared" ref="AJ2354:AJ2417" si="2881">_xlfn.POISSON.DIST(2,K2354,FALSE) * _xlfn.POISSON.DIST(4,L2354,FALSE)</f>
        <v>#N/A</v>
      </c>
      <c r="AK2354" s="13" t="e">
        <f t="shared" ref="AK2354:AK2417" si="2882">_xlfn.POISSON.DIST(3,K2354,FALSE) * _xlfn.POISSON.DIST(4,L2354,FALSE)</f>
        <v>#N/A</v>
      </c>
      <c r="AL2354" s="13" t="e">
        <f t="shared" ref="AL2354:AL2417" si="2883">_xlfn.POISSON.DIST(5,K2354,FALSE) * _xlfn.POISSON.DIST(5,L2354,FALSE)</f>
        <v>#N/A</v>
      </c>
      <c r="AM2354" s="13" t="e">
        <f t="shared" ref="AM2354:AM2417" si="2884">_xlfn.POISSON.DIST(5,K2354,FALSE) * _xlfn.POISSON.DIST(0,L2354,FALSE)</f>
        <v>#N/A</v>
      </c>
      <c r="AN2354" s="13" t="e">
        <f t="shared" ref="AN2354:AN2417" si="2885">_xlfn.POISSON.DIST(5,K2354,FALSE) * _xlfn.POISSON.DIST(1,L2354,FALSE)</f>
        <v>#N/A</v>
      </c>
      <c r="AO2354" s="13" t="e">
        <f t="shared" ref="AO2354:AO2417" si="2886">_xlfn.POISSON.DIST(5,K2354,FALSE) * _xlfn.POISSON.DIST(2,L2354,FALSE)</f>
        <v>#N/A</v>
      </c>
      <c r="AP2354" s="13" t="e">
        <f t="shared" ref="AP2354:AP2417" si="2887">_xlfn.POISSON.DIST(5,K2354,FALSE) * _xlfn.POISSON.DIST(3,L2354,FALSE)</f>
        <v>#N/A</v>
      </c>
      <c r="AQ2354" s="13" t="e">
        <f t="shared" ref="AQ2354:AQ2417" si="2888">_xlfn.POISSON.DIST(5,K2354,FALSE) * _xlfn.POISSON.DIST(4,L2354,FALSE)</f>
        <v>#N/A</v>
      </c>
      <c r="AR2354" s="13" t="e">
        <f t="shared" ref="AR2354:AR2417" si="2889">_xlfn.POISSON.DIST(0,K2354,FALSE) * _xlfn.POISSON.DIST(5,L2354,FALSE)</f>
        <v>#N/A</v>
      </c>
      <c r="AS2354" s="13" t="e">
        <f t="shared" ref="AS2354:AS2417" si="2890">_xlfn.POISSON.DIST(1,K2354,FALSE) * _xlfn.POISSON.DIST(5,L2354,FALSE)</f>
        <v>#N/A</v>
      </c>
      <c r="AT2354" s="13" t="e">
        <f t="shared" ref="AT2354:AT2417" si="2891">_xlfn.POISSON.DIST(2,K2354,FALSE) * _xlfn.POISSON.DIST(5,L2354,FALSE)</f>
        <v>#N/A</v>
      </c>
      <c r="AU2354" s="13" t="e">
        <f t="shared" ref="AU2354:AU2417" si="2892">_xlfn.POISSON.DIST(3,K2354,FALSE) * _xlfn.POISSON.DIST(5,L2354,FALSE)</f>
        <v>#N/A</v>
      </c>
      <c r="AV2354" s="13" t="e">
        <f t="shared" ref="AV2354:AV2417" si="2893">_xlfn.POISSON.DIST(4,K2354,FALSE) * _xlfn.POISSON.DIST(5,L2354,FALSE)</f>
        <v>#N/A</v>
      </c>
      <c r="AW2354" s="13" t="e">
        <f t="shared" ref="AW2354:AW2417" si="2894">_xlfn.POISSON.DIST(6,K2354,FALSE) * _xlfn.POISSON.DIST(6,L2354,FALSE)</f>
        <v>#N/A</v>
      </c>
      <c r="AX2354" s="13" t="e">
        <f t="shared" ref="AX2354:AX2417" si="2895">_xlfn.POISSON.DIST(6,K2354,FALSE) * _xlfn.POISSON.DIST(0,L2354,FALSE)</f>
        <v>#N/A</v>
      </c>
      <c r="AY2354" s="13" t="e">
        <f t="shared" ref="AY2354:AY2417" si="2896">_xlfn.POISSON.DIST(6,K2354,FALSE) * _xlfn.POISSON.DIST(1,L2354,FALSE)</f>
        <v>#N/A</v>
      </c>
      <c r="AZ2354" s="13" t="e">
        <f t="shared" ref="AZ2354:AZ2417" si="2897">_xlfn.POISSON.DIST(6,K2354,FALSE) * _xlfn.POISSON.DIST(2,L2354,FALSE)</f>
        <v>#N/A</v>
      </c>
      <c r="BA2354" s="13" t="e">
        <f t="shared" ref="BA2354:BA2417" si="2898">_xlfn.POISSON.DIST(6,K2354,FALSE) * _xlfn.POISSON.DIST(3,L2354,FALSE)</f>
        <v>#N/A</v>
      </c>
      <c r="BB2354" s="13" t="e">
        <f t="shared" ref="BB2354:BB2417" si="2899">_xlfn.POISSON.DIST(6,K2354,FALSE) * _xlfn.POISSON.DIST(4,L2354,FALSE)</f>
        <v>#N/A</v>
      </c>
      <c r="BC2354" s="13" t="e">
        <f t="shared" ref="BC2354:BC2417" si="2900">_xlfn.POISSON.DIST(6,K2354,FALSE) * _xlfn.POISSON.DIST(5,L2354,FALSE)</f>
        <v>#N/A</v>
      </c>
      <c r="BD2354" s="13" t="e">
        <f t="shared" ref="BD2354:BD2417" si="2901">_xlfn.POISSON.DIST(0,K2354,FALSE) * _xlfn.POISSON.DIST(6,L2354,FALSE)</f>
        <v>#N/A</v>
      </c>
      <c r="BE2354" s="13" t="e">
        <f t="shared" ref="BE2354:BE2417" si="2902">_xlfn.POISSON.DIST(1,K2354,FALSE) * _xlfn.POISSON.DIST(6,L2354,FALSE)</f>
        <v>#N/A</v>
      </c>
      <c r="BF2354" s="13" t="e">
        <f t="shared" ref="BF2354:BF2417" si="2903">_xlfn.POISSON.DIST(2,K2354,FALSE) * _xlfn.POISSON.DIST(6,L2354,FALSE)</f>
        <v>#N/A</v>
      </c>
      <c r="BG2354" s="13" t="e">
        <f t="shared" ref="BG2354:BG2417" si="2904">_xlfn.POISSON.DIST(3,K2354,FALSE) * _xlfn.POISSON.DIST(6,L2354,FALSE)</f>
        <v>#N/A</v>
      </c>
      <c r="BH2354" s="13" t="e">
        <f t="shared" ref="BH2354:BH2417" si="2905">_xlfn.POISSON.DIST(4,K2354,FALSE) * _xlfn.POISSON.DIST(6,L2354,FALSE)</f>
        <v>#N/A</v>
      </c>
      <c r="BI2354" s="13" t="e">
        <f t="shared" ref="BI2354:BI2417" si="2906">_xlfn.POISSON.DIST(5,K2354,FALSE) * _xlfn.POISSON.DIST(6,L2354,FALSE)</f>
        <v>#N/A</v>
      </c>
      <c r="BJ2354" s="14" t="e">
        <f t="shared" ref="BJ2354:BJ2417" si="2907">SUM(N2354,Q2354,T2354,W2354,X2354,Y2354,AD2354,AE2354,AF2354,AG2354,AM2354,AN2354,AO2354,AP2354,AQ2354,AX2354,AY2354,AZ2354,BA2354,BB2354,BC2354)</f>
        <v>#N/A</v>
      </c>
      <c r="BK2354" s="14" t="e">
        <f t="shared" ref="BK2354:BK2417" si="2908">SUM(M2354,P2354,S2354,V2354,AC2354,AL2354,AY2354)</f>
        <v>#N/A</v>
      </c>
      <c r="BL2354" s="14" t="e">
        <f t="shared" ref="BL2354:BL2417" si="2909">SUM(O2354,R2354,U2354,AA2354,AB2354,AH2354,AI2354,AJ2354,AK2354,AR2354,AS2354,AT2354,AU2354,AV2354,BD2354,BE2354,BF2354,BG2354,BH2354,BI2354)</f>
        <v>#N/A</v>
      </c>
      <c r="BM2354" s="14" t="e">
        <f t="shared" ref="BM2354:BM2417" si="2910">SUM(S2354:BI2354)</f>
        <v>#N/A</v>
      </c>
      <c r="BN2354" s="14" t="e">
        <f t="shared" ref="BN2354:BN2417" si="2911">SUM(M2354:R2354)</f>
        <v>#N/A</v>
      </c>
    </row>
    <row r="2355" spans="1:66" x14ac:dyDescent="0.25">
      <c r="A2355" t="s">
        <v>37</v>
      </c>
      <c r="B2355" t="s">
        <v>545</v>
      </c>
      <c r="C2355" t="s">
        <v>547</v>
      </c>
      <c r="D2355" s="11">
        <v>44506</v>
      </c>
      <c r="E2355" s="10">
        <f>VLOOKUP(A2355,home!$A$2:$E$405,3,FALSE)</f>
        <v>1.5481</v>
      </c>
      <c r="F2355" s="10" t="e">
        <f>VLOOKUP(B2355,home!$B$2:$E$405,3,FALSE)</f>
        <v>#N/A</v>
      </c>
      <c r="G2355" s="10" t="e">
        <f>VLOOKUP(C2355,away!$B$2:$E$405,4,FALSE)</f>
        <v>#N/A</v>
      </c>
      <c r="H2355" s="10">
        <f>VLOOKUP(A2355,away!$A$2:$E$405,3,FALSE)</f>
        <v>1.2666999999999999</v>
      </c>
      <c r="I2355" s="10" t="e">
        <f>VLOOKUP(C2355,away!$B$2:$E$405,3,FALSE)</f>
        <v>#N/A</v>
      </c>
      <c r="J2355" s="10" t="e">
        <f>VLOOKUP(B2355,home!$B$2:$E$405,4,FALSE)</f>
        <v>#N/A</v>
      </c>
      <c r="K2355" s="12" t="e">
        <f t="shared" si="2856"/>
        <v>#N/A</v>
      </c>
      <c r="L2355" s="12" t="e">
        <f t="shared" si="2857"/>
        <v>#N/A</v>
      </c>
      <c r="M2355" s="13" t="e">
        <f t="shared" si="2858"/>
        <v>#N/A</v>
      </c>
      <c r="N2355" s="13" t="e">
        <f t="shared" si="2859"/>
        <v>#N/A</v>
      </c>
      <c r="O2355" s="13" t="e">
        <f t="shared" si="2860"/>
        <v>#N/A</v>
      </c>
      <c r="P2355" s="13" t="e">
        <f t="shared" si="2861"/>
        <v>#N/A</v>
      </c>
      <c r="Q2355" s="13" t="e">
        <f t="shared" si="2862"/>
        <v>#N/A</v>
      </c>
      <c r="R2355" s="13" t="e">
        <f t="shared" si="2863"/>
        <v>#N/A</v>
      </c>
      <c r="S2355" s="13" t="e">
        <f t="shared" si="2864"/>
        <v>#N/A</v>
      </c>
      <c r="T2355" s="13" t="e">
        <f t="shared" si="2865"/>
        <v>#N/A</v>
      </c>
      <c r="U2355" s="13" t="e">
        <f t="shared" si="2866"/>
        <v>#N/A</v>
      </c>
      <c r="V2355" s="13" t="e">
        <f t="shared" si="2867"/>
        <v>#N/A</v>
      </c>
      <c r="W2355" s="13" t="e">
        <f t="shared" si="2868"/>
        <v>#N/A</v>
      </c>
      <c r="X2355" s="13" t="e">
        <f t="shared" si="2869"/>
        <v>#N/A</v>
      </c>
      <c r="Y2355" s="13" t="e">
        <f t="shared" si="2870"/>
        <v>#N/A</v>
      </c>
      <c r="Z2355" s="13" t="e">
        <f t="shared" si="2871"/>
        <v>#N/A</v>
      </c>
      <c r="AA2355" s="13" t="e">
        <f t="shared" si="2872"/>
        <v>#N/A</v>
      </c>
      <c r="AB2355" s="13" t="e">
        <f t="shared" si="2873"/>
        <v>#N/A</v>
      </c>
      <c r="AC2355" s="13" t="e">
        <f t="shared" si="2874"/>
        <v>#N/A</v>
      </c>
      <c r="AD2355" s="13" t="e">
        <f t="shared" si="2875"/>
        <v>#N/A</v>
      </c>
      <c r="AE2355" s="13" t="e">
        <f t="shared" si="2876"/>
        <v>#N/A</v>
      </c>
      <c r="AF2355" s="13" t="e">
        <f t="shared" si="2877"/>
        <v>#N/A</v>
      </c>
      <c r="AG2355" s="13" t="e">
        <f t="shared" si="2878"/>
        <v>#N/A</v>
      </c>
      <c r="AH2355" s="13" t="e">
        <f t="shared" si="2879"/>
        <v>#N/A</v>
      </c>
      <c r="AI2355" s="13" t="e">
        <f t="shared" si="2880"/>
        <v>#N/A</v>
      </c>
      <c r="AJ2355" s="13" t="e">
        <f t="shared" si="2881"/>
        <v>#N/A</v>
      </c>
      <c r="AK2355" s="13" t="e">
        <f t="shared" si="2882"/>
        <v>#N/A</v>
      </c>
      <c r="AL2355" s="13" t="e">
        <f t="shared" si="2883"/>
        <v>#N/A</v>
      </c>
      <c r="AM2355" s="13" t="e">
        <f t="shared" si="2884"/>
        <v>#N/A</v>
      </c>
      <c r="AN2355" s="13" t="e">
        <f t="shared" si="2885"/>
        <v>#N/A</v>
      </c>
      <c r="AO2355" s="13" t="e">
        <f t="shared" si="2886"/>
        <v>#N/A</v>
      </c>
      <c r="AP2355" s="13" t="e">
        <f t="shared" si="2887"/>
        <v>#N/A</v>
      </c>
      <c r="AQ2355" s="13" t="e">
        <f t="shared" si="2888"/>
        <v>#N/A</v>
      </c>
      <c r="AR2355" s="13" t="e">
        <f t="shared" si="2889"/>
        <v>#N/A</v>
      </c>
      <c r="AS2355" s="13" t="e">
        <f t="shared" si="2890"/>
        <v>#N/A</v>
      </c>
      <c r="AT2355" s="13" t="e">
        <f t="shared" si="2891"/>
        <v>#N/A</v>
      </c>
      <c r="AU2355" s="13" t="e">
        <f t="shared" si="2892"/>
        <v>#N/A</v>
      </c>
      <c r="AV2355" s="13" t="e">
        <f t="shared" si="2893"/>
        <v>#N/A</v>
      </c>
      <c r="AW2355" s="13" t="e">
        <f t="shared" si="2894"/>
        <v>#N/A</v>
      </c>
      <c r="AX2355" s="13" t="e">
        <f t="shared" si="2895"/>
        <v>#N/A</v>
      </c>
      <c r="AY2355" s="13" t="e">
        <f t="shared" si="2896"/>
        <v>#N/A</v>
      </c>
      <c r="AZ2355" s="13" t="e">
        <f t="shared" si="2897"/>
        <v>#N/A</v>
      </c>
      <c r="BA2355" s="13" t="e">
        <f t="shared" si="2898"/>
        <v>#N/A</v>
      </c>
      <c r="BB2355" s="13" t="e">
        <f t="shared" si="2899"/>
        <v>#N/A</v>
      </c>
      <c r="BC2355" s="13" t="e">
        <f t="shared" si="2900"/>
        <v>#N/A</v>
      </c>
      <c r="BD2355" s="13" t="e">
        <f t="shared" si="2901"/>
        <v>#N/A</v>
      </c>
      <c r="BE2355" s="13" t="e">
        <f t="shared" si="2902"/>
        <v>#N/A</v>
      </c>
      <c r="BF2355" s="13" t="e">
        <f t="shared" si="2903"/>
        <v>#N/A</v>
      </c>
      <c r="BG2355" s="13" t="e">
        <f t="shared" si="2904"/>
        <v>#N/A</v>
      </c>
      <c r="BH2355" s="13" t="e">
        <f t="shared" si="2905"/>
        <v>#N/A</v>
      </c>
      <c r="BI2355" s="13" t="e">
        <f t="shared" si="2906"/>
        <v>#N/A</v>
      </c>
      <c r="BJ2355" s="14" t="e">
        <f t="shared" si="2907"/>
        <v>#N/A</v>
      </c>
      <c r="BK2355" s="14" t="e">
        <f t="shared" si="2908"/>
        <v>#N/A</v>
      </c>
      <c r="BL2355" s="14" t="e">
        <f t="shared" si="2909"/>
        <v>#N/A</v>
      </c>
      <c r="BM2355" s="14" t="e">
        <f t="shared" si="2910"/>
        <v>#N/A</v>
      </c>
      <c r="BN2355" s="14" t="e">
        <f t="shared" si="2911"/>
        <v>#N/A</v>
      </c>
    </row>
    <row r="2356" spans="1:66" x14ac:dyDescent="0.25">
      <c r="A2356" t="s">
        <v>16</v>
      </c>
      <c r="B2356" t="s">
        <v>251</v>
      </c>
      <c r="C2356" t="s">
        <v>253</v>
      </c>
      <c r="D2356" s="11">
        <v>44507</v>
      </c>
      <c r="E2356" s="10">
        <f>VLOOKUP(A2356,home!$A$2:$E$405,3,FALSE)</f>
        <v>1.6373</v>
      </c>
      <c r="F2356" s="10">
        <f>VLOOKUP(B2356,home!$B$2:$E$405,3,FALSE)</f>
        <v>0.35680000000000001</v>
      </c>
      <c r="G2356" s="10">
        <f>VLOOKUP(C2356,away!$B$2:$E$405,4,FALSE)</f>
        <v>1.1496999999999999</v>
      </c>
      <c r="H2356" s="10">
        <f>VLOOKUP(A2356,away!$A$2:$E$405,3,FALSE)</f>
        <v>1.3301000000000001</v>
      </c>
      <c r="I2356" s="10">
        <f>VLOOKUP(C2356,away!$B$2:$E$405,3,FALSE)</f>
        <v>1.5036</v>
      </c>
      <c r="J2356" s="10">
        <f>VLOOKUP(B2356,home!$B$2:$E$405,4,FALSE)</f>
        <v>1.3994</v>
      </c>
      <c r="K2356" s="12">
        <f t="shared" si="2856"/>
        <v>0.67164167940800001</v>
      </c>
      <c r="L2356" s="12">
        <f t="shared" si="2857"/>
        <v>2.7987137409840002</v>
      </c>
      <c r="M2356" s="13">
        <f t="shared" si="2858"/>
        <v>3.1105972999001124E-2</v>
      </c>
      <c r="N2356" s="13">
        <f t="shared" si="2859"/>
        <v>2.089206794466902E-2</v>
      </c>
      <c r="O2356" s="13">
        <f t="shared" si="2860"/>
        <v>8.7056714058981716E-2</v>
      </c>
      <c r="P2356" s="13">
        <f t="shared" si="2861"/>
        <v>5.8470917634316534E-2</v>
      </c>
      <c r="Q2356" s="13">
        <f t="shared" si="2862"/>
        <v>7.0159918003317697E-3</v>
      </c>
      <c r="R2356" s="13">
        <f t="shared" si="2863"/>
        <v>0.12182341094089361</v>
      </c>
      <c r="S2356" s="13">
        <f t="shared" si="2864"/>
        <v>2.7477425389561154E-2</v>
      </c>
      <c r="T2356" s="13">
        <f t="shared" si="2865"/>
        <v>1.9635752658219596E-2</v>
      </c>
      <c r="U2356" s="13">
        <f t="shared" si="2866"/>
        <v>8.1821680315552717E-2</v>
      </c>
      <c r="V2356" s="13">
        <f t="shared" si="2867"/>
        <v>5.738913076303886E-3</v>
      </c>
      <c r="W2356" s="13">
        <f t="shared" si="2868"/>
        <v>1.5707441718291961E-3</v>
      </c>
      <c r="X2356" s="13">
        <f t="shared" si="2869"/>
        <v>4.3960632972689035E-3</v>
      </c>
      <c r="Y2356" s="13">
        <f t="shared" si="2870"/>
        <v>6.1516613781509577E-3</v>
      </c>
      <c r="Z2356" s="13">
        <f t="shared" si="2871"/>
        <v>0.11364961805793983</v>
      </c>
      <c r="AA2356" s="13">
        <f t="shared" si="2872"/>
        <v>7.6331820336512479E-2</v>
      </c>
      <c r="AB2356" s="13">
        <f t="shared" si="2873"/>
        <v>2.5633816001542482E-2</v>
      </c>
      <c r="AC2356" s="13">
        <f t="shared" si="2874"/>
        <v>6.7422644560467956E-4</v>
      </c>
      <c r="AD2356" s="13">
        <f t="shared" si="2875"/>
        <v>2.6374431337192227E-4</v>
      </c>
      <c r="AE2356" s="13">
        <f t="shared" si="2876"/>
        <v>7.3814483394038901E-4</v>
      </c>
      <c r="AF2356" s="13">
        <f t="shared" si="2877"/>
        <v>1.03292804479266E-3</v>
      </c>
      <c r="AG2356" s="13">
        <f t="shared" si="2878"/>
        <v>9.6362330413631817E-4</v>
      </c>
      <c r="AH2356" s="13">
        <f t="shared" si="2879"/>
        <v>7.9518186929084897E-2</v>
      </c>
      <c r="AI2356" s="13">
        <f t="shared" si="2880"/>
        <v>5.3407728612529862E-2</v>
      </c>
      <c r="AJ2356" s="13">
        <f t="shared" si="2881"/>
        <v>1.7935428269343121E-2</v>
      </c>
      <c r="AK2356" s="13">
        <f t="shared" si="2882"/>
        <v>4.0153937212411119E-3</v>
      </c>
      <c r="AL2356" s="13">
        <f t="shared" si="2883"/>
        <v>5.069462250108065E-5</v>
      </c>
      <c r="AM2356" s="13">
        <f t="shared" si="2884"/>
        <v>3.5428334713485566E-5</v>
      </c>
      <c r="AN2356" s="13">
        <f t="shared" si="2885"/>
        <v>9.9153767182812494E-5</v>
      </c>
      <c r="AO2356" s="13">
        <f t="shared" si="2886"/>
        <v>1.3875150534243291E-4</v>
      </c>
      <c r="AP2356" s="13">
        <f t="shared" si="2887"/>
        <v>1.2944191486136063E-4</v>
      </c>
      <c r="AQ2356" s="13">
        <f t="shared" si="2888"/>
        <v>9.0567716445442769E-5</v>
      </c>
      <c r="AR2356" s="13">
        <f t="shared" si="2889"/>
        <v>4.450972848331284E-2</v>
      </c>
      <c r="AS2356" s="13">
        <f t="shared" si="2890"/>
        <v>2.9894588788526331E-2</v>
      </c>
      <c r="AT2356" s="13">
        <f t="shared" si="2891"/>
        <v>1.0039225909568695E-2</v>
      </c>
      <c r="AU2356" s="13">
        <f t="shared" si="2892"/>
        <v>2.2475875166196751E-3</v>
      </c>
      <c r="AV2356" s="13">
        <f t="shared" si="2893"/>
        <v>3.773933635697236E-4</v>
      </c>
      <c r="AW2356" s="13">
        <f t="shared" si="2894"/>
        <v>2.6470095709937547E-6</v>
      </c>
      <c r="AX2356" s="13">
        <f t="shared" si="2895"/>
        <v>3.9658577042656951E-6</v>
      </c>
      <c r="AY2356" s="13">
        <f t="shared" si="2896"/>
        <v>1.1099300451715661E-5</v>
      </c>
      <c r="AZ2356" s="13">
        <f t="shared" si="2897"/>
        <v>1.5531882344763274E-5</v>
      </c>
      <c r="BA2356" s="13">
        <f t="shared" si="2898"/>
        <v>1.4489764180545257E-5</v>
      </c>
      <c r="BB2356" s="13">
        <f t="shared" si="2899"/>
        <v>1.0138175528927446E-5</v>
      </c>
      <c r="BC2356" s="13">
        <f t="shared" si="2900"/>
        <v>5.6747702322633949E-6</v>
      </c>
      <c r="BD2356" s="13">
        <f t="shared" si="2901"/>
        <v>2.0761664785619097E-2</v>
      </c>
      <c r="BE2356" s="13">
        <f t="shared" si="2902"/>
        <v>1.3944399403919146E-2</v>
      </c>
      <c r="BF2356" s="13">
        <f t="shared" si="2903"/>
        <v>4.6828199169920842E-3</v>
      </c>
      <c r="BG2356" s="13">
        <f t="shared" si="2904"/>
        <v>1.0483923444712649E-3</v>
      </c>
      <c r="BH2356" s="13">
        <f t="shared" si="2905"/>
        <v>1.7603599872979267E-4</v>
      </c>
      <c r="BI2356" s="13">
        <f t="shared" si="2906"/>
        <v>2.3646622764628515E-5</v>
      </c>
      <c r="BJ2356" s="14">
        <f t="shared" si="2907"/>
        <v>6.321496473569875E-2</v>
      </c>
      <c r="BK2356" s="14">
        <f t="shared" si="2908"/>
        <v>0.12352924946774017</v>
      </c>
      <c r="BL2356" s="14">
        <f t="shared" si="2909"/>
        <v>0.67524966231977546</v>
      </c>
      <c r="BM2356" s="14">
        <f t="shared" si="2910"/>
        <v>0.64926996691207961</v>
      </c>
      <c r="BN2356" s="14">
        <f t="shared" si="2911"/>
        <v>0.32636507537819376</v>
      </c>
    </row>
    <row r="2357" spans="1:66" x14ac:dyDescent="0.25">
      <c r="A2357" t="s">
        <v>16</v>
      </c>
      <c r="B2357" t="s">
        <v>254</v>
      </c>
      <c r="C2357" t="s">
        <v>494</v>
      </c>
      <c r="D2357" s="11">
        <v>44507</v>
      </c>
      <c r="E2357" s="10">
        <f>VLOOKUP(A2357,home!$A$2:$E$405,3,FALSE)</f>
        <v>1.6373</v>
      </c>
      <c r="F2357" s="10">
        <f>VLOOKUP(B2357,home!$B$2:$E$405,3,FALSE)</f>
        <v>1.1136999999999999</v>
      </c>
      <c r="G2357" s="10" t="e">
        <f>VLOOKUP(C2357,away!$B$2:$E$405,4,FALSE)</f>
        <v>#N/A</v>
      </c>
      <c r="H2357" s="10">
        <f>VLOOKUP(A2357,away!$A$2:$E$405,3,FALSE)</f>
        <v>1.3301000000000001</v>
      </c>
      <c r="I2357" s="10" t="e">
        <f>VLOOKUP(C2357,away!$B$2:$E$405,3,FALSE)</f>
        <v>#N/A</v>
      </c>
      <c r="J2357" s="10">
        <f>VLOOKUP(B2357,home!$B$2:$E$405,4,FALSE)</f>
        <v>0.84030000000000005</v>
      </c>
      <c r="K2357" s="12" t="e">
        <f t="shared" si="2856"/>
        <v>#N/A</v>
      </c>
      <c r="L2357" s="12" t="e">
        <f t="shared" si="2857"/>
        <v>#N/A</v>
      </c>
      <c r="M2357" s="13" t="e">
        <f t="shared" si="2858"/>
        <v>#N/A</v>
      </c>
      <c r="N2357" s="13" t="e">
        <f t="shared" si="2859"/>
        <v>#N/A</v>
      </c>
      <c r="O2357" s="13" t="e">
        <f t="shared" si="2860"/>
        <v>#N/A</v>
      </c>
      <c r="P2357" s="13" t="e">
        <f t="shared" si="2861"/>
        <v>#N/A</v>
      </c>
      <c r="Q2357" s="13" t="e">
        <f t="shared" si="2862"/>
        <v>#N/A</v>
      </c>
      <c r="R2357" s="13" t="e">
        <f t="shared" si="2863"/>
        <v>#N/A</v>
      </c>
      <c r="S2357" s="13" t="e">
        <f t="shared" si="2864"/>
        <v>#N/A</v>
      </c>
      <c r="T2357" s="13" t="e">
        <f t="shared" si="2865"/>
        <v>#N/A</v>
      </c>
      <c r="U2357" s="13" t="e">
        <f t="shared" si="2866"/>
        <v>#N/A</v>
      </c>
      <c r="V2357" s="13" t="e">
        <f t="shared" si="2867"/>
        <v>#N/A</v>
      </c>
      <c r="W2357" s="13" t="e">
        <f t="shared" si="2868"/>
        <v>#N/A</v>
      </c>
      <c r="X2357" s="13" t="e">
        <f t="shared" si="2869"/>
        <v>#N/A</v>
      </c>
      <c r="Y2357" s="13" t="e">
        <f t="shared" si="2870"/>
        <v>#N/A</v>
      </c>
      <c r="Z2357" s="13" t="e">
        <f t="shared" si="2871"/>
        <v>#N/A</v>
      </c>
      <c r="AA2357" s="13" t="e">
        <f t="shared" si="2872"/>
        <v>#N/A</v>
      </c>
      <c r="AB2357" s="13" t="e">
        <f t="shared" si="2873"/>
        <v>#N/A</v>
      </c>
      <c r="AC2357" s="13" t="e">
        <f t="shared" si="2874"/>
        <v>#N/A</v>
      </c>
      <c r="AD2357" s="13" t="e">
        <f t="shared" si="2875"/>
        <v>#N/A</v>
      </c>
      <c r="AE2357" s="13" t="e">
        <f t="shared" si="2876"/>
        <v>#N/A</v>
      </c>
      <c r="AF2357" s="13" t="e">
        <f t="shared" si="2877"/>
        <v>#N/A</v>
      </c>
      <c r="AG2357" s="13" t="e">
        <f t="shared" si="2878"/>
        <v>#N/A</v>
      </c>
      <c r="AH2357" s="13" t="e">
        <f t="shared" si="2879"/>
        <v>#N/A</v>
      </c>
      <c r="AI2357" s="13" t="e">
        <f t="shared" si="2880"/>
        <v>#N/A</v>
      </c>
      <c r="AJ2357" s="13" t="e">
        <f t="shared" si="2881"/>
        <v>#N/A</v>
      </c>
      <c r="AK2357" s="13" t="e">
        <f t="shared" si="2882"/>
        <v>#N/A</v>
      </c>
      <c r="AL2357" s="13" t="e">
        <f t="shared" si="2883"/>
        <v>#N/A</v>
      </c>
      <c r="AM2357" s="13" t="e">
        <f t="shared" si="2884"/>
        <v>#N/A</v>
      </c>
      <c r="AN2357" s="13" t="e">
        <f t="shared" si="2885"/>
        <v>#N/A</v>
      </c>
      <c r="AO2357" s="13" t="e">
        <f t="shared" si="2886"/>
        <v>#N/A</v>
      </c>
      <c r="AP2357" s="13" t="e">
        <f t="shared" si="2887"/>
        <v>#N/A</v>
      </c>
      <c r="AQ2357" s="13" t="e">
        <f t="shared" si="2888"/>
        <v>#N/A</v>
      </c>
      <c r="AR2357" s="13" t="e">
        <f t="shared" si="2889"/>
        <v>#N/A</v>
      </c>
      <c r="AS2357" s="13" t="e">
        <f t="shared" si="2890"/>
        <v>#N/A</v>
      </c>
      <c r="AT2357" s="13" t="e">
        <f t="shared" si="2891"/>
        <v>#N/A</v>
      </c>
      <c r="AU2357" s="13" t="e">
        <f t="shared" si="2892"/>
        <v>#N/A</v>
      </c>
      <c r="AV2357" s="13" t="e">
        <f t="shared" si="2893"/>
        <v>#N/A</v>
      </c>
      <c r="AW2357" s="13" t="e">
        <f t="shared" si="2894"/>
        <v>#N/A</v>
      </c>
      <c r="AX2357" s="13" t="e">
        <f t="shared" si="2895"/>
        <v>#N/A</v>
      </c>
      <c r="AY2357" s="13" t="e">
        <f t="shared" si="2896"/>
        <v>#N/A</v>
      </c>
      <c r="AZ2357" s="13" t="e">
        <f t="shared" si="2897"/>
        <v>#N/A</v>
      </c>
      <c r="BA2357" s="13" t="e">
        <f t="shared" si="2898"/>
        <v>#N/A</v>
      </c>
      <c r="BB2357" s="13" t="e">
        <f t="shared" si="2899"/>
        <v>#N/A</v>
      </c>
      <c r="BC2357" s="13" t="e">
        <f t="shared" si="2900"/>
        <v>#N/A</v>
      </c>
      <c r="BD2357" s="13" t="e">
        <f t="shared" si="2901"/>
        <v>#N/A</v>
      </c>
      <c r="BE2357" s="13" t="e">
        <f t="shared" si="2902"/>
        <v>#N/A</v>
      </c>
      <c r="BF2357" s="13" t="e">
        <f t="shared" si="2903"/>
        <v>#N/A</v>
      </c>
      <c r="BG2357" s="13" t="e">
        <f t="shared" si="2904"/>
        <v>#N/A</v>
      </c>
      <c r="BH2357" s="13" t="e">
        <f t="shared" si="2905"/>
        <v>#N/A</v>
      </c>
      <c r="BI2357" s="13" t="e">
        <f t="shared" si="2906"/>
        <v>#N/A</v>
      </c>
      <c r="BJ2357" s="14" t="e">
        <f t="shared" si="2907"/>
        <v>#N/A</v>
      </c>
      <c r="BK2357" s="14" t="e">
        <f t="shared" si="2908"/>
        <v>#N/A</v>
      </c>
      <c r="BL2357" s="14" t="e">
        <f t="shared" si="2909"/>
        <v>#N/A</v>
      </c>
      <c r="BM2357" s="14" t="e">
        <f t="shared" si="2910"/>
        <v>#N/A</v>
      </c>
      <c r="BN2357" s="14" t="e">
        <f t="shared" si="2911"/>
        <v>#N/A</v>
      </c>
    </row>
    <row r="2358" spans="1:66" x14ac:dyDescent="0.25">
      <c r="A2358" t="s">
        <v>16</v>
      </c>
      <c r="B2358" t="s">
        <v>255</v>
      </c>
      <c r="C2358" t="s">
        <v>322</v>
      </c>
      <c r="D2358" s="11">
        <v>44507</v>
      </c>
      <c r="E2358" s="10">
        <f>VLOOKUP(A2358,home!$A$2:$E$405,3,FALSE)</f>
        <v>1.6373</v>
      </c>
      <c r="F2358" s="10">
        <f>VLOOKUP(B2358,home!$B$2:$E$405,3,FALSE)</f>
        <v>0.68259999999999998</v>
      </c>
      <c r="G2358" s="10">
        <f>VLOOKUP(C2358,away!$B$2:$E$405,4,FALSE)</f>
        <v>1.006</v>
      </c>
      <c r="H2358" s="10">
        <f>VLOOKUP(A2358,away!$A$2:$E$405,3,FALSE)</f>
        <v>1.3301000000000001</v>
      </c>
      <c r="I2358" s="10">
        <f>VLOOKUP(C2358,away!$B$2:$E$405,3,FALSE)</f>
        <v>1.371</v>
      </c>
      <c r="J2358" s="10">
        <f>VLOOKUP(B2358,home!$B$2:$E$405,4,FALSE)</f>
        <v>0.79600000000000004</v>
      </c>
      <c r="K2358" s="12">
        <f t="shared" si="2856"/>
        <v>1.1243267058799999</v>
      </c>
      <c r="L2358" s="12">
        <f t="shared" si="2857"/>
        <v>1.4515594116000001</v>
      </c>
      <c r="M2358" s="13">
        <f t="shared" si="2858"/>
        <v>7.6086371454380838E-2</v>
      </c>
      <c r="N2358" s="13">
        <f t="shared" si="2859"/>
        <v>8.5545939379666078E-2</v>
      </c>
      <c r="O2358" s="13">
        <f t="shared" si="2860"/>
        <v>0.11044388857910011</v>
      </c>
      <c r="P2358" s="13">
        <f t="shared" si="2861"/>
        <v>0.12417501343071737</v>
      </c>
      <c r="Q2358" s="13">
        <f t="shared" si="2862"/>
        <v>4.8090792112075058E-2</v>
      </c>
      <c r="R2358" s="13">
        <f t="shared" si="2863"/>
        <v>8.0157932960347275E-2</v>
      </c>
      <c r="S2358" s="13">
        <f t="shared" si="2864"/>
        <v>5.0664244022215858E-2</v>
      </c>
      <c r="T2358" s="13">
        <f t="shared" si="2865"/>
        <v>6.9806641901581604E-2</v>
      </c>
      <c r="U2358" s="13">
        <f t="shared" si="2866"/>
        <v>9.0123704715457123E-2</v>
      </c>
      <c r="V2358" s="13">
        <f t="shared" si="2867"/>
        <v>9.1872683075821353E-3</v>
      </c>
      <c r="W2358" s="13">
        <f t="shared" si="2868"/>
        <v>1.8023253959509749E-2</v>
      </c>
      <c r="X2358" s="13">
        <f t="shared" si="2869"/>
        <v>2.6161823912583343E-2</v>
      </c>
      <c r="Y2358" s="13">
        <f t="shared" si="2870"/>
        <v>1.8987720862466147E-2</v>
      </c>
      <c r="Z2358" s="13">
        <f t="shared" si="2871"/>
        <v>3.8784667334331314E-2</v>
      </c>
      <c r="AA2358" s="13">
        <f t="shared" si="2872"/>
        <v>4.3606637262660362E-2</v>
      </c>
      <c r="AB2358" s="13">
        <f t="shared" si="2873"/>
        <v>2.4514053414015489E-2</v>
      </c>
      <c r="AC2358" s="13">
        <f t="shared" si="2874"/>
        <v>9.3711687756856089E-4</v>
      </c>
      <c r="AD2358" s="13">
        <f t="shared" si="2875"/>
        <v>5.0660064383835687E-3</v>
      </c>
      <c r="AE2358" s="13">
        <f t="shared" si="2876"/>
        <v>7.3536093248618654E-3</v>
      </c>
      <c r="AF2358" s="13">
        <f t="shared" si="2877"/>
        <v>5.3371004123663824E-3</v>
      </c>
      <c r="AG2358" s="13">
        <f t="shared" si="2878"/>
        <v>2.5823727780748878E-3</v>
      </c>
      <c r="AH2358" s="13">
        <f t="shared" si="2879"/>
        <v>1.4074562223730932E-2</v>
      </c>
      <c r="AI2358" s="13">
        <f t="shared" si="2880"/>
        <v>1.5824406181710486E-2</v>
      </c>
      <c r="AJ2358" s="13">
        <f t="shared" si="2881"/>
        <v>8.895901237394829E-3</v>
      </c>
      <c r="AK2358" s="13">
        <f t="shared" si="2882"/>
        <v>3.3339664446913149E-3</v>
      </c>
      <c r="AL2358" s="13">
        <f t="shared" si="2883"/>
        <v>6.1176002289975282E-5</v>
      </c>
      <c r="AM2358" s="13">
        <f t="shared" si="2884"/>
        <v>1.1391692661669325E-3</v>
      </c>
      <c r="AN2358" s="13">
        <f t="shared" si="2885"/>
        <v>1.6535718697100763E-3</v>
      </c>
      <c r="AO2358" s="13">
        <f t="shared" si="2886"/>
        <v>1.2001289051173354E-3</v>
      </c>
      <c r="AP2358" s="13">
        <f t="shared" si="2887"/>
        <v>5.8068613578542388E-4</v>
      </c>
      <c r="AQ2358" s="13">
        <f t="shared" si="2888"/>
        <v>2.1072510639624201E-4</v>
      </c>
      <c r="AR2358" s="13">
        <f t="shared" si="2889"/>
        <v>4.0860126520012915E-3</v>
      </c>
      <c r="AS2358" s="13">
        <f t="shared" si="2890"/>
        <v>4.5940131452086152E-3</v>
      </c>
      <c r="AT2358" s="13">
        <f t="shared" si="2891"/>
        <v>2.5825858331609097E-3</v>
      </c>
      <c r="AU2358" s="13">
        <f t="shared" si="2892"/>
        <v>9.6789007415005372E-4</v>
      </c>
      <c r="AV2358" s="13">
        <f t="shared" si="2893"/>
        <v>2.720561646807699E-4</v>
      </c>
      <c r="AW2358" s="13">
        <f t="shared" si="2894"/>
        <v>2.7733580055828523E-6</v>
      </c>
      <c r="AX2358" s="13">
        <f t="shared" si="2895"/>
        <v>2.1346640474486725E-4</v>
      </c>
      <c r="AY2358" s="13">
        <f t="shared" si="2896"/>
        <v>3.0985916886782701E-4</v>
      </c>
      <c r="AZ2358" s="13">
        <f t="shared" si="2897"/>
        <v>2.2488949642032405E-4</v>
      </c>
      <c r="BA2358" s="13">
        <f t="shared" si="2898"/>
        <v>1.0881348836630196E-4</v>
      </c>
      <c r="BB2358" s="13">
        <f t="shared" si="2899"/>
        <v>3.94873107867832E-5</v>
      </c>
      <c r="BC2358" s="13">
        <f t="shared" si="2900"/>
        <v>1.1463635522265871E-5</v>
      </c>
      <c r="BD2358" s="13">
        <f t="shared" si="2901"/>
        <v>9.8851502015485882E-4</v>
      </c>
      <c r="BE2358" s="13">
        <f t="shared" si="2902"/>
        <v>1.1114138363236142E-3</v>
      </c>
      <c r="BF2358" s="13">
        <f t="shared" si="2903"/>
        <v>6.247961287315913E-4</v>
      </c>
      <c r="BG2358" s="13">
        <f t="shared" si="2904"/>
        <v>2.3415832442112217E-4</v>
      </c>
      <c r="BH2358" s="13">
        <f t="shared" si="2905"/>
        <v>6.5817614387695203E-5</v>
      </c>
      <c r="BI2358" s="13">
        <f t="shared" si="2906"/>
        <v>1.4800100314679471E-5</v>
      </c>
      <c r="BJ2358" s="14">
        <f t="shared" si="2907"/>
        <v>0.29264752186945303</v>
      </c>
      <c r="BK2358" s="14">
        <f t="shared" si="2908"/>
        <v>0.26142104926362258</v>
      </c>
      <c r="BL2358" s="14">
        <f t="shared" si="2909"/>
        <v>0.40651711191264306</v>
      </c>
      <c r="BM2358" s="14">
        <f t="shared" si="2910"/>
        <v>0.47456332665290102</v>
      </c>
      <c r="BN2358" s="14">
        <f t="shared" si="2911"/>
        <v>0.52449993791628668</v>
      </c>
    </row>
    <row r="2359" spans="1:66" x14ac:dyDescent="0.25">
      <c r="A2359" t="s">
        <v>16</v>
      </c>
      <c r="B2359" t="s">
        <v>66</v>
      </c>
      <c r="C2359" t="s">
        <v>67</v>
      </c>
      <c r="D2359" s="11">
        <v>44507</v>
      </c>
      <c r="E2359" s="10">
        <f>VLOOKUP(A2359,home!$A$2:$E$405,3,FALSE)</f>
        <v>1.6373</v>
      </c>
      <c r="F2359" s="10">
        <f>VLOOKUP(B2359,home!$B$2:$E$405,3,FALSE)</f>
        <v>1.1496999999999999</v>
      </c>
      <c r="G2359" s="10">
        <f>VLOOKUP(C2359,away!$B$2:$E$405,4,FALSE)</f>
        <v>1.0419</v>
      </c>
      <c r="H2359" s="10">
        <f>VLOOKUP(A2359,away!$A$2:$E$405,3,FALSE)</f>
        <v>1.3301000000000001</v>
      </c>
      <c r="I2359" s="10">
        <f>VLOOKUP(C2359,away!$B$2:$E$405,3,FALSE)</f>
        <v>1.0172000000000001</v>
      </c>
      <c r="J2359" s="10">
        <f>VLOOKUP(B2359,home!$B$2:$E$405,4,FALSE)</f>
        <v>0.88449999999999995</v>
      </c>
      <c r="K2359" s="12">
        <f t="shared" si="2856"/>
        <v>1.9612765296389998</v>
      </c>
      <c r="L2359" s="12">
        <f t="shared" si="2857"/>
        <v>1.19670879334</v>
      </c>
      <c r="M2359" s="13">
        <f t="shared" si="2858"/>
        <v>4.2511301405435235E-2</v>
      </c>
      <c r="N2359" s="13">
        <f t="shared" si="2859"/>
        <v>8.3376417690889548E-2</v>
      </c>
      <c r="O2359" s="13">
        <f t="shared" si="2860"/>
        <v>5.0873648208211442E-2</v>
      </c>
      <c r="P2359" s="13">
        <f t="shared" si="2861"/>
        <v>9.9777292207876261E-2</v>
      </c>
      <c r="Q2359" s="13">
        <f t="shared" si="2862"/>
        <v>8.1762105571259791E-2</v>
      </c>
      <c r="R2359" s="13">
        <f t="shared" si="2863"/>
        <v>3.0440471080026198E-2</v>
      </c>
      <c r="S2359" s="13">
        <f t="shared" si="2864"/>
        <v>5.8546243652888262E-2</v>
      </c>
      <c r="T2359" s="13">
        <f t="shared" si="2865"/>
        <v>9.7845430699119995E-2</v>
      </c>
      <c r="U2359" s="13">
        <f t="shared" si="2866"/>
        <v>5.9702181480410114E-2</v>
      </c>
      <c r="V2359" s="13">
        <f t="shared" si="2867"/>
        <v>1.5268059361741821E-2</v>
      </c>
      <c r="W2359" s="13">
        <f t="shared" si="2868"/>
        <v>5.3452699556925984E-2</v>
      </c>
      <c r="X2359" s="13">
        <f t="shared" si="2869"/>
        <v>6.3967315587534448E-2</v>
      </c>
      <c r="Y2359" s="13">
        <f t="shared" si="2870"/>
        <v>3.8275124524978672E-2</v>
      </c>
      <c r="Z2359" s="13">
        <f t="shared" si="2871"/>
        <v>1.2142793138293103E-2</v>
      </c>
      <c r="AA2359" s="13">
        <f t="shared" si="2872"/>
        <v>2.3815375186395756E-2</v>
      </c>
      <c r="AB2359" s="13">
        <f t="shared" si="2873"/>
        <v>2.3354268198812513E-2</v>
      </c>
      <c r="AC2359" s="13">
        <f t="shared" si="2874"/>
        <v>2.239706810335587E-3</v>
      </c>
      <c r="AD2359" s="13">
        <f t="shared" si="2875"/>
        <v>2.6208881271710959E-2</v>
      </c>
      <c r="AE2359" s="13">
        <f t="shared" si="2876"/>
        <v>3.1364398681460542E-2</v>
      </c>
      <c r="AF2359" s="13">
        <f t="shared" si="2877"/>
        <v>1.8767025849962676E-2</v>
      </c>
      <c r="AG2359" s="13">
        <f t="shared" si="2878"/>
        <v>7.4862216198298059E-3</v>
      </c>
      <c r="AH2359" s="13">
        <f t="shared" si="2879"/>
        <v>3.6328468310759935E-3</v>
      </c>
      <c r="AI2359" s="13">
        <f t="shared" si="2880"/>
        <v>7.125017225562762E-3</v>
      </c>
      <c r="AJ2359" s="13">
        <f t="shared" si="2881"/>
        <v>6.9870645288849145E-3</v>
      </c>
      <c r="AK2359" s="13">
        <f t="shared" si="2882"/>
        <v>4.5678552238583867E-3</v>
      </c>
      <c r="AL2359" s="13">
        <f t="shared" si="2883"/>
        <v>2.1027056193227022E-4</v>
      </c>
      <c r="AM2359" s="13">
        <f t="shared" si="2884"/>
        <v>1.0280572741260369E-2</v>
      </c>
      <c r="AN2359" s="13">
        <f t="shared" si="2885"/>
        <v>1.2302851800037791E-2</v>
      </c>
      <c r="AO2359" s="13">
        <f t="shared" si="2886"/>
        <v>7.3614654661320394E-3</v>
      </c>
      <c r="AP2359" s="13">
        <f t="shared" si="2887"/>
        <v>2.9365101517296508E-3</v>
      </c>
      <c r="AQ2359" s="13">
        <f t="shared" si="2888"/>
        <v>8.7853688007676273E-4</v>
      </c>
      <c r="AR2359" s="13">
        <f t="shared" si="2889"/>
        <v>8.6949194952119909E-4</v>
      </c>
      <c r="AS2359" s="13">
        <f t="shared" si="2890"/>
        <v>1.7053141533059856E-3</v>
      </c>
      <c r="AT2359" s="13">
        <f t="shared" si="2891"/>
        <v>1.6722963122701166E-3</v>
      </c>
      <c r="AU2359" s="13">
        <f t="shared" si="2892"/>
        <v>1.0932785026190773E-3</v>
      </c>
      <c r="AV2359" s="13">
        <f t="shared" si="2893"/>
        <v>5.3605536688641623E-4</v>
      </c>
      <c r="AW2359" s="13">
        <f t="shared" si="2894"/>
        <v>1.3708921449524665E-5</v>
      </c>
      <c r="AX2359" s="13">
        <f t="shared" si="2895"/>
        <v>3.3605076714467406E-3</v>
      </c>
      <c r="AY2359" s="13">
        <f t="shared" si="2896"/>
        <v>4.0215490805068418E-3</v>
      </c>
      <c r="AZ2359" s="13">
        <f t="shared" si="2897"/>
        <v>2.4063115737454656E-3</v>
      </c>
      <c r="BA2359" s="13">
        <f t="shared" si="2898"/>
        <v>9.5988473993900399E-4</v>
      </c>
      <c r="BB2359" s="13">
        <f t="shared" si="2899"/>
        <v>2.8717562721947132E-4</v>
      </c>
      <c r="BC2359" s="13">
        <f t="shared" si="2900"/>
        <v>6.8733119665294242E-5</v>
      </c>
      <c r="BD2359" s="13">
        <f t="shared" si="2901"/>
        <v>1.7342144362172615E-4</v>
      </c>
      <c r="BE2359" s="13">
        <f t="shared" si="2902"/>
        <v>3.401274071114045E-4</v>
      </c>
      <c r="BF2359" s="13">
        <f t="shared" si="2903"/>
        <v>3.3354195032728336E-4</v>
      </c>
      <c r="BG2359" s="13">
        <f t="shared" si="2904"/>
        <v>2.180559996089727E-4</v>
      </c>
      <c r="BH2359" s="13">
        <f t="shared" si="2905"/>
        <v>1.069170285450122E-4</v>
      </c>
      <c r="BI2359" s="13">
        <f t="shared" si="2906"/>
        <v>4.1938771740815083E-5</v>
      </c>
      <c r="BJ2359" s="14">
        <f t="shared" si="2907"/>
        <v>0.54736971990543193</v>
      </c>
      <c r="BK2359" s="14">
        <f t="shared" si="2908"/>
        <v>0.22257442308071629</v>
      </c>
      <c r="BL2359" s="14">
        <f t="shared" si="2909"/>
        <v>0.21758916684879612</v>
      </c>
      <c r="BM2359" s="14">
        <f t="shared" si="2910"/>
        <v>0.60692702665048182</v>
      </c>
      <c r="BN2359" s="14">
        <f t="shared" si="2911"/>
        <v>0.38874123616369849</v>
      </c>
    </row>
    <row r="2360" spans="1:66" x14ac:dyDescent="0.25">
      <c r="A2360" t="s">
        <v>16</v>
      </c>
      <c r="B2360" t="s">
        <v>256</v>
      </c>
      <c r="C2360" t="s">
        <v>496</v>
      </c>
      <c r="D2360" s="11">
        <v>44507</v>
      </c>
      <c r="E2360" s="10">
        <f>VLOOKUP(A2360,home!$A$2:$E$405,3,FALSE)</f>
        <v>1.6373</v>
      </c>
      <c r="F2360" s="10">
        <f>VLOOKUP(B2360,home!$B$2:$E$405,3,FALSE)</f>
        <v>0.82630000000000003</v>
      </c>
      <c r="G2360" s="10" t="e">
        <f>VLOOKUP(C2360,away!$B$2:$E$405,4,FALSE)</f>
        <v>#N/A</v>
      </c>
      <c r="H2360" s="10">
        <f>VLOOKUP(A2360,away!$A$2:$E$405,3,FALSE)</f>
        <v>1.3301000000000001</v>
      </c>
      <c r="I2360" s="10" t="e">
        <f>VLOOKUP(C2360,away!$B$2:$E$405,3,FALSE)</f>
        <v>#N/A</v>
      </c>
      <c r="J2360" s="10">
        <f>VLOOKUP(B2360,home!$B$2:$E$405,4,FALSE)</f>
        <v>0.92869999999999997</v>
      </c>
      <c r="K2360" s="12" t="e">
        <f t="shared" si="2856"/>
        <v>#N/A</v>
      </c>
      <c r="L2360" s="12" t="e">
        <f t="shared" si="2857"/>
        <v>#N/A</v>
      </c>
      <c r="M2360" s="13" t="e">
        <f t="shared" si="2858"/>
        <v>#N/A</v>
      </c>
      <c r="N2360" s="13" t="e">
        <f t="shared" si="2859"/>
        <v>#N/A</v>
      </c>
      <c r="O2360" s="13" t="e">
        <f t="shared" si="2860"/>
        <v>#N/A</v>
      </c>
      <c r="P2360" s="13" t="e">
        <f t="shared" si="2861"/>
        <v>#N/A</v>
      </c>
      <c r="Q2360" s="13" t="e">
        <f t="shared" si="2862"/>
        <v>#N/A</v>
      </c>
      <c r="R2360" s="13" t="e">
        <f t="shared" si="2863"/>
        <v>#N/A</v>
      </c>
      <c r="S2360" s="13" t="e">
        <f t="shared" si="2864"/>
        <v>#N/A</v>
      </c>
      <c r="T2360" s="13" t="e">
        <f t="shared" si="2865"/>
        <v>#N/A</v>
      </c>
      <c r="U2360" s="13" t="e">
        <f t="shared" si="2866"/>
        <v>#N/A</v>
      </c>
      <c r="V2360" s="13" t="e">
        <f t="shared" si="2867"/>
        <v>#N/A</v>
      </c>
      <c r="W2360" s="13" t="e">
        <f t="shared" si="2868"/>
        <v>#N/A</v>
      </c>
      <c r="X2360" s="13" t="e">
        <f t="shared" si="2869"/>
        <v>#N/A</v>
      </c>
      <c r="Y2360" s="13" t="e">
        <f t="shared" si="2870"/>
        <v>#N/A</v>
      </c>
      <c r="Z2360" s="13" t="e">
        <f t="shared" si="2871"/>
        <v>#N/A</v>
      </c>
      <c r="AA2360" s="13" t="e">
        <f t="shared" si="2872"/>
        <v>#N/A</v>
      </c>
      <c r="AB2360" s="13" t="e">
        <f t="shared" si="2873"/>
        <v>#N/A</v>
      </c>
      <c r="AC2360" s="13" t="e">
        <f t="shared" si="2874"/>
        <v>#N/A</v>
      </c>
      <c r="AD2360" s="13" t="e">
        <f t="shared" si="2875"/>
        <v>#N/A</v>
      </c>
      <c r="AE2360" s="13" t="e">
        <f t="shared" si="2876"/>
        <v>#N/A</v>
      </c>
      <c r="AF2360" s="13" t="e">
        <f t="shared" si="2877"/>
        <v>#N/A</v>
      </c>
      <c r="AG2360" s="13" t="e">
        <f t="shared" si="2878"/>
        <v>#N/A</v>
      </c>
      <c r="AH2360" s="13" t="e">
        <f t="shared" si="2879"/>
        <v>#N/A</v>
      </c>
      <c r="AI2360" s="13" t="e">
        <f t="shared" si="2880"/>
        <v>#N/A</v>
      </c>
      <c r="AJ2360" s="13" t="e">
        <f t="shared" si="2881"/>
        <v>#N/A</v>
      </c>
      <c r="AK2360" s="13" t="e">
        <f t="shared" si="2882"/>
        <v>#N/A</v>
      </c>
      <c r="AL2360" s="13" t="e">
        <f t="shared" si="2883"/>
        <v>#N/A</v>
      </c>
      <c r="AM2360" s="13" t="e">
        <f t="shared" si="2884"/>
        <v>#N/A</v>
      </c>
      <c r="AN2360" s="13" t="e">
        <f t="shared" si="2885"/>
        <v>#N/A</v>
      </c>
      <c r="AO2360" s="13" t="e">
        <f t="shared" si="2886"/>
        <v>#N/A</v>
      </c>
      <c r="AP2360" s="13" t="e">
        <f t="shared" si="2887"/>
        <v>#N/A</v>
      </c>
      <c r="AQ2360" s="13" t="e">
        <f t="shared" si="2888"/>
        <v>#N/A</v>
      </c>
      <c r="AR2360" s="13" t="e">
        <f t="shared" si="2889"/>
        <v>#N/A</v>
      </c>
      <c r="AS2360" s="13" t="e">
        <f t="shared" si="2890"/>
        <v>#N/A</v>
      </c>
      <c r="AT2360" s="13" t="e">
        <f t="shared" si="2891"/>
        <v>#N/A</v>
      </c>
      <c r="AU2360" s="13" t="e">
        <f t="shared" si="2892"/>
        <v>#N/A</v>
      </c>
      <c r="AV2360" s="13" t="e">
        <f t="shared" si="2893"/>
        <v>#N/A</v>
      </c>
      <c r="AW2360" s="13" t="e">
        <f t="shared" si="2894"/>
        <v>#N/A</v>
      </c>
      <c r="AX2360" s="13" t="e">
        <f t="shared" si="2895"/>
        <v>#N/A</v>
      </c>
      <c r="AY2360" s="13" t="e">
        <f t="shared" si="2896"/>
        <v>#N/A</v>
      </c>
      <c r="AZ2360" s="13" t="e">
        <f t="shared" si="2897"/>
        <v>#N/A</v>
      </c>
      <c r="BA2360" s="13" t="e">
        <f t="shared" si="2898"/>
        <v>#N/A</v>
      </c>
      <c r="BB2360" s="13" t="e">
        <f t="shared" si="2899"/>
        <v>#N/A</v>
      </c>
      <c r="BC2360" s="13" t="e">
        <f t="shared" si="2900"/>
        <v>#N/A</v>
      </c>
      <c r="BD2360" s="13" t="e">
        <f t="shared" si="2901"/>
        <v>#N/A</v>
      </c>
      <c r="BE2360" s="13" t="e">
        <f t="shared" si="2902"/>
        <v>#N/A</v>
      </c>
      <c r="BF2360" s="13" t="e">
        <f t="shared" si="2903"/>
        <v>#N/A</v>
      </c>
      <c r="BG2360" s="13" t="e">
        <f t="shared" si="2904"/>
        <v>#N/A</v>
      </c>
      <c r="BH2360" s="13" t="e">
        <f t="shared" si="2905"/>
        <v>#N/A</v>
      </c>
      <c r="BI2360" s="13" t="e">
        <f t="shared" si="2906"/>
        <v>#N/A</v>
      </c>
      <c r="BJ2360" s="14" t="e">
        <f t="shared" si="2907"/>
        <v>#N/A</v>
      </c>
      <c r="BK2360" s="14" t="e">
        <f t="shared" si="2908"/>
        <v>#N/A</v>
      </c>
      <c r="BL2360" s="14" t="e">
        <f t="shared" si="2909"/>
        <v>#N/A</v>
      </c>
      <c r="BM2360" s="14" t="e">
        <f t="shared" si="2910"/>
        <v>#N/A</v>
      </c>
      <c r="BN2360" s="14" t="e">
        <f t="shared" si="2911"/>
        <v>#N/A</v>
      </c>
    </row>
    <row r="2361" spans="1:66" x14ac:dyDescent="0.25">
      <c r="A2361" t="s">
        <v>16</v>
      </c>
      <c r="B2361" t="s">
        <v>65</v>
      </c>
      <c r="C2361" t="s">
        <v>252</v>
      </c>
      <c r="D2361" s="11">
        <v>44507</v>
      </c>
      <c r="E2361" s="10">
        <f>VLOOKUP(A2361,home!$A$2:$E$405,3,FALSE)</f>
        <v>1.6373</v>
      </c>
      <c r="F2361" s="10">
        <f>VLOOKUP(B2361,home!$B$2:$E$405,3,FALSE)</f>
        <v>1.0419</v>
      </c>
      <c r="G2361" s="10">
        <f>VLOOKUP(C2361,away!$B$2:$E$405,4,FALSE)</f>
        <v>1.1856</v>
      </c>
      <c r="H2361" s="10">
        <f>VLOOKUP(A2361,away!$A$2:$E$405,3,FALSE)</f>
        <v>1.3301000000000001</v>
      </c>
      <c r="I2361" s="10">
        <f>VLOOKUP(C2361,away!$B$2:$E$405,3,FALSE)</f>
        <v>0.92869999999999997</v>
      </c>
      <c r="J2361" s="10">
        <f>VLOOKUP(B2361,home!$B$2:$E$405,4,FALSE)</f>
        <v>1.2383</v>
      </c>
      <c r="K2361" s="12">
        <f t="shared" si="2856"/>
        <v>2.0225184426720002</v>
      </c>
      <c r="L2361" s="12">
        <f t="shared" si="2857"/>
        <v>1.529627250221</v>
      </c>
      <c r="M2361" s="13">
        <f t="shared" si="2858"/>
        <v>2.8663071475902326E-2</v>
      </c>
      <c r="N2361" s="13">
        <f t="shared" si="2859"/>
        <v>5.7971590683638212E-2</v>
      </c>
      <c r="O2361" s="13">
        <f t="shared" si="2860"/>
        <v>4.3843815204572457E-2</v>
      </c>
      <c r="P2361" s="13">
        <f t="shared" si="2861"/>
        <v>8.8674924848350864E-2</v>
      </c>
      <c r="Q2361" s="13">
        <f t="shared" si="2862"/>
        <v>5.8624305654345302E-2</v>
      </c>
      <c r="R2361" s="13">
        <f t="shared" si="2863"/>
        <v>3.3532347245283915E-2</v>
      </c>
      <c r="S2361" s="13">
        <f t="shared" si="2864"/>
        <v>6.8583388764454925E-2</v>
      </c>
      <c r="T2361" s="13">
        <f t="shared" si="2865"/>
        <v>8.9673335454171638E-2</v>
      </c>
      <c r="U2361" s="13">
        <f t="shared" si="2866"/>
        <v>6.7819790729668386E-2</v>
      </c>
      <c r="V2361" s="13">
        <f t="shared" si="2867"/>
        <v>2.3575153717470893E-2</v>
      </c>
      <c r="W2361" s="13">
        <f t="shared" si="2868"/>
        <v>3.952291312491793E-2</v>
      </c>
      <c r="X2361" s="13">
        <f t="shared" si="2869"/>
        <v>6.0455324923991687E-2</v>
      </c>
      <c r="Y2361" s="13">
        <f t="shared" si="2870"/>
        <v>4.6237056212351239E-2</v>
      </c>
      <c r="Z2361" s="13">
        <f t="shared" si="2871"/>
        <v>1.7097330703419799E-2</v>
      </c>
      <c r="AA2361" s="13">
        <f t="shared" si="2872"/>
        <v>3.457966666812879E-2</v>
      </c>
      <c r="AB2361" s="13">
        <f t="shared" si="2873"/>
        <v>3.4969006788870362E-2</v>
      </c>
      <c r="AC2361" s="13">
        <f t="shared" si="2874"/>
        <v>4.5584023199123132E-3</v>
      </c>
      <c r="AD2361" s="13">
        <f t="shared" si="2875"/>
        <v>1.9983955175817442E-2</v>
      </c>
      <c r="AE2361" s="13">
        <f t="shared" si="2876"/>
        <v>3.0568002404125359E-2</v>
      </c>
      <c r="AF2361" s="13">
        <f t="shared" si="2877"/>
        <v>2.3378824731085594E-2</v>
      </c>
      <c r="AG2361" s="13">
        <f t="shared" si="2878"/>
        <v>1.1920295795603063E-2</v>
      </c>
      <c r="AH2361" s="13">
        <f t="shared" si="2879"/>
        <v>6.5381357374977734E-3</v>
      </c>
      <c r="AI2361" s="13">
        <f t="shared" si="2880"/>
        <v>1.3223500109782148E-2</v>
      </c>
      <c r="AJ2361" s="13">
        <f t="shared" si="2881"/>
        <v>1.3372386424354808E-2</v>
      </c>
      <c r="AK2361" s="13">
        <f t="shared" si="2882"/>
        <v>9.0152993885980939E-3</v>
      </c>
      <c r="AL2361" s="13">
        <f t="shared" si="2883"/>
        <v>5.6409304702268966E-4</v>
      </c>
      <c r="AM2361" s="13">
        <f t="shared" si="2884"/>
        <v>8.0835835801242699E-3</v>
      </c>
      <c r="AN2361" s="13">
        <f t="shared" si="2885"/>
        <v>1.2364869723597115E-2</v>
      </c>
      <c r="AO2361" s="13">
        <f t="shared" si="2886"/>
        <v>9.456820837323375E-3</v>
      </c>
      <c r="AP2361" s="13">
        <f t="shared" si="2887"/>
        <v>4.8218036177425389E-3</v>
      </c>
      <c r="AQ2361" s="13">
        <f t="shared" si="2888"/>
        <v>1.8438905522282969E-3</v>
      </c>
      <c r="AR2361" s="13">
        <f t="shared" si="2889"/>
        <v>2.0001821179440721E-3</v>
      </c>
      <c r="AS2361" s="13">
        <f t="shared" si="2890"/>
        <v>4.0454052222446283E-3</v>
      </c>
      <c r="AT2361" s="13">
        <f t="shared" si="2891"/>
        <v>4.0909533350356915E-3</v>
      </c>
      <c r="AU2361" s="13">
        <f t="shared" si="2892"/>
        <v>2.7580095227400705E-3</v>
      </c>
      <c r="AV2361" s="13">
        <f t="shared" si="2893"/>
        <v>1.3945312812016987E-3</v>
      </c>
      <c r="AW2361" s="13">
        <f t="shared" si="2894"/>
        <v>4.8475952173308122E-5</v>
      </c>
      <c r="AX2361" s="13">
        <f t="shared" si="2895"/>
        <v>2.7248661456136499E-3</v>
      </c>
      <c r="AY2361" s="13">
        <f t="shared" si="2896"/>
        <v>4.1680295095353022E-3</v>
      </c>
      <c r="AZ2361" s="13">
        <f t="shared" si="2897"/>
        <v>3.1877657587552339E-3</v>
      </c>
      <c r="BA2361" s="13">
        <f t="shared" si="2898"/>
        <v>1.6253644573044771E-3</v>
      </c>
      <c r="BB2361" s="13">
        <f t="shared" si="2899"/>
        <v>6.2155044135839852E-4</v>
      </c>
      <c r="BC2361" s="13">
        <f t="shared" si="2900"/>
        <v>1.9014809849773905E-4</v>
      </c>
      <c r="BD2361" s="13">
        <f t="shared" si="2901"/>
        <v>5.0992217883533489E-4</v>
      </c>
      <c r="BE2361" s="13">
        <f t="shared" si="2902"/>
        <v>1.0313270110219549E-3</v>
      </c>
      <c r="BF2361" s="13">
        <f t="shared" si="2903"/>
        <v>1.0429389501088466E-3</v>
      </c>
      <c r="BG2361" s="13">
        <f t="shared" si="2904"/>
        <v>7.031210870587051E-4</v>
      </c>
      <c r="BH2361" s="13">
        <f t="shared" si="2905"/>
        <v>3.5551884150195404E-4</v>
      </c>
      <c r="BI2361" s="13">
        <f t="shared" si="2906"/>
        <v>1.4380868273101714E-4</v>
      </c>
      <c r="BJ2361" s="14">
        <f t="shared" si="2907"/>
        <v>0.48742429688212796</v>
      </c>
      <c r="BK2361" s="14">
        <f t="shared" si="2908"/>
        <v>0.2187870636826493</v>
      </c>
      <c r="BL2361" s="14">
        <f t="shared" si="2909"/>
        <v>0.27496966652718074</v>
      </c>
      <c r="BM2361" s="14">
        <f t="shared" si="2910"/>
        <v>0.68284874912592253</v>
      </c>
      <c r="BN2361" s="14">
        <f t="shared" si="2911"/>
        <v>0.31131005511209309</v>
      </c>
    </row>
    <row r="2362" spans="1:66" x14ac:dyDescent="0.25">
      <c r="A2362" t="s">
        <v>16</v>
      </c>
      <c r="B2362" t="s">
        <v>18</v>
      </c>
      <c r="C2362" t="s">
        <v>495</v>
      </c>
      <c r="D2362" s="11">
        <v>44507</v>
      </c>
      <c r="E2362" s="10">
        <f>VLOOKUP(A2362,home!$A$2:$E$405,3,FALSE)</f>
        <v>1.6373</v>
      </c>
      <c r="F2362" s="10">
        <f>VLOOKUP(B2362,home!$B$2:$E$405,3,FALSE)</f>
        <v>1.1496999999999999</v>
      </c>
      <c r="G2362" s="10" t="e">
        <f>VLOOKUP(C2362,away!$B$2:$E$405,4,FALSE)</f>
        <v>#N/A</v>
      </c>
      <c r="H2362" s="10">
        <f>VLOOKUP(A2362,away!$A$2:$E$405,3,FALSE)</f>
        <v>1.3301000000000001</v>
      </c>
      <c r="I2362" s="10" t="e">
        <f>VLOOKUP(C2362,away!$B$2:$E$405,3,FALSE)</f>
        <v>#N/A</v>
      </c>
      <c r="J2362" s="10">
        <f>VLOOKUP(B2362,home!$B$2:$E$405,4,FALSE)</f>
        <v>1.1497999999999999</v>
      </c>
      <c r="K2362" s="12" t="e">
        <f t="shared" si="2856"/>
        <v>#N/A</v>
      </c>
      <c r="L2362" s="12" t="e">
        <f t="shared" si="2857"/>
        <v>#N/A</v>
      </c>
      <c r="M2362" s="13" t="e">
        <f t="shared" si="2858"/>
        <v>#N/A</v>
      </c>
      <c r="N2362" s="13" t="e">
        <f t="shared" si="2859"/>
        <v>#N/A</v>
      </c>
      <c r="O2362" s="13" t="e">
        <f t="shared" si="2860"/>
        <v>#N/A</v>
      </c>
      <c r="P2362" s="13" t="e">
        <f t="shared" si="2861"/>
        <v>#N/A</v>
      </c>
      <c r="Q2362" s="13" t="e">
        <f t="shared" si="2862"/>
        <v>#N/A</v>
      </c>
      <c r="R2362" s="13" t="e">
        <f t="shared" si="2863"/>
        <v>#N/A</v>
      </c>
      <c r="S2362" s="13" t="e">
        <f t="shared" si="2864"/>
        <v>#N/A</v>
      </c>
      <c r="T2362" s="13" t="e">
        <f t="shared" si="2865"/>
        <v>#N/A</v>
      </c>
      <c r="U2362" s="13" t="e">
        <f t="shared" si="2866"/>
        <v>#N/A</v>
      </c>
      <c r="V2362" s="13" t="e">
        <f t="shared" si="2867"/>
        <v>#N/A</v>
      </c>
      <c r="W2362" s="13" t="e">
        <f t="shared" si="2868"/>
        <v>#N/A</v>
      </c>
      <c r="X2362" s="13" t="e">
        <f t="shared" si="2869"/>
        <v>#N/A</v>
      </c>
      <c r="Y2362" s="13" t="e">
        <f t="shared" si="2870"/>
        <v>#N/A</v>
      </c>
      <c r="Z2362" s="13" t="e">
        <f t="shared" si="2871"/>
        <v>#N/A</v>
      </c>
      <c r="AA2362" s="13" t="e">
        <f t="shared" si="2872"/>
        <v>#N/A</v>
      </c>
      <c r="AB2362" s="13" t="e">
        <f t="shared" si="2873"/>
        <v>#N/A</v>
      </c>
      <c r="AC2362" s="13" t="e">
        <f t="shared" si="2874"/>
        <v>#N/A</v>
      </c>
      <c r="AD2362" s="13" t="e">
        <f t="shared" si="2875"/>
        <v>#N/A</v>
      </c>
      <c r="AE2362" s="13" t="e">
        <f t="shared" si="2876"/>
        <v>#N/A</v>
      </c>
      <c r="AF2362" s="13" t="e">
        <f t="shared" si="2877"/>
        <v>#N/A</v>
      </c>
      <c r="AG2362" s="13" t="e">
        <f t="shared" si="2878"/>
        <v>#N/A</v>
      </c>
      <c r="AH2362" s="13" t="e">
        <f t="shared" si="2879"/>
        <v>#N/A</v>
      </c>
      <c r="AI2362" s="13" t="e">
        <f t="shared" si="2880"/>
        <v>#N/A</v>
      </c>
      <c r="AJ2362" s="13" t="e">
        <f t="shared" si="2881"/>
        <v>#N/A</v>
      </c>
      <c r="AK2362" s="13" t="e">
        <f t="shared" si="2882"/>
        <v>#N/A</v>
      </c>
      <c r="AL2362" s="13" t="e">
        <f t="shared" si="2883"/>
        <v>#N/A</v>
      </c>
      <c r="AM2362" s="13" t="e">
        <f t="shared" si="2884"/>
        <v>#N/A</v>
      </c>
      <c r="AN2362" s="13" t="e">
        <f t="shared" si="2885"/>
        <v>#N/A</v>
      </c>
      <c r="AO2362" s="13" t="e">
        <f t="shared" si="2886"/>
        <v>#N/A</v>
      </c>
      <c r="AP2362" s="13" t="e">
        <f t="shared" si="2887"/>
        <v>#N/A</v>
      </c>
      <c r="AQ2362" s="13" t="e">
        <f t="shared" si="2888"/>
        <v>#N/A</v>
      </c>
      <c r="AR2362" s="13" t="e">
        <f t="shared" si="2889"/>
        <v>#N/A</v>
      </c>
      <c r="AS2362" s="13" t="e">
        <f t="shared" si="2890"/>
        <v>#N/A</v>
      </c>
      <c r="AT2362" s="13" t="e">
        <f t="shared" si="2891"/>
        <v>#N/A</v>
      </c>
      <c r="AU2362" s="13" t="e">
        <f t="shared" si="2892"/>
        <v>#N/A</v>
      </c>
      <c r="AV2362" s="13" t="e">
        <f t="shared" si="2893"/>
        <v>#N/A</v>
      </c>
      <c r="AW2362" s="13" t="e">
        <f t="shared" si="2894"/>
        <v>#N/A</v>
      </c>
      <c r="AX2362" s="13" t="e">
        <f t="shared" si="2895"/>
        <v>#N/A</v>
      </c>
      <c r="AY2362" s="13" t="e">
        <f t="shared" si="2896"/>
        <v>#N/A</v>
      </c>
      <c r="AZ2362" s="13" t="e">
        <f t="shared" si="2897"/>
        <v>#N/A</v>
      </c>
      <c r="BA2362" s="13" t="e">
        <f t="shared" si="2898"/>
        <v>#N/A</v>
      </c>
      <c r="BB2362" s="13" t="e">
        <f t="shared" si="2899"/>
        <v>#N/A</v>
      </c>
      <c r="BC2362" s="13" t="e">
        <f t="shared" si="2900"/>
        <v>#N/A</v>
      </c>
      <c r="BD2362" s="13" t="e">
        <f t="shared" si="2901"/>
        <v>#N/A</v>
      </c>
      <c r="BE2362" s="13" t="e">
        <f t="shared" si="2902"/>
        <v>#N/A</v>
      </c>
      <c r="BF2362" s="13" t="e">
        <f t="shared" si="2903"/>
        <v>#N/A</v>
      </c>
      <c r="BG2362" s="13" t="e">
        <f t="shared" si="2904"/>
        <v>#N/A</v>
      </c>
      <c r="BH2362" s="13" t="e">
        <f t="shared" si="2905"/>
        <v>#N/A</v>
      </c>
      <c r="BI2362" s="13" t="e">
        <f t="shared" si="2906"/>
        <v>#N/A</v>
      </c>
      <c r="BJ2362" s="14" t="e">
        <f t="shared" si="2907"/>
        <v>#N/A</v>
      </c>
      <c r="BK2362" s="14" t="e">
        <f t="shared" si="2908"/>
        <v>#N/A</v>
      </c>
      <c r="BL2362" s="14" t="e">
        <f t="shared" si="2909"/>
        <v>#N/A</v>
      </c>
      <c r="BM2362" s="14" t="e">
        <f t="shared" si="2910"/>
        <v>#N/A</v>
      </c>
      <c r="BN2362" s="14" t="e">
        <f t="shared" si="2911"/>
        <v>#N/A</v>
      </c>
    </row>
    <row r="2363" spans="1:66" x14ac:dyDescent="0.25">
      <c r="A2363" t="s">
        <v>16</v>
      </c>
      <c r="B2363" t="s">
        <v>68</v>
      </c>
      <c r="C2363" t="s">
        <v>257</v>
      </c>
      <c r="D2363" s="11">
        <v>44507</v>
      </c>
      <c r="E2363" s="10">
        <f>VLOOKUP(A2363,home!$A$2:$E$405,3,FALSE)</f>
        <v>1.6373</v>
      </c>
      <c r="F2363" s="10">
        <f>VLOOKUP(B2363,home!$B$2:$E$405,3,FALSE)</f>
        <v>1.006</v>
      </c>
      <c r="G2363" s="10">
        <f>VLOOKUP(C2363,away!$B$2:$E$405,4,FALSE)</f>
        <v>1.4012</v>
      </c>
      <c r="H2363" s="10">
        <f>VLOOKUP(A2363,away!$A$2:$E$405,3,FALSE)</f>
        <v>1.3301000000000001</v>
      </c>
      <c r="I2363" s="10">
        <f>VLOOKUP(C2363,away!$B$2:$E$405,3,FALSE)</f>
        <v>0.53069999999999995</v>
      </c>
      <c r="J2363" s="10">
        <f>VLOOKUP(B2363,home!$B$2:$E$405,4,FALSE)</f>
        <v>1.1055999999999999</v>
      </c>
      <c r="K2363" s="12">
        <f t="shared" si="2856"/>
        <v>2.3079498685599997</v>
      </c>
      <c r="L2363" s="12">
        <f t="shared" si="2857"/>
        <v>0.78042542779199986</v>
      </c>
      <c r="M2363" s="13">
        <f t="shared" si="2858"/>
        <v>4.5575941683359621E-2</v>
      </c>
      <c r="N2363" s="13">
        <f t="shared" si="2859"/>
        <v>0.10518698861760804</v>
      </c>
      <c r="O2363" s="13">
        <f t="shared" si="2860"/>
        <v>3.5568623785259164E-2</v>
      </c>
      <c r="P2363" s="13">
        <f t="shared" si="2861"/>
        <v>8.2090600590048968E-2</v>
      </c>
      <c r="Q2363" s="13">
        <f t="shared" si="2862"/>
        <v>0.12138314827711535</v>
      </c>
      <c r="R2363" s="13">
        <f t="shared" si="2863"/>
        <v>1.3879329216791794E-2</v>
      </c>
      <c r="S2363" s="13">
        <f t="shared" si="2864"/>
        <v>3.6965043706904913E-2</v>
      </c>
      <c r="T2363" s="13">
        <f t="shared" si="2865"/>
        <v>9.4730495420907501E-2</v>
      </c>
      <c r="U2363" s="13">
        <f t="shared" si="2866"/>
        <v>3.2032796041595583E-2</v>
      </c>
      <c r="V2363" s="13">
        <f t="shared" si="2867"/>
        <v>7.3978666196287011E-3</v>
      </c>
      <c r="W2363" s="13">
        <f t="shared" si="2868"/>
        <v>9.3382073703855775E-2</v>
      </c>
      <c r="X2363" s="13">
        <f t="shared" si="2869"/>
        <v>7.2877744818435702E-2</v>
      </c>
      <c r="Y2363" s="13">
        <f t="shared" si="2870"/>
        <v>2.8437822588221945E-2</v>
      </c>
      <c r="Z2363" s="13">
        <f t="shared" si="2871"/>
        <v>3.6105938138269122E-3</v>
      </c>
      <c r="AA2363" s="13">
        <f t="shared" si="2872"/>
        <v>8.333069518045369E-3</v>
      </c>
      <c r="AB2363" s="13">
        <f t="shared" si="2873"/>
        <v>9.616153349437077E-3</v>
      </c>
      <c r="AC2363" s="13">
        <f t="shared" si="2874"/>
        <v>8.3280686511866264E-4</v>
      </c>
      <c r="AD2363" s="13">
        <f t="shared" si="2875"/>
        <v>5.3880286182668533E-2</v>
      </c>
      <c r="AE2363" s="13">
        <f t="shared" si="2876"/>
        <v>4.2049545393664463E-2</v>
      </c>
      <c r="AF2363" s="13">
        <f t="shared" si="2877"/>
        <v>1.6408267226154852E-2</v>
      </c>
      <c r="AG2363" s="13">
        <f t="shared" si="2878"/>
        <v>4.2684763230991171E-3</v>
      </c>
      <c r="AH2363" s="13">
        <f t="shared" si="2879"/>
        <v>7.0444980543475394E-4</v>
      </c>
      <c r="AI2363" s="13">
        <f t="shared" si="2880"/>
        <v>1.6258348358602578E-3</v>
      </c>
      <c r="AJ2363" s="13">
        <f t="shared" si="2881"/>
        <v>1.8761726478619756E-3</v>
      </c>
      <c r="AK2363" s="13">
        <f t="shared" si="2882"/>
        <v>1.4433708053429712E-3</v>
      </c>
      <c r="AL2363" s="13">
        <f t="shared" si="2883"/>
        <v>6.000149483082931E-5</v>
      </c>
      <c r="AM2363" s="13">
        <f t="shared" si="2884"/>
        <v>2.4870599882653017E-2</v>
      </c>
      <c r="AN2363" s="13">
        <f t="shared" si="2885"/>
        <v>1.9409648552863142E-2</v>
      </c>
      <c r="AO2363" s="13">
        <f t="shared" si="2886"/>
        <v>7.5738916375802942E-3</v>
      </c>
      <c r="AP2363" s="13">
        <f t="shared" si="2887"/>
        <v>1.970285873769617E-3</v>
      </c>
      <c r="AQ2363" s="13">
        <f t="shared" si="2888"/>
        <v>3.8441529897729684E-4</v>
      </c>
      <c r="AR2363" s="13">
        <f t="shared" si="2889"/>
        <v>1.0995410815288184E-4</v>
      </c>
      <c r="AS2363" s="13">
        <f t="shared" si="2890"/>
        <v>2.5376856945907562E-4</v>
      </c>
      <c r="AT2363" s="13">
        <f t="shared" si="2891"/>
        <v>2.9284256826386644E-4</v>
      </c>
      <c r="AU2363" s="13">
        <f t="shared" si="2892"/>
        <v>2.2528865564445442E-4</v>
      </c>
      <c r="AV2363" s="13">
        <f t="shared" si="2893"/>
        <v>1.2998873079566938E-4</v>
      </c>
      <c r="AW2363" s="13">
        <f t="shared" si="2894"/>
        <v>3.002046063142491E-6</v>
      </c>
      <c r="AX2363" s="13">
        <f t="shared" si="2895"/>
        <v>9.5666829550295623E-3</v>
      </c>
      <c r="AY2363" s="13">
        <f t="shared" si="2896"/>
        <v>7.4660826377293795E-3</v>
      </c>
      <c r="AZ2363" s="13">
        <f t="shared" si="2897"/>
        <v>2.9133603682401869E-3</v>
      </c>
      <c r="BA2363" s="13">
        <f t="shared" si="2898"/>
        <v>7.5788683723203526E-4</v>
      </c>
      <c r="BB2363" s="13">
        <f t="shared" si="2899"/>
        <v>1.4786853979118419E-4</v>
      </c>
      <c r="BC2363" s="13">
        <f t="shared" si="2900"/>
        <v>2.3080073684702666E-5</v>
      </c>
      <c r="BD2363" s="13">
        <f t="shared" si="2901"/>
        <v>1.4301830315450097E-5</v>
      </c>
      <c r="BE2363" s="13">
        <f t="shared" si="2902"/>
        <v>3.3007907396710468E-5</v>
      </c>
      <c r="BF2363" s="13">
        <f t="shared" si="2903"/>
        <v>3.8090297768839292E-5</v>
      </c>
      <c r="BG2363" s="13">
        <f t="shared" si="2904"/>
        <v>2.9303499243001297E-5</v>
      </c>
      <c r="BH2363" s="13">
        <f t="shared" si="2905"/>
        <v>1.690775180655822E-5</v>
      </c>
      <c r="BI2363" s="13">
        <f t="shared" si="2906"/>
        <v>7.8044487119182349E-6</v>
      </c>
      <c r="BJ2363" s="14">
        <f t="shared" si="2907"/>
        <v>0.70768865120928148</v>
      </c>
      <c r="BK2363" s="14">
        <f t="shared" si="2908"/>
        <v>0.1803883435976211</v>
      </c>
      <c r="BL2363" s="14">
        <f t="shared" si="2909"/>
        <v>0.10623105837318741</v>
      </c>
      <c r="BM2363" s="14">
        <f t="shared" si="2910"/>
        <v>0.5867709342320675</v>
      </c>
      <c r="BN2363" s="14">
        <f t="shared" si="2911"/>
        <v>0.40368463217018291</v>
      </c>
    </row>
    <row r="2364" spans="1:66" x14ac:dyDescent="0.25">
      <c r="A2364" t="s">
        <v>16</v>
      </c>
      <c r="B2364" t="s">
        <v>64</v>
      </c>
      <c r="C2364" t="s">
        <v>57</v>
      </c>
      <c r="D2364" s="11">
        <v>44507</v>
      </c>
      <c r="E2364" s="10">
        <f>VLOOKUP(A2364,home!$A$2:$E$405,3,FALSE)</f>
        <v>1.6373</v>
      </c>
      <c r="F2364" s="10">
        <f>VLOOKUP(B2364,home!$B$2:$E$405,3,FALSE)</f>
        <v>0.79039999999999999</v>
      </c>
      <c r="G2364" s="10">
        <f>VLOOKUP(C2364,away!$B$2:$E$405,4,FALSE)</f>
        <v>1.0705</v>
      </c>
      <c r="H2364" s="10">
        <f>VLOOKUP(A2364,away!$A$2:$E$405,3,FALSE)</f>
        <v>1.3301000000000001</v>
      </c>
      <c r="I2364" s="10">
        <f>VLOOKUP(C2364,away!$B$2:$E$405,3,FALSE)</f>
        <v>0.96509999999999996</v>
      </c>
      <c r="J2364" s="10">
        <f>VLOOKUP(B2364,home!$B$2:$E$405,4,FALSE)</f>
        <v>1.0172000000000001</v>
      </c>
      <c r="K2364" s="12">
        <f t="shared" si="2856"/>
        <v>1.38535751536</v>
      </c>
      <c r="L2364" s="12">
        <f t="shared" si="2857"/>
        <v>1.3057587975720002</v>
      </c>
      <c r="M2364" s="13">
        <f t="shared" si="2858"/>
        <v>6.7805205280641767E-2</v>
      </c>
      <c r="N2364" s="13">
        <f t="shared" si="2859"/>
        <v>9.3934450716064627E-2</v>
      </c>
      <c r="O2364" s="13">
        <f t="shared" si="2860"/>
        <v>8.8537243316373443E-2</v>
      </c>
      <c r="P2364" s="13">
        <f t="shared" si="2861"/>
        <v>0.12265573541759486</v>
      </c>
      <c r="Q2364" s="13">
        <f t="shared" si="2862"/>
        <v>6.5066398625356833E-2</v>
      </c>
      <c r="R2364" s="13">
        <f t="shared" si="2863"/>
        <v>5.7804142186563712E-2</v>
      </c>
      <c r="S2364" s="13">
        <f t="shared" si="2864"/>
        <v>5.5469301245247432E-2</v>
      </c>
      <c r="T2364" s="13">
        <f t="shared" si="2865"/>
        <v>8.4961022431386396E-2</v>
      </c>
      <c r="U2364" s="13">
        <f t="shared" si="2866"/>
        <v>8.0079402797094051E-2</v>
      </c>
      <c r="V2364" s="13">
        <f t="shared" si="2867"/>
        <v>1.1148976786887151E-2</v>
      </c>
      <c r="W2364" s="13">
        <f t="shared" si="2868"/>
        <v>3.0046741444349229E-2</v>
      </c>
      <c r="X2364" s="13">
        <f t="shared" si="2869"/>
        <v>3.9233796979330236E-2</v>
      </c>
      <c r="Y2364" s="13">
        <f t="shared" si="2870"/>
        <v>2.5614937783957119E-2</v>
      </c>
      <c r="Z2364" s="13">
        <f t="shared" si="2871"/>
        <v>2.5159422398736128E-2</v>
      </c>
      <c r="AA2364" s="13">
        <f t="shared" si="2872"/>
        <v>3.4854794902205812E-2</v>
      </c>
      <c r="AB2364" s="13">
        <f t="shared" si="2873"/>
        <v>2.4143176032051118E-2</v>
      </c>
      <c r="AC2364" s="13">
        <f t="shared" si="2874"/>
        <v>1.2604913049165923E-3</v>
      </c>
      <c r="AD2364" s="13">
        <f t="shared" si="2875"/>
        <v>1.0406369768001997E-2</v>
      </c>
      <c r="AE2364" s="13">
        <f t="shared" si="2876"/>
        <v>1.3588208875355903E-2</v>
      </c>
      <c r="AF2364" s="13">
        <f t="shared" si="2877"/>
        <v>8.8714616411209556E-3</v>
      </c>
      <c r="AG2364" s="13">
        <f t="shared" si="2878"/>
        <v>3.8613296950720747E-3</v>
      </c>
      <c r="AH2364" s="13">
        <f t="shared" si="2879"/>
        <v>8.2130342847449318E-3</v>
      </c>
      <c r="AI2364" s="13">
        <f t="shared" si="2880"/>
        <v>1.1377988770280732E-2</v>
      </c>
      <c r="AJ2364" s="13">
        <f t="shared" si="2881"/>
        <v>7.8812911262950494E-3</v>
      </c>
      <c r="AK2364" s="13">
        <f t="shared" si="2882"/>
        <v>3.6394686308509759E-3</v>
      </c>
      <c r="AL2364" s="13">
        <f t="shared" si="2883"/>
        <v>9.120626497751681E-5</v>
      </c>
      <c r="AM2364" s="13">
        <f t="shared" si="2884"/>
        <v>2.8833085131433332E-3</v>
      </c>
      <c r="AN2364" s="13">
        <f t="shared" si="2885"/>
        <v>3.7649054571511505E-3</v>
      </c>
      <c r="AO2364" s="13">
        <f t="shared" si="2886"/>
        <v>2.4580292113509745E-3</v>
      </c>
      <c r="AP2364" s="13">
        <f t="shared" si="2887"/>
        <v>1.0698644224701672E-3</v>
      </c>
      <c r="AQ2364" s="13">
        <f t="shared" si="2888"/>
        <v>3.4924622046242685E-4</v>
      </c>
      <c r="AR2364" s="13">
        <f t="shared" si="2889"/>
        <v>2.1448483544132301E-3</v>
      </c>
      <c r="AS2364" s="13">
        <f t="shared" si="2890"/>
        <v>2.9713817870938969E-3</v>
      </c>
      <c r="AT2364" s="13">
        <f t="shared" si="2891"/>
        <v>2.0582130448771789E-3</v>
      </c>
      <c r="AU2364" s="13">
        <f t="shared" si="2892"/>
        <v>9.5045363664419643E-4</v>
      </c>
      <c r="AV2364" s="13">
        <f t="shared" si="2893"/>
        <v>3.291795221315701E-4</v>
      </c>
      <c r="AW2364" s="13">
        <f t="shared" si="2894"/>
        <v>4.5829698059344819E-6</v>
      </c>
      <c r="AX2364" s="13">
        <f t="shared" si="2895"/>
        <v>6.6573551963076396E-4</v>
      </c>
      <c r="AY2364" s="13">
        <f t="shared" si="2896"/>
        <v>8.6929001161403709E-4</v>
      </c>
      <c r="AZ2364" s="13">
        <f t="shared" si="2897"/>
        <v>5.6754154015324773E-4</v>
      </c>
      <c r="BA2364" s="13">
        <f t="shared" si="2898"/>
        <v>2.4702411968088867E-4</v>
      </c>
      <c r="BB2364" s="13">
        <f t="shared" si="2899"/>
        <v>8.0638479371449744E-5</v>
      </c>
      <c r="BC2364" s="13">
        <f t="shared" si="2900"/>
        <v>2.1058880772419744E-5</v>
      </c>
      <c r="BD2364" s="13">
        <f t="shared" si="2901"/>
        <v>4.6677576803881663E-4</v>
      </c>
      <c r="BE2364" s="13">
        <f t="shared" si="2902"/>
        <v>6.4665131824051059E-4</v>
      </c>
      <c r="BF2364" s="13">
        <f t="shared" si="2903"/>
        <v>4.4792163177097125E-4</v>
      </c>
      <c r="BG2364" s="13">
        <f t="shared" si="2904"/>
        <v>2.0684386628874325E-4</v>
      </c>
      <c r="BH2364" s="13">
        <f t="shared" si="2905"/>
        <v>7.1638176167307366E-5</v>
      </c>
      <c r="BI2364" s="13">
        <f t="shared" si="2906"/>
        <v>1.9848897148012574E-5</v>
      </c>
      <c r="BJ2364" s="14">
        <f t="shared" si="2907"/>
        <v>0.38856136033579625</v>
      </c>
      <c r="BK2364" s="14">
        <f t="shared" si="2908"/>
        <v>0.25930020631187928</v>
      </c>
      <c r="BL2364" s="14">
        <f t="shared" si="2909"/>
        <v>0.32684429804927428</v>
      </c>
      <c r="BM2364" s="14">
        <f t="shared" si="2910"/>
        <v>0.5031974045112827</v>
      </c>
      <c r="BN2364" s="14">
        <f t="shared" si="2911"/>
        <v>0.49580317554259529</v>
      </c>
    </row>
    <row r="2365" spans="1:66" x14ac:dyDescent="0.25">
      <c r="A2365" t="s">
        <v>21</v>
      </c>
      <c r="B2365" t="s">
        <v>269</v>
      </c>
      <c r="C2365" t="s">
        <v>153</v>
      </c>
      <c r="D2365" s="11">
        <v>44507</v>
      </c>
      <c r="E2365" s="10">
        <f>VLOOKUP(A2365,home!$A$2:$E$405,3,FALSE)</f>
        <v>1.3974</v>
      </c>
      <c r="F2365" s="10">
        <f>VLOOKUP(B2365,home!$B$2:$E$405,3,FALSE)</f>
        <v>0.71560000000000001</v>
      </c>
      <c r="G2365" s="10">
        <f>VLOOKUP(C2365,away!$B$2:$E$405,4,FALSE)</f>
        <v>0.52729999999999999</v>
      </c>
      <c r="H2365" s="10">
        <f>VLOOKUP(A2365,away!$A$2:$E$405,3,FALSE)</f>
        <v>1.3632</v>
      </c>
      <c r="I2365" s="10">
        <f>VLOOKUP(C2365,away!$B$2:$E$405,3,FALSE)</f>
        <v>1.6215999999999999</v>
      </c>
      <c r="J2365" s="10">
        <f>VLOOKUP(B2365,home!$B$2:$E$405,4,FALSE)</f>
        <v>0.81079999999999997</v>
      </c>
      <c r="K2365" s="12">
        <f t="shared" si="2856"/>
        <v>0.52728915871199999</v>
      </c>
      <c r="L2365" s="12">
        <f t="shared" si="2857"/>
        <v>1.792326199296</v>
      </c>
      <c r="M2365" s="13">
        <f t="shared" si="2858"/>
        <v>9.8311393022783605E-2</v>
      </c>
      <c r="N2365" s="13">
        <f t="shared" si="2859"/>
        <v>5.1838531718788355E-2</v>
      </c>
      <c r="O2365" s="13">
        <f t="shared" si="2860"/>
        <v>0.17620608540402102</v>
      </c>
      <c r="P2365" s="13">
        <f t="shared" si="2861"/>
        <v>9.2911558532621064E-2</v>
      </c>
      <c r="Q2365" s="13">
        <f t="shared" si="2862"/>
        <v>1.3666947889432615E-2</v>
      </c>
      <c r="R2365" s="13">
        <f t="shared" si="2863"/>
        <v>0.15790939167250773</v>
      </c>
      <c r="S2365" s="13">
        <f t="shared" si="2864"/>
        <v>2.1952078603341731E-2</v>
      </c>
      <c r="T2365" s="13">
        <f t="shared" si="2865"/>
        <v>2.4495628766643244E-2</v>
      </c>
      <c r="U2365" s="13">
        <f t="shared" si="2866"/>
        <v>8.3263910287720289E-2</v>
      </c>
      <c r="V2365" s="13">
        <f t="shared" si="2867"/>
        <v>2.3051491720512637E-3</v>
      </c>
      <c r="W2365" s="13">
        <f t="shared" si="2868"/>
        <v>2.4021444849265561E-3</v>
      </c>
      <c r="X2365" s="13">
        <f t="shared" si="2869"/>
        <v>4.305426494828261E-3</v>
      </c>
      <c r="Y2365" s="13">
        <f t="shared" si="2870"/>
        <v>3.8583643529119193E-3</v>
      </c>
      <c r="Z2365" s="13">
        <f t="shared" si="2871"/>
        <v>9.4341713269843058E-2</v>
      </c>
      <c r="AA2365" s="13">
        <f t="shared" si="2872"/>
        <v>4.9745362621504273E-2</v>
      </c>
      <c r="AB2365" s="13">
        <f t="shared" si="2873"/>
        <v>1.3115095203258176E-2</v>
      </c>
      <c r="AC2365" s="13">
        <f t="shared" si="2874"/>
        <v>1.3615855932373291E-4</v>
      </c>
      <c r="AD2365" s="13">
        <f t="shared" si="2875"/>
        <v>3.1665618614039852E-4</v>
      </c>
      <c r="AE2365" s="13">
        <f t="shared" si="2876"/>
        <v>5.6755117858858708E-4</v>
      </c>
      <c r="AF2365" s="13">
        <f t="shared" si="2877"/>
        <v>5.0861842341282397E-4</v>
      </c>
      <c r="AG2365" s="13">
        <f t="shared" si="2878"/>
        <v>3.038700419091435E-4</v>
      </c>
      <c r="AH2365" s="13">
        <f t="shared" si="2879"/>
        <v>4.227278109500273E-2</v>
      </c>
      <c r="AI2365" s="13">
        <f t="shared" si="2880"/>
        <v>2.2289979180000526E-2</v>
      </c>
      <c r="AJ2365" s="13">
        <f t="shared" si="2881"/>
        <v>5.8766321847652349E-3</v>
      </c>
      <c r="AK2365" s="13">
        <f t="shared" si="2882"/>
        <v>1.0328948135882412E-3</v>
      </c>
      <c r="AL2365" s="13">
        <f t="shared" si="2883"/>
        <v>5.1471975181523746E-6</v>
      </c>
      <c r="AM2365" s="13">
        <f t="shared" si="2884"/>
        <v>3.3393874798184253E-5</v>
      </c>
      <c r="AN2365" s="13">
        <f t="shared" si="2885"/>
        <v>5.9852716696796056E-5</v>
      </c>
      <c r="AO2365" s="13">
        <f t="shared" si="2886"/>
        <v>5.3637796117354374E-5</v>
      </c>
      <c r="AP2365" s="13">
        <f t="shared" si="2887"/>
        <v>3.2045475751210504E-5</v>
      </c>
      <c r="AQ2365" s="13">
        <f t="shared" si="2888"/>
        <v>1.435898643944982E-5</v>
      </c>
      <c r="AR2365" s="13">
        <f t="shared" si="2889"/>
        <v>1.5153322614735594E-2</v>
      </c>
      <c r="AS2365" s="13">
        <f t="shared" si="2890"/>
        <v>7.9901827332154556E-3</v>
      </c>
      <c r="AT2365" s="13">
        <f t="shared" si="2891"/>
        <v>2.1065683656761626E-3</v>
      </c>
      <c r="AU2365" s="13">
        <f t="shared" si="2892"/>
        <v>3.7025688710223218E-4</v>
      </c>
      <c r="AV2365" s="13">
        <f t="shared" si="2893"/>
        <v>4.8808110626864986E-5</v>
      </c>
      <c r="AW2365" s="13">
        <f t="shared" si="2894"/>
        <v>1.3512454004637012E-7</v>
      </c>
      <c r="AX2365" s="13">
        <f t="shared" si="2895"/>
        <v>2.9347046914114037E-6</v>
      </c>
      <c r="AY2365" s="13">
        <f t="shared" si="2896"/>
        <v>5.2599481056135413E-6</v>
      </c>
      <c r="AZ2365" s="13">
        <f t="shared" si="2897"/>
        <v>4.713771398314258E-6</v>
      </c>
      <c r="BA2365" s="13">
        <f t="shared" si="2898"/>
        <v>2.8162053248969283E-6</v>
      </c>
      <c r="BB2365" s="13">
        <f t="shared" si="2899"/>
        <v>1.2618896466024177E-6</v>
      </c>
      <c r="BC2365" s="13">
        <f t="shared" si="2900"/>
        <v>4.5234357484517639E-7</v>
      </c>
      <c r="BD2365" s="13">
        <f t="shared" si="2901"/>
        <v>4.5266161881291952E-3</v>
      </c>
      <c r="BE2365" s="13">
        <f t="shared" si="2902"/>
        <v>2.3868356416507637E-3</v>
      </c>
      <c r="BF2365" s="13">
        <f t="shared" si="2903"/>
        <v>6.2927627873492382E-4</v>
      </c>
      <c r="BG2365" s="13">
        <f t="shared" si="2904"/>
        <v>1.1060351987051866E-4</v>
      </c>
      <c r="BH2365" s="13">
        <f t="shared" si="2905"/>
        <v>1.4580009235777939E-5</v>
      </c>
      <c r="BI2365" s="13">
        <f t="shared" si="2906"/>
        <v>1.5375761607893083E-6</v>
      </c>
      <c r="BJ2365" s="14">
        <f t="shared" si="2907"/>
        <v>0.10247446725012657</v>
      </c>
      <c r="BK2365" s="14">
        <f t="shared" si="2908"/>
        <v>0.21562674503574514</v>
      </c>
      <c r="BL2365" s="14">
        <f t="shared" si="2909"/>
        <v>0.5850507203875065</v>
      </c>
      <c r="BM2365" s="14">
        <f t="shared" si="2910"/>
        <v>0.40664461287950138</v>
      </c>
      <c r="BN2365" s="14">
        <f t="shared" si="2911"/>
        <v>0.59084390824015443</v>
      </c>
    </row>
    <row r="2366" spans="1:66" x14ac:dyDescent="0.25">
      <c r="A2366" t="s">
        <v>21</v>
      </c>
      <c r="B2366" t="s">
        <v>267</v>
      </c>
      <c r="C2366" t="s">
        <v>157</v>
      </c>
      <c r="D2366" s="11">
        <v>44507</v>
      </c>
      <c r="E2366" s="10">
        <f>VLOOKUP(A2366,home!$A$2:$E$405,3,FALSE)</f>
        <v>1.3974</v>
      </c>
      <c r="F2366" s="10">
        <f>VLOOKUP(B2366,home!$B$2:$E$405,3,FALSE)</f>
        <v>1.0546</v>
      </c>
      <c r="G2366" s="10">
        <f>VLOOKUP(C2366,away!$B$2:$E$405,4,FALSE)</f>
        <v>0.82189999999999996</v>
      </c>
      <c r="H2366" s="10">
        <f>VLOOKUP(A2366,away!$A$2:$E$405,3,FALSE)</f>
        <v>1.3632</v>
      </c>
      <c r="I2366" s="10">
        <f>VLOOKUP(C2366,away!$B$2:$E$405,3,FALSE)</f>
        <v>1.4035</v>
      </c>
      <c r="J2366" s="10">
        <f>VLOOKUP(B2366,home!$B$2:$E$405,4,FALSE)</f>
        <v>1.0038</v>
      </c>
      <c r="K2366" s="12">
        <f t="shared" si="2856"/>
        <v>1.211232419076</v>
      </c>
      <c r="L2366" s="12">
        <f t="shared" si="2857"/>
        <v>1.9205215545600001</v>
      </c>
      <c r="M2366" s="13">
        <f t="shared" si="2858"/>
        <v>4.3641184596875993E-2</v>
      </c>
      <c r="N2366" s="13">
        <f t="shared" si="2859"/>
        <v>5.2859617590616373E-2</v>
      </c>
      <c r="O2366" s="13">
        <f t="shared" si="2860"/>
        <v>8.3813835684832208E-2</v>
      </c>
      <c r="P2366" s="13">
        <f t="shared" si="2861"/>
        <v>0.10151803494857767</v>
      </c>
      <c r="Q2366" s="13">
        <f t="shared" si="2862"/>
        <v>3.2012641242857277E-2</v>
      </c>
      <c r="R2366" s="13">
        <f t="shared" si="2863"/>
        <v>8.0483139001535198E-2</v>
      </c>
      <c r="S2366" s="13">
        <f t="shared" si="2864"/>
        <v>5.903776166377471E-2</v>
      </c>
      <c r="T2366" s="13">
        <f t="shared" si="2865"/>
        <v>6.1480967525303826E-2</v>
      </c>
      <c r="U2366" s="13">
        <f t="shared" si="2866"/>
        <v>9.7483787147659429E-2</v>
      </c>
      <c r="V2366" s="13">
        <f t="shared" si="2867"/>
        <v>1.5259280138019787E-2</v>
      </c>
      <c r="W2366" s="13">
        <f t="shared" si="2868"/>
        <v>1.2924916297866055E-2</v>
      </c>
      <c r="X2366" s="13">
        <f t="shared" si="2869"/>
        <v>2.4822580340935593E-2</v>
      </c>
      <c r="Y2366" s="13">
        <f t="shared" si="2870"/>
        <v>2.3836150292282064E-2</v>
      </c>
      <c r="Z2366" s="13">
        <f t="shared" si="2871"/>
        <v>5.1523201077032323E-2</v>
      </c>
      <c r="AA2366" s="13">
        <f t="shared" si="2872"/>
        <v>6.2406571479073025E-2</v>
      </c>
      <c r="AB2366" s="13">
        <f t="shared" si="2873"/>
        <v>3.7794431269418463E-2</v>
      </c>
      <c r="AC2366" s="13">
        <f t="shared" si="2874"/>
        <v>2.2185066535357623E-3</v>
      </c>
      <c r="AD2366" s="13">
        <f t="shared" si="2875"/>
        <v>3.9137694084547779E-3</v>
      </c>
      <c r="AE2366" s="13">
        <f t="shared" si="2876"/>
        <v>7.516478508514942E-3</v>
      </c>
      <c r="AF2366" s="13">
        <f t="shared" si="2877"/>
        <v>7.2177794949949753E-3</v>
      </c>
      <c r="AG2366" s="13">
        <f t="shared" si="2878"/>
        <v>4.6206336987330149E-3</v>
      </c>
      <c r="AH2366" s="13">
        <f t="shared" si="2879"/>
        <v>2.4737854557092386E-2</v>
      </c>
      <c r="AI2366" s="13">
        <f t="shared" si="2880"/>
        <v>2.9963291417937261E-2</v>
      </c>
      <c r="AJ2366" s="13">
        <f t="shared" si="2881"/>
        <v>1.8146254973813652E-2</v>
      </c>
      <c r="AK2366" s="13">
        <f t="shared" si="2882"/>
        <v>7.3264441030340705E-3</v>
      </c>
      <c r="AL2366" s="13">
        <f t="shared" si="2883"/>
        <v>2.0642742681500689E-4</v>
      </c>
      <c r="AM2366" s="13">
        <f t="shared" si="2884"/>
        <v>9.4809687766166518E-4</v>
      </c>
      <c r="AN2366" s="13">
        <f t="shared" si="2885"/>
        <v>1.820840489360263E-3</v>
      </c>
      <c r="AO2366" s="13">
        <f t="shared" si="2886"/>
        <v>1.7484817036159822E-3</v>
      </c>
      <c r="AP2366" s="13">
        <f t="shared" si="2887"/>
        <v>1.1193322665160948E-3</v>
      </c>
      <c r="AQ2366" s="13">
        <f t="shared" si="2888"/>
        <v>5.3742543613966443E-4</v>
      </c>
      <c r="AR2366" s="13">
        <f t="shared" si="2889"/>
        <v>9.5019165780932512E-3</v>
      </c>
      <c r="AS2366" s="13">
        <f t="shared" si="2890"/>
        <v>1.1509029402742236E-2</v>
      </c>
      <c r="AT2366" s="13">
        <f t="shared" si="2891"/>
        <v>6.9700547623501455E-3</v>
      </c>
      <c r="AU2366" s="13">
        <f t="shared" si="2892"/>
        <v>2.8141187636311878E-3</v>
      </c>
      <c r="AV2366" s="13">
        <f t="shared" si="2893"/>
        <v>8.5213796941004116E-4</v>
      </c>
      <c r="AW2366" s="13">
        <f t="shared" si="2894"/>
        <v>1.3338640580074506E-5</v>
      </c>
      <c r="AX2366" s="13">
        <f t="shared" si="2895"/>
        <v>1.9139427910809035E-4</v>
      </c>
      <c r="AY2366" s="13">
        <f t="shared" si="2896"/>
        <v>3.6757683844656017E-4</v>
      </c>
      <c r="AZ2366" s="13">
        <f t="shared" si="2897"/>
        <v>3.5296962059681896E-4</v>
      </c>
      <c r="BA2366" s="13">
        <f t="shared" si="2898"/>
        <v>2.2596192148701877E-4</v>
      </c>
      <c r="BB2366" s="13">
        <f t="shared" si="2899"/>
        <v>1.0849118518140346E-4</v>
      </c>
      <c r="BC2366" s="13">
        <f t="shared" si="2900"/>
        <v>4.1671931924129162E-5</v>
      </c>
      <c r="BD2366" s="13">
        <f t="shared" si="2901"/>
        <v>3.0414392663098478E-3</v>
      </c>
      <c r="BE2366" s="13">
        <f t="shared" si="2902"/>
        <v>3.6838898400052113E-3</v>
      </c>
      <c r="BF2366" s="13">
        <f t="shared" si="2903"/>
        <v>2.2310234012595056E-3</v>
      </c>
      <c r="BG2366" s="13">
        <f t="shared" si="2904"/>
        <v>9.0076262377423901E-4</v>
      </c>
      <c r="BH2366" s="13">
        <f t="shared" si="2905"/>
        <v>2.7275822295182899E-4</v>
      </c>
      <c r="BI2366" s="13">
        <f t="shared" si="2906"/>
        <v>6.6074720441762947E-5</v>
      </c>
      <c r="BJ2366" s="14">
        <f t="shared" si="2907"/>
        <v>0.23866777695059666</v>
      </c>
      <c r="BK2366" s="14">
        <f t="shared" si="2908"/>
        <v>0.22224877226604547</v>
      </c>
      <c r="BL2366" s="14">
        <f t="shared" si="2909"/>
        <v>0.48399881518536492</v>
      </c>
      <c r="BM2366" s="14">
        <f t="shared" si="2910"/>
        <v>0.60175587421587795</v>
      </c>
      <c r="BN2366" s="14">
        <f t="shared" si="2911"/>
        <v>0.39432845306529474</v>
      </c>
    </row>
    <row r="2367" spans="1:66" x14ac:dyDescent="0.25">
      <c r="A2367" t="s">
        <v>21</v>
      </c>
      <c r="B2367" t="s">
        <v>272</v>
      </c>
      <c r="C2367" t="s">
        <v>152</v>
      </c>
      <c r="D2367" s="11">
        <v>44507</v>
      </c>
      <c r="E2367" s="10">
        <f>VLOOKUP(A2367,home!$A$2:$E$405,3,FALSE)</f>
        <v>1.3974</v>
      </c>
      <c r="F2367" s="10">
        <f>VLOOKUP(B2367,home!$B$2:$E$405,3,FALSE)</f>
        <v>1.0546</v>
      </c>
      <c r="G2367" s="10">
        <f>VLOOKUP(C2367,away!$B$2:$E$405,4,FALSE)</f>
        <v>1.1676</v>
      </c>
      <c r="H2367" s="10">
        <f>VLOOKUP(A2367,away!$A$2:$E$405,3,FALSE)</f>
        <v>1.3632</v>
      </c>
      <c r="I2367" s="10">
        <f>VLOOKUP(C2367,away!$B$2:$E$405,3,FALSE)</f>
        <v>0.7722</v>
      </c>
      <c r="J2367" s="10">
        <f>VLOOKUP(B2367,home!$B$2:$E$405,4,FALSE)</f>
        <v>0.42470000000000002</v>
      </c>
      <c r="K2367" s="12">
        <f t="shared" si="2856"/>
        <v>1.7206898315039998</v>
      </c>
      <c r="L2367" s="12">
        <f t="shared" si="2857"/>
        <v>0.44706599308799999</v>
      </c>
      <c r="M2367" s="13">
        <f t="shared" si="2858"/>
        <v>0.11443413924374665</v>
      </c>
      <c r="N2367" s="13">
        <f t="shared" si="2859"/>
        <v>0.19690565977362764</v>
      </c>
      <c r="O2367" s="13">
        <f t="shared" si="2860"/>
        <v>5.1159612104176071E-2</v>
      </c>
      <c r="P2367" s="13">
        <f t="shared" si="2861"/>
        <v>8.8029824331344694E-2</v>
      </c>
      <c r="Q2367" s="13">
        <f t="shared" si="2862"/>
        <v>0.16940678326903369</v>
      </c>
      <c r="R2367" s="13">
        <f t="shared" si="2863"/>
        <v>1.1435861395675167E-2</v>
      </c>
      <c r="S2367" s="13">
        <f t="shared" si="2864"/>
        <v>1.6929497663501828E-2</v>
      </c>
      <c r="T2367" s="13">
        <f t="shared" si="2865"/>
        <v>7.5736011798014119E-2</v>
      </c>
      <c r="U2367" s="13">
        <f t="shared" si="2866"/>
        <v>1.9677570418027396E-2</v>
      </c>
      <c r="V2367" s="13">
        <f t="shared" si="2867"/>
        <v>1.4470241866096068E-3</v>
      </c>
      <c r="W2367" s="13">
        <f t="shared" si="2868"/>
        <v>9.7165509786276083E-2</v>
      </c>
      <c r="X2367" s="13">
        <f t="shared" si="2869"/>
        <v>4.34393951265033E-2</v>
      </c>
      <c r="Y2367" s="13">
        <f t="shared" si="2870"/>
        <v>9.7101381606861086E-3</v>
      </c>
      <c r="Z2367" s="13">
        <f t="shared" si="2871"/>
        <v>1.7041949105580797E-3</v>
      </c>
      <c r="AA2367" s="13">
        <f t="shared" si="2872"/>
        <v>2.9323908534981558E-3</v>
      </c>
      <c r="AB2367" s="13">
        <f t="shared" si="2873"/>
        <v>2.5228675618048065E-3</v>
      </c>
      <c r="AC2367" s="13">
        <f t="shared" si="2874"/>
        <v>6.9571286698328667E-5</v>
      </c>
      <c r="AD2367" s="13">
        <f t="shared" si="2875"/>
        <v>4.1797926165536896E-2</v>
      </c>
      <c r="AE2367" s="13">
        <f t="shared" si="2876"/>
        <v>1.868643137021465E-2</v>
      </c>
      <c r="AF2367" s="13">
        <f t="shared" si="2877"/>
        <v>4.1770339988978829E-3</v>
      </c>
      <c r="AG2367" s="13">
        <f t="shared" si="2878"/>
        <v>6.2246995095987395E-4</v>
      </c>
      <c r="AH2367" s="13">
        <f t="shared" si="2879"/>
        <v>1.9047189752604079E-4</v>
      </c>
      <c r="AI2367" s="13">
        <f t="shared" si="2880"/>
        <v>3.2774305726033018E-4</v>
      </c>
      <c r="AJ2367" s="13">
        <f t="shared" si="2881"/>
        <v>2.819720729869417E-4</v>
      </c>
      <c r="AK2367" s="13">
        <f t="shared" si="2882"/>
        <v>1.617288262522448E-4</v>
      </c>
      <c r="AL2367" s="13">
        <f t="shared" si="2883"/>
        <v>2.1407416307871296E-6</v>
      </c>
      <c r="AM2367" s="13">
        <f t="shared" si="2884"/>
        <v>1.4384253306198859E-2</v>
      </c>
      <c r="AN2367" s="13">
        <f t="shared" si="2885"/>
        <v>6.4307104891651408E-3</v>
      </c>
      <c r="AO2367" s="13">
        <f t="shared" si="2886"/>
        <v>1.4374759855500154E-3</v>
      </c>
      <c r="AP2367" s="13">
        <f t="shared" si="2887"/>
        <v>2.1421554300668971E-4</v>
      </c>
      <c r="AQ2367" s="13">
        <f t="shared" si="2888"/>
        <v>2.3942121117292721E-5</v>
      </c>
      <c r="AR2367" s="13">
        <f t="shared" si="2889"/>
        <v>1.7030701604567041E-5</v>
      </c>
      <c r="AS2367" s="13">
        <f t="shared" si="2890"/>
        <v>2.9304555074357357E-5</v>
      </c>
      <c r="AT2367" s="13">
        <f t="shared" si="2891"/>
        <v>2.5212024966597829E-5</v>
      </c>
      <c r="AU2367" s="13">
        <f t="shared" si="2892"/>
        <v>1.4460691663883288E-5</v>
      </c>
      <c r="AV2367" s="13">
        <f t="shared" si="2893"/>
        <v>6.2205912756396547E-6</v>
      </c>
      <c r="AW2367" s="13">
        <f t="shared" si="2894"/>
        <v>4.5744194225404942E-8</v>
      </c>
      <c r="AX2367" s="13">
        <f t="shared" si="2895"/>
        <v>4.1251397329590276E-3</v>
      </c>
      <c r="AY2367" s="13">
        <f t="shared" si="2896"/>
        <v>1.8442096913420945E-3</v>
      </c>
      <c r="AZ2367" s="13">
        <f t="shared" si="2897"/>
        <v>4.1224171856118358E-4</v>
      </c>
      <c r="BA2367" s="13">
        <f t="shared" si="2898"/>
        <v>6.143308443361977E-5</v>
      </c>
      <c r="BB2367" s="13">
        <f t="shared" si="2899"/>
        <v>6.8661607251937937E-6</v>
      </c>
      <c r="BC2367" s="13">
        <f t="shared" si="2900"/>
        <v>6.1392539266211724E-7</v>
      </c>
      <c r="BD2367" s="13">
        <f t="shared" si="2901"/>
        <v>1.2689745876385259E-6</v>
      </c>
      <c r="BE2367" s="13">
        <f t="shared" si="2902"/>
        <v>2.1835116693865924E-6</v>
      </c>
      <c r="BF2367" s="13">
        <f t="shared" si="2903"/>
        <v>1.8785731632419171E-6</v>
      </c>
      <c r="BG2367" s="13">
        <f t="shared" si="2904"/>
        <v>1.0774805799088903E-6</v>
      </c>
      <c r="BH2367" s="13">
        <f t="shared" si="2905"/>
        <v>4.6350246937306497E-7</v>
      </c>
      <c r="BI2367" s="13">
        <f t="shared" si="2906"/>
        <v>1.5950879718544538E-7</v>
      </c>
      <c r="BJ2367" s="14">
        <f t="shared" si="2907"/>
        <v>0.68658846115820205</v>
      </c>
      <c r="BK2367" s="14">
        <f t="shared" si="2908"/>
        <v>0.22275640714487399</v>
      </c>
      <c r="BL2367" s="14">
        <f t="shared" si="2909"/>
        <v>8.8789478303058944E-2</v>
      </c>
      <c r="BM2367" s="14">
        <f t="shared" si="2910"/>
        <v>0.36662249745194131</v>
      </c>
      <c r="BN2367" s="14">
        <f t="shared" si="2911"/>
        <v>0.63137188011760392</v>
      </c>
    </row>
    <row r="2368" spans="1:66" x14ac:dyDescent="0.25">
      <c r="A2368" t="s">
        <v>21</v>
      </c>
      <c r="B2368" t="s">
        <v>397</v>
      </c>
      <c r="C2368" t="s">
        <v>264</v>
      </c>
      <c r="D2368" s="11">
        <v>44507</v>
      </c>
      <c r="E2368" s="10">
        <f>VLOOKUP(A2368,home!$A$2:$E$405,3,FALSE)</f>
        <v>1.3974</v>
      </c>
      <c r="F2368" s="10">
        <f>VLOOKUP(B2368,home!$B$2:$E$405,3,FALSE)</f>
        <v>1.1676</v>
      </c>
      <c r="G2368" s="10">
        <f>VLOOKUP(C2368,away!$B$2:$E$405,4,FALSE)</f>
        <v>1.2428999999999999</v>
      </c>
      <c r="H2368" s="10">
        <f>VLOOKUP(A2368,away!$A$2:$E$405,3,FALSE)</f>
        <v>1.3632</v>
      </c>
      <c r="I2368" s="10">
        <f>VLOOKUP(C2368,away!$B$2:$E$405,3,FALSE)</f>
        <v>0.69499999999999995</v>
      </c>
      <c r="J2368" s="10">
        <f>VLOOKUP(B2368,home!$B$2:$E$405,4,FALSE)</f>
        <v>1.1196999999999999</v>
      </c>
      <c r="K2368" s="12">
        <f t="shared" si="2856"/>
        <v>2.0279209098959998</v>
      </c>
      <c r="L2368" s="12">
        <f t="shared" si="2857"/>
        <v>1.0608306527999998</v>
      </c>
      <c r="M2368" s="13">
        <f t="shared" si="2858"/>
        <v>4.5558796216241461E-2</v>
      </c>
      <c r="N2368" s="13">
        <f t="shared" si="2859"/>
        <v>9.2389635476606807E-2</v>
      </c>
      <c r="O2368" s="13">
        <f t="shared" si="2860"/>
        <v>4.8330167530857594E-2</v>
      </c>
      <c r="P2368" s="13">
        <f t="shared" si="2861"/>
        <v>9.8009757314602819E-2</v>
      </c>
      <c r="Q2368" s="13">
        <f t="shared" si="2862"/>
        <v>9.3679436820340134E-2</v>
      </c>
      <c r="R2368" s="13">
        <f t="shared" si="2863"/>
        <v>2.5635061585846504E-2</v>
      </c>
      <c r="S2368" s="13">
        <f t="shared" si="2864"/>
        <v>5.2711623916013875E-2</v>
      </c>
      <c r="T2368" s="13">
        <f t="shared" si="2865"/>
        <v>9.9378018116057759E-2</v>
      </c>
      <c r="U2368" s="13">
        <f t="shared" si="2866"/>
        <v>5.198587741640983E-2</v>
      </c>
      <c r="V2368" s="13">
        <f t="shared" si="2867"/>
        <v>1.2599721914282894E-2</v>
      </c>
      <c r="W2368" s="13">
        <f t="shared" si="2868"/>
        <v>6.3324829585083009E-2</v>
      </c>
      <c r="X2368" s="13">
        <f t="shared" si="2869"/>
        <v>6.7176920307192342E-2</v>
      </c>
      <c r="Y2368" s="13">
        <f t="shared" si="2870"/>
        <v>3.5631668111286201E-2</v>
      </c>
      <c r="Z2368" s="13">
        <f t="shared" si="2871"/>
        <v>9.0648197055605822E-3</v>
      </c>
      <c r="AA2368" s="13">
        <f t="shared" si="2872"/>
        <v>1.83827374253436E-2</v>
      </c>
      <c r="AB2368" s="13">
        <f t="shared" si="2873"/>
        <v>1.8639368802991024E-2</v>
      </c>
      <c r="AC2368" s="13">
        <f t="shared" si="2874"/>
        <v>1.694096131827386E-3</v>
      </c>
      <c r="AD2368" s="13">
        <f t="shared" si="2875"/>
        <v>3.2104436507797658E-2</v>
      </c>
      <c r="AE2368" s="13">
        <f t="shared" si="2876"/>
        <v>3.4057370338343135E-2</v>
      </c>
      <c r="AF2368" s="13">
        <f t="shared" si="2877"/>
        <v>1.8064551204337947E-2</v>
      </c>
      <c r="AG2368" s="13">
        <f t="shared" si="2878"/>
        <v>6.3878098822122819E-3</v>
      </c>
      <c r="AH2368" s="13">
        <f t="shared" si="2879"/>
        <v>2.4040596514410331E-3</v>
      </c>
      <c r="AI2368" s="13">
        <f t="shared" si="2880"/>
        <v>4.8752428357945587E-3</v>
      </c>
      <c r="AJ2368" s="13">
        <f t="shared" si="2881"/>
        <v>4.9433034437642289E-3</v>
      </c>
      <c r="AK2368" s="13">
        <f t="shared" si="2882"/>
        <v>3.3415428058567957E-3</v>
      </c>
      <c r="AL2368" s="13">
        <f t="shared" si="2883"/>
        <v>1.4577904996429032E-4</v>
      </c>
      <c r="AM2368" s="13">
        <f t="shared" si="2884"/>
        <v>1.3021051618918278E-2</v>
      </c>
      <c r="AN2368" s="13">
        <f t="shared" si="2885"/>
        <v>1.3813130689039572E-2</v>
      </c>
      <c r="AO2368" s="13">
        <f t="shared" si="2886"/>
        <v>7.3266962230327795E-3</v>
      </c>
      <c r="AP2368" s="13">
        <f t="shared" si="2887"/>
        <v>2.5907946457157187E-3</v>
      </c>
      <c r="AQ2368" s="13">
        <f t="shared" si="2888"/>
        <v>6.870985938213374E-4</v>
      </c>
      <c r="AR2368" s="13">
        <f t="shared" si="2889"/>
        <v>5.1006003388166636E-4</v>
      </c>
      <c r="AS2368" s="13">
        <f t="shared" si="2890"/>
        <v>1.0343614080108932E-3</v>
      </c>
      <c r="AT2368" s="13">
        <f t="shared" si="2891"/>
        <v>1.0488015638473792E-3</v>
      </c>
      <c r="AU2368" s="13">
        <f t="shared" si="2892"/>
        <v>7.089622072192417E-4</v>
      </c>
      <c r="AV2368" s="13">
        <f t="shared" si="2893"/>
        <v>3.594298210864802E-4</v>
      </c>
      <c r="AW2368" s="13">
        <f t="shared" si="2894"/>
        <v>8.7114347558565529E-6</v>
      </c>
      <c r="AX2368" s="13">
        <f t="shared" si="2895"/>
        <v>4.4009438078065951E-3</v>
      </c>
      <c r="AY2368" s="13">
        <f t="shared" si="2896"/>
        <v>4.6686560925715877E-3</v>
      </c>
      <c r="AZ2368" s="13">
        <f t="shared" si="2897"/>
        <v>2.4763267451907065E-3</v>
      </c>
      <c r="BA2368" s="13">
        <f t="shared" si="2898"/>
        <v>8.7565443921558525E-4</v>
      </c>
      <c r="BB2368" s="13">
        <f t="shared" si="2899"/>
        <v>2.3223026759507172E-4</v>
      </c>
      <c r="BC2368" s="13">
        <f t="shared" si="2900"/>
        <v>4.9271397274559735E-5</v>
      </c>
      <c r="BD2368" s="13">
        <f t="shared" si="2901"/>
        <v>9.0181219784979668E-5</v>
      </c>
      <c r="BE2368" s="13">
        <f t="shared" si="2902"/>
        <v>1.828803812818871E-4</v>
      </c>
      <c r="BF2368" s="13">
        <f t="shared" si="2903"/>
        <v>1.8543347460564597E-4</v>
      </c>
      <c r="BG2368" s="13">
        <f t="shared" si="2904"/>
        <v>1.2534814018248612E-4</v>
      </c>
      <c r="BH2368" s="13">
        <f t="shared" si="2905"/>
        <v>6.354902862315964E-5</v>
      </c>
      <c r="BI2368" s="13">
        <f t="shared" si="2906"/>
        <v>2.5774480789696973E-5</v>
      </c>
      <c r="BJ2368" s="14">
        <f t="shared" si="2907"/>
        <v>0.59233653086943916</v>
      </c>
      <c r="BK2368" s="14">
        <f t="shared" si="2908"/>
        <v>0.21538843063550431</v>
      </c>
      <c r="BL2368" s="14">
        <f t="shared" si="2909"/>
        <v>0.18287214325761864</v>
      </c>
      <c r="BM2368" s="14">
        <f t="shared" si="2910"/>
        <v>0.5913991248658117</v>
      </c>
      <c r="BN2368" s="14">
        <f t="shared" si="2911"/>
        <v>0.40360285494449527</v>
      </c>
    </row>
    <row r="2369" spans="1:66" x14ac:dyDescent="0.25">
      <c r="A2369" t="s">
        <v>21</v>
      </c>
      <c r="B2369" t="s">
        <v>150</v>
      </c>
      <c r="C2369" t="s">
        <v>275</v>
      </c>
      <c r="D2369" s="11">
        <v>44507</v>
      </c>
      <c r="E2369" s="10">
        <f>VLOOKUP(A2369,home!$A$2:$E$405,3,FALSE)</f>
        <v>1.3974</v>
      </c>
      <c r="F2369" s="10">
        <f>VLOOKUP(B2369,home!$B$2:$E$405,3,FALSE)</f>
        <v>1.2052</v>
      </c>
      <c r="G2369" s="10">
        <f>VLOOKUP(C2369,away!$B$2:$E$405,4,FALSE)</f>
        <v>0.8286</v>
      </c>
      <c r="H2369" s="10">
        <f>VLOOKUP(A2369,away!$A$2:$E$405,3,FALSE)</f>
        <v>1.3632</v>
      </c>
      <c r="I2369" s="10">
        <f>VLOOKUP(C2369,away!$B$2:$E$405,3,FALSE)</f>
        <v>0.96519999999999995</v>
      </c>
      <c r="J2369" s="10">
        <f>VLOOKUP(B2369,home!$B$2:$E$405,4,FALSE)</f>
        <v>0.88800000000000001</v>
      </c>
      <c r="K2369" s="12">
        <f t="shared" si="2856"/>
        <v>1.3954837733280001</v>
      </c>
      <c r="L2369" s="12">
        <f t="shared" si="2857"/>
        <v>1.1683954483199999</v>
      </c>
      <c r="M2369" s="13">
        <f t="shared" si="2858"/>
        <v>7.7005439124090205E-2</v>
      </c>
      <c r="N2369" s="13">
        <f t="shared" si="2859"/>
        <v>0.10745984075566503</v>
      </c>
      <c r="O2369" s="13">
        <f t="shared" si="2860"/>
        <v>8.997280456846983E-2</v>
      </c>
      <c r="P2369" s="13">
        <f t="shared" si="2861"/>
        <v>0.12555558881611101</v>
      </c>
      <c r="Q2369" s="13">
        <f t="shared" si="2862"/>
        <v>7.4979232029470738E-2</v>
      </c>
      <c r="R2369" s="13">
        <f t="shared" si="2863"/>
        <v>5.2561907665192531E-2</v>
      </c>
      <c r="S2369" s="13">
        <f t="shared" si="2864"/>
        <v>5.1178871461135235E-2</v>
      </c>
      <c r="T2369" s="13">
        <f t="shared" si="2865"/>
        <v>8.7605393421762739E-2</v>
      </c>
      <c r="U2369" s="13">
        <f t="shared" si="2866"/>
        <v>7.3349289241940813E-2</v>
      </c>
      <c r="V2369" s="13">
        <f t="shared" si="2867"/>
        <v>9.2717741244976865E-3</v>
      </c>
      <c r="W2369" s="13">
        <f t="shared" si="2868"/>
        <v>3.4877433877907149E-2</v>
      </c>
      <c r="X2369" s="13">
        <f t="shared" si="2869"/>
        <v>4.0750634992028474E-2</v>
      </c>
      <c r="Y2369" s="13">
        <f t="shared" si="2870"/>
        <v>2.3806428220417897E-2</v>
      </c>
      <c r="Z2369" s="13">
        <f t="shared" si="2871"/>
        <v>2.0471031223675686E-2</v>
      </c>
      <c r="AA2369" s="13">
        <f t="shared" si="2872"/>
        <v>2.8566991895930257E-2</v>
      </c>
      <c r="AB2369" s="13">
        <f t="shared" si="2873"/>
        <v>1.993238682178158E-2</v>
      </c>
      <c r="AC2369" s="13">
        <f t="shared" si="2874"/>
        <v>9.4483833935366977E-4</v>
      </c>
      <c r="AD2369" s="13">
        <f t="shared" si="2875"/>
        <v>1.2167723257984915E-2</v>
      </c>
      <c r="AE2369" s="13">
        <f t="shared" si="2876"/>
        <v>1.4216712471046973E-2</v>
      </c>
      <c r="AF2369" s="13">
        <f t="shared" si="2877"/>
        <v>8.3053710706227322E-3</v>
      </c>
      <c r="AG2369" s="13">
        <f t="shared" si="2878"/>
        <v>3.2346525851747344E-3</v>
      </c>
      <c r="AH2369" s="13">
        <f t="shared" si="2879"/>
        <v>5.9795649260398149E-3</v>
      </c>
      <c r="AI2369" s="13">
        <f t="shared" si="2880"/>
        <v>8.3443858258498062E-3</v>
      </c>
      <c r="AJ2369" s="13">
        <f t="shared" si="2881"/>
        <v>5.8222275091807845E-3</v>
      </c>
      <c r="AK2369" s="13">
        <f t="shared" si="2882"/>
        <v>2.7082746712285615E-3</v>
      </c>
      <c r="AL2369" s="13">
        <f t="shared" si="2883"/>
        <v>6.162148304481244E-5</v>
      </c>
      <c r="AM2369" s="13">
        <f t="shared" si="2884"/>
        <v>3.3959720729727313E-3</v>
      </c>
      <c r="AN2369" s="13">
        <f t="shared" si="2885"/>
        <v>3.9678383126831732E-3</v>
      </c>
      <c r="AO2369" s="13">
        <f t="shared" si="2886"/>
        <v>2.3180021121043644E-3</v>
      </c>
      <c r="AP2369" s="13">
        <f t="shared" si="2887"/>
        <v>9.0278103899296182E-4</v>
      </c>
      <c r="AQ2369" s="13">
        <f t="shared" si="2888"/>
        <v>2.637013141972441E-4</v>
      </c>
      <c r="AR2369" s="13">
        <f t="shared" si="2889"/>
        <v>1.3972992885037672E-3</v>
      </c>
      <c r="AS2369" s="13">
        <f t="shared" si="2890"/>
        <v>1.9499084835897672E-3</v>
      </c>
      <c r="AT2369" s="13">
        <f t="shared" si="2891"/>
        <v>1.3605328241620637E-3</v>
      </c>
      <c r="AU2369" s="13">
        <f t="shared" si="2892"/>
        <v>6.3286715973275899E-4</v>
      </c>
      <c r="AV2369" s="13">
        <f t="shared" si="2893"/>
        <v>2.2078896301981103E-4</v>
      </c>
      <c r="AW2369" s="13">
        <f t="shared" si="2894"/>
        <v>2.7909001102238784E-6</v>
      </c>
      <c r="AX2369" s="13">
        <f t="shared" si="2895"/>
        <v>7.8983732041808231E-4</v>
      </c>
      <c r="AY2369" s="13">
        <f t="shared" si="2896"/>
        <v>9.2284233008975251E-4</v>
      </c>
      <c r="AZ2369" s="13">
        <f t="shared" si="2897"/>
        <v>5.3912238899694496E-4</v>
      </c>
      <c r="BA2369" s="13">
        <f t="shared" si="2898"/>
        <v>2.0996938179714493E-4</v>
      </c>
      <c r="BB2369" s="13">
        <f t="shared" si="2899"/>
        <v>6.1331817494587079E-5</v>
      </c>
      <c r="BC2369" s="13">
        <f t="shared" si="2900"/>
        <v>1.4331963279573693E-5</v>
      </c>
      <c r="BD2369" s="13">
        <f t="shared" si="2901"/>
        <v>2.720996881047625E-4</v>
      </c>
      <c r="BE2369" s="13">
        <f t="shared" si="2902"/>
        <v>3.7971069947780593E-4</v>
      </c>
      <c r="BF2369" s="13">
        <f t="shared" si="2903"/>
        <v>2.6494005984015152E-4</v>
      </c>
      <c r="BG2369" s="13">
        <f t="shared" si="2904"/>
        <v>1.2323985147049356E-4</v>
      </c>
      <c r="BH2369" s="13">
        <f t="shared" si="2905"/>
        <v>4.2994803238606632E-5</v>
      </c>
      <c r="BI2369" s="13">
        <f t="shared" si="2906"/>
        <v>1.1999710051381141E-5</v>
      </c>
      <c r="BJ2369" s="14">
        <f t="shared" si="2907"/>
        <v>0.42078915273510792</v>
      </c>
      <c r="BK2369" s="14">
        <f t="shared" si="2908"/>
        <v>0.26494097567832242</v>
      </c>
      <c r="BL2369" s="14">
        <f t="shared" si="2909"/>
        <v>0.29389421465680532</v>
      </c>
      <c r="BM2369" s="14">
        <f t="shared" si="2910"/>
        <v>0.47164050990493239</v>
      </c>
      <c r="BN2369" s="14">
        <f t="shared" si="2911"/>
        <v>0.5275348129589994</v>
      </c>
    </row>
    <row r="2370" spans="1:66" x14ac:dyDescent="0.25">
      <c r="A2370" t="s">
        <v>21</v>
      </c>
      <c r="B2370" t="s">
        <v>266</v>
      </c>
      <c r="C2370" t="s">
        <v>270</v>
      </c>
      <c r="D2370" s="11">
        <v>44507</v>
      </c>
      <c r="E2370" s="10">
        <f>VLOOKUP(A2370,home!$A$2:$E$405,3,FALSE)</f>
        <v>1.3974</v>
      </c>
      <c r="F2370" s="10">
        <f>VLOOKUP(B2370,home!$B$2:$E$405,3,FALSE)</f>
        <v>0.79090000000000005</v>
      </c>
      <c r="G2370" s="10">
        <f>VLOOKUP(C2370,away!$B$2:$E$405,4,FALSE)</f>
        <v>1.0923</v>
      </c>
      <c r="H2370" s="10">
        <f>VLOOKUP(A2370,away!$A$2:$E$405,3,FALSE)</f>
        <v>1.3632</v>
      </c>
      <c r="I2370" s="10">
        <f>VLOOKUP(C2370,away!$B$2:$E$405,3,FALSE)</f>
        <v>1.081</v>
      </c>
      <c r="J2370" s="10">
        <f>VLOOKUP(B2370,home!$B$2:$E$405,4,FALSE)</f>
        <v>1.1196999999999999</v>
      </c>
      <c r="K2370" s="12">
        <f t="shared" si="2856"/>
        <v>1.2072139578180001</v>
      </c>
      <c r="L2370" s="12">
        <f t="shared" si="2857"/>
        <v>1.6500114182399999</v>
      </c>
      <c r="M2370" s="13">
        <f t="shared" si="2858"/>
        <v>5.7427880185716214E-2</v>
      </c>
      <c r="N2370" s="13">
        <f t="shared" si="2859"/>
        <v>6.9327738528096372E-2</v>
      </c>
      <c r="O2370" s="13">
        <f t="shared" si="2860"/>
        <v>9.4756658031750401E-2</v>
      </c>
      <c r="P2370" s="13">
        <f t="shared" si="2861"/>
        <v>0.11439156017211619</v>
      </c>
      <c r="Q2370" s="13">
        <f t="shared" si="2862"/>
        <v>4.1846706807537347E-2</v>
      </c>
      <c r="R2370" s="13">
        <f t="shared" si="2863"/>
        <v>7.8174783853325588E-2</v>
      </c>
      <c r="S2370" s="13">
        <f t="shared" si="2864"/>
        <v>5.696461804046167E-2</v>
      </c>
      <c r="T2370" s="13">
        <f t="shared" si="2865"/>
        <v>6.9047544048178158E-2</v>
      </c>
      <c r="U2370" s="13">
        <f t="shared" si="2866"/>
        <v>9.4373690217139872E-2</v>
      </c>
      <c r="V2370" s="13">
        <f t="shared" si="2867"/>
        <v>1.2607642279487657E-2</v>
      </c>
      <c r="W2370" s="13">
        <f t="shared" si="2868"/>
        <v>1.6839309515592201E-2</v>
      </c>
      <c r="X2370" s="13">
        <f t="shared" si="2869"/>
        <v>2.7785052976004615E-2</v>
      </c>
      <c r="Y2370" s="13">
        <f t="shared" si="2870"/>
        <v>2.2922827333405456E-2</v>
      </c>
      <c r="Z2370" s="13">
        <f t="shared" si="2871"/>
        <v>4.2996428658810405E-2</v>
      </c>
      <c r="AA2370" s="13">
        <f t="shared" si="2872"/>
        <v>5.1905888813241798E-2</v>
      </c>
      <c r="AB2370" s="13">
        <f t="shared" si="2873"/>
        <v>3.1330756734147348E-2</v>
      </c>
      <c r="AC2370" s="13">
        <f t="shared" si="2874"/>
        <v>1.5695859156068523E-3</v>
      </c>
      <c r="AD2370" s="13">
        <f t="shared" si="2875"/>
        <v>5.0821623718100908E-3</v>
      </c>
      <c r="AE2370" s="13">
        <f t="shared" si="2876"/>
        <v>8.3856259428363306E-3</v>
      </c>
      <c r="AF2370" s="13">
        <f t="shared" si="2877"/>
        <v>6.9181892773847557E-3</v>
      </c>
      <c r="AG2370" s="13">
        <f t="shared" si="2878"/>
        <v>3.8050304337434609E-3</v>
      </c>
      <c r="AH2370" s="13">
        <f t="shared" si="2879"/>
        <v>1.7736149557644684E-2</v>
      </c>
      <c r="AI2370" s="13">
        <f t="shared" si="2880"/>
        <v>2.141132730393621E-2</v>
      </c>
      <c r="AJ2370" s="13">
        <f t="shared" si="2881"/>
        <v>1.2924026588360723E-2</v>
      </c>
      <c r="AK2370" s="13">
        <f t="shared" si="2882"/>
        <v>5.2006884295600032E-3</v>
      </c>
      <c r="AL2370" s="13">
        <f t="shared" si="2883"/>
        <v>1.2505938309393183E-4</v>
      </c>
      <c r="AM2370" s="13">
        <f t="shared" si="2884"/>
        <v>1.2270514702293165E-3</v>
      </c>
      <c r="AN2370" s="13">
        <f t="shared" si="2885"/>
        <v>2.0246489366465515E-3</v>
      </c>
      <c r="AO2370" s="13">
        <f t="shared" si="2886"/>
        <v>1.6703469316971425E-3</v>
      </c>
      <c r="AP2370" s="13">
        <f t="shared" si="2887"/>
        <v>9.1869716990747817E-4</v>
      </c>
      <c r="AQ2370" s="13">
        <f t="shared" si="2888"/>
        <v>3.7896520506302801E-4</v>
      </c>
      <c r="AR2370" s="13">
        <f t="shared" si="2889"/>
        <v>5.8529698571452094E-3</v>
      </c>
      <c r="AS2370" s="13">
        <f t="shared" si="2890"/>
        <v>7.0657869062337227E-3</v>
      </c>
      <c r="AT2370" s="13">
        <f t="shared" si="2891"/>
        <v>4.2649582880865088E-3</v>
      </c>
      <c r="AU2370" s="13">
        <f t="shared" si="2892"/>
        <v>1.7162390582965317E-3</v>
      </c>
      <c r="AV2370" s="13">
        <f t="shared" si="2893"/>
        <v>5.1796693653199824E-4</v>
      </c>
      <c r="AW2370" s="13">
        <f t="shared" si="2894"/>
        <v>6.9196635559891389E-6</v>
      </c>
      <c r="AX2370" s="13">
        <f t="shared" si="2895"/>
        <v>2.468856103036542E-4</v>
      </c>
      <c r="AY2370" s="13">
        <f t="shared" si="2896"/>
        <v>4.073640760001805E-4</v>
      </c>
      <c r="AZ2370" s="13">
        <f t="shared" si="2897"/>
        <v>3.3607768839054249E-4</v>
      </c>
      <c r="BA2370" s="13">
        <f t="shared" si="2898"/>
        <v>1.8484400775336661E-4</v>
      </c>
      <c r="BB2370" s="13">
        <f t="shared" si="2899"/>
        <v>7.6248680846574492E-5</v>
      </c>
      <c r="BC2370" s="13">
        <f t="shared" si="2900"/>
        <v>2.5162238804517096E-5</v>
      </c>
      <c r="BD2370" s="13">
        <f t="shared" si="2901"/>
        <v>1.6095778491506901E-3</v>
      </c>
      <c r="BE2370" s="13">
        <f t="shared" si="2902"/>
        <v>1.9431048456893885E-3</v>
      </c>
      <c r="BF2370" s="13">
        <f t="shared" si="2903"/>
        <v>1.1728716456100108E-3</v>
      </c>
      <c r="BG2370" s="13">
        <f t="shared" si="2904"/>
        <v>4.719690071031239E-4</v>
      </c>
      <c r="BH2370" s="13">
        <f t="shared" si="2905"/>
        <v>1.4244189325809847E-4</v>
      </c>
      <c r="BI2370" s="13">
        <f t="shared" si="2906"/>
        <v>3.4391568343839673E-5</v>
      </c>
      <c r="BJ2370" s="14">
        <f t="shared" si="2907"/>
        <v>0.2794564792502312</v>
      </c>
      <c r="BK2370" s="14">
        <f t="shared" si="2908"/>
        <v>0.24349371005248269</v>
      </c>
      <c r="BL2370" s="14">
        <f t="shared" si="2909"/>
        <v>0.43260624738455572</v>
      </c>
      <c r="BM2370" s="14">
        <f t="shared" si="2910"/>
        <v>0.54222709335509334</v>
      </c>
      <c r="BN2370" s="14">
        <f t="shared" si="2911"/>
        <v>0.45592532757854209</v>
      </c>
    </row>
    <row r="2371" spans="1:66" x14ac:dyDescent="0.25">
      <c r="A2371" t="s">
        <v>21</v>
      </c>
      <c r="B2371" t="s">
        <v>268</v>
      </c>
      <c r="C2371" t="s">
        <v>22</v>
      </c>
      <c r="D2371" s="11">
        <v>44507</v>
      </c>
      <c r="E2371" s="10">
        <f>VLOOKUP(A2371,home!$A$2:$E$405,3,FALSE)</f>
        <v>1.3974</v>
      </c>
      <c r="F2371" s="10">
        <f>VLOOKUP(B2371,home!$B$2:$E$405,3,FALSE)</f>
        <v>0.94159999999999999</v>
      </c>
      <c r="G2371" s="10">
        <f>VLOOKUP(C2371,away!$B$2:$E$405,4,FALSE)</f>
        <v>1.0168999999999999</v>
      </c>
      <c r="H2371" s="10">
        <f>VLOOKUP(A2371,away!$A$2:$E$405,3,FALSE)</f>
        <v>1.3632</v>
      </c>
      <c r="I2371" s="10">
        <f>VLOOKUP(C2371,away!$B$2:$E$405,3,FALSE)</f>
        <v>1.0038</v>
      </c>
      <c r="J2371" s="10">
        <f>VLOOKUP(B2371,home!$B$2:$E$405,4,FALSE)</f>
        <v>1.1583000000000001</v>
      </c>
      <c r="K2371" s="12">
        <f t="shared" si="2856"/>
        <v>1.3380287220959999</v>
      </c>
      <c r="L2371" s="12">
        <f t="shared" si="2857"/>
        <v>1.5849947393280002</v>
      </c>
      <c r="M2371" s="13">
        <f t="shared" si="2858"/>
        <v>5.3770867141616378E-2</v>
      </c>
      <c r="N2371" s="13">
        <f t="shared" si="2859"/>
        <v>7.1946964647490744E-2</v>
      </c>
      <c r="O2371" s="13">
        <f t="shared" si="2860"/>
        <v>8.5226541548566778E-2</v>
      </c>
      <c r="P2371" s="13">
        <f t="shared" si="2861"/>
        <v>0.11403556047689042</v>
      </c>
      <c r="Q2371" s="13">
        <f t="shared" si="2862"/>
        <v>4.8133552582984067E-2</v>
      </c>
      <c r="R2371" s="13">
        <f t="shared" si="2863"/>
        <v>6.7541810002798811E-2</v>
      </c>
      <c r="S2371" s="13">
        <f t="shared" si="2864"/>
        <v>6.0460755724050394E-2</v>
      </c>
      <c r="T2371" s="13">
        <f t="shared" si="2865"/>
        <v>7.6291427629197425E-2</v>
      </c>
      <c r="U2371" s="13">
        <f t="shared" si="2866"/>
        <v>9.0372881726095686E-2</v>
      </c>
      <c r="V2371" s="13">
        <f t="shared" si="2867"/>
        <v>1.4247029483848633E-2</v>
      </c>
      <c r="W2371" s="13">
        <f t="shared" si="2868"/>
        <v>2.1468025284183595E-2</v>
      </c>
      <c r="X2371" s="13">
        <f t="shared" si="2869"/>
        <v>3.4026707139191495E-2</v>
      </c>
      <c r="Y2371" s="13">
        <f t="shared" si="2870"/>
        <v>2.6966075906136516E-2</v>
      </c>
      <c r="Z2371" s="13">
        <f t="shared" si="2871"/>
        <v>3.5684471179709118E-2</v>
      </c>
      <c r="AA2371" s="13">
        <f t="shared" si="2872"/>
        <v>4.7746847371257721E-2</v>
      </c>
      <c r="AB2371" s="13">
        <f t="shared" si="2873"/>
        <v>3.1943326586138368E-2</v>
      </c>
      <c r="AC2371" s="13">
        <f t="shared" si="2874"/>
        <v>1.8884156964153256E-3</v>
      </c>
      <c r="AD2371" s="13">
        <f t="shared" si="2875"/>
        <v>7.1812086092301981E-3</v>
      </c>
      <c r="AE2371" s="13">
        <f t="shared" si="2876"/>
        <v>1.1382177867646809E-2</v>
      </c>
      <c r="AF2371" s="13">
        <f t="shared" si="2877"/>
        <v>9.0203460211578951E-3</v>
      </c>
      <c r="AG2371" s="13">
        <f t="shared" si="2878"/>
        <v>4.7657336634845046E-3</v>
      </c>
      <c r="AH2371" s="13">
        <f t="shared" si="2879"/>
        <v>1.4139924773885157E-2</v>
      </c>
      <c r="AI2371" s="13">
        <f t="shared" si="2880"/>
        <v>1.8919625475735124E-2</v>
      </c>
      <c r="AJ2371" s="13">
        <f t="shared" si="2881"/>
        <v>1.2657501148916398E-2</v>
      </c>
      <c r="AK2371" s="13">
        <f t="shared" si="2882"/>
        <v>5.6453666957377528E-3</v>
      </c>
      <c r="AL2371" s="13">
        <f t="shared" si="2883"/>
        <v>1.6019569986619014E-4</v>
      </c>
      <c r="AM2371" s="13">
        <f t="shared" si="2884"/>
        <v>1.9217326757026156E-3</v>
      </c>
      <c r="AN2371" s="13">
        <f t="shared" si="2885"/>
        <v>3.0459361813833675E-3</v>
      </c>
      <c r="AO2371" s="13">
        <f t="shared" si="2886"/>
        <v>2.4138964119107278E-3</v>
      </c>
      <c r="AP2371" s="13">
        <f t="shared" si="2887"/>
        <v>1.2753377047204125E-3</v>
      </c>
      <c r="AQ2371" s="13">
        <f t="shared" si="2888"/>
        <v>5.0535088821212538E-4</v>
      </c>
      <c r="AR2371" s="13">
        <f t="shared" si="2889"/>
        <v>4.4823412762203261E-3</v>
      </c>
      <c r="AS2371" s="13">
        <f t="shared" si="2890"/>
        <v>5.9975013698192348E-3</v>
      </c>
      <c r="AT2371" s="13">
        <f t="shared" si="2891"/>
        <v>4.0124145468141206E-3</v>
      </c>
      <c r="AU2371" s="13">
        <f t="shared" si="2892"/>
        <v>1.789575302864366E-3</v>
      </c>
      <c r="AV2371" s="13">
        <f t="shared" si="2893"/>
        <v>5.9862578889654247E-4</v>
      </c>
      <c r="AW2371" s="13">
        <f t="shared" si="2894"/>
        <v>9.4371664389877358E-6</v>
      </c>
      <c r="AX2371" s="13">
        <f t="shared" si="2895"/>
        <v>4.2855558604674873E-4</v>
      </c>
      <c r="AY2371" s="13">
        <f t="shared" si="2896"/>
        <v>6.7925834939372486E-4</v>
      </c>
      <c r="AZ2371" s="13">
        <f t="shared" si="2897"/>
        <v>5.3831045521683738E-4</v>
      </c>
      <c r="BA2371" s="13">
        <f t="shared" si="2898"/>
        <v>2.8440641321464931E-4</v>
      </c>
      <c r="BB2371" s="13">
        <f t="shared" si="2899"/>
        <v>1.1269566719409123E-4</v>
      </c>
      <c r="BC2371" s="13">
        <f t="shared" si="2900"/>
        <v>3.5724407929538726E-5</v>
      </c>
      <c r="BD2371" s="13">
        <f t="shared" si="2901"/>
        <v>1.1840812237803294E-3</v>
      </c>
      <c r="BE2371" s="13">
        <f t="shared" si="2902"/>
        <v>1.5843346867126615E-3</v>
      </c>
      <c r="BF2371" s="13">
        <f t="shared" si="2903"/>
        <v>1.0599426581172546E-3</v>
      </c>
      <c r="BG2371" s="13">
        <f t="shared" si="2904"/>
        <v>4.727445734452225E-4</v>
      </c>
      <c r="BH2371" s="13">
        <f t="shared" si="2905"/>
        <v>1.5813645437118241E-4</v>
      </c>
      <c r="BI2371" s="13">
        <f t="shared" si="2906"/>
        <v>4.2318223591813139E-5</v>
      </c>
      <c r="BJ2371" s="14">
        <f t="shared" si="2907"/>
        <v>0.32242342409162827</v>
      </c>
      <c r="BK2371" s="14">
        <f t="shared" si="2908"/>
        <v>0.24524208257208105</v>
      </c>
      <c r="BL2371" s="14">
        <f t="shared" si="2909"/>
        <v>0.39557584143376479</v>
      </c>
      <c r="BM2371" s="14">
        <f t="shared" si="2910"/>
        <v>0.55760070169388132</v>
      </c>
      <c r="BN2371" s="14">
        <f t="shared" si="2911"/>
        <v>0.44065529640034723</v>
      </c>
    </row>
    <row r="2372" spans="1:66" x14ac:dyDescent="0.25">
      <c r="A2372" t="s">
        <v>21</v>
      </c>
      <c r="B2372" t="s">
        <v>273</v>
      </c>
      <c r="C2372" t="s">
        <v>23</v>
      </c>
      <c r="D2372" s="11">
        <v>44507</v>
      </c>
      <c r="E2372" s="10">
        <f>VLOOKUP(A2372,home!$A$2:$E$405,3,FALSE)</f>
        <v>1.3974</v>
      </c>
      <c r="F2372" s="10">
        <f>VLOOKUP(B2372,home!$B$2:$E$405,3,FALSE)</f>
        <v>0.60260000000000002</v>
      </c>
      <c r="G2372" s="10">
        <f>VLOOKUP(C2372,away!$B$2:$E$405,4,FALSE)</f>
        <v>0.79090000000000005</v>
      </c>
      <c r="H2372" s="10">
        <f>VLOOKUP(A2372,away!$A$2:$E$405,3,FALSE)</f>
        <v>1.3632</v>
      </c>
      <c r="I2372" s="10">
        <f>VLOOKUP(C2372,away!$B$2:$E$405,3,FALSE)</f>
        <v>1.2741</v>
      </c>
      <c r="J2372" s="10">
        <f>VLOOKUP(B2372,home!$B$2:$E$405,4,FALSE)</f>
        <v>0.81079999999999997</v>
      </c>
      <c r="K2372" s="12">
        <f t="shared" si="2856"/>
        <v>0.66599572551600006</v>
      </c>
      <c r="L2372" s="12">
        <f t="shared" si="2857"/>
        <v>1.4082405096959998</v>
      </c>
      <c r="M2372" s="13">
        <f t="shared" si="2858"/>
        <v>0.12565235970158165</v>
      </c>
      <c r="N2372" s="13">
        <f t="shared" si="2859"/>
        <v>8.3683934462252266E-2</v>
      </c>
      <c r="O2372" s="13">
        <f t="shared" si="2860"/>
        <v>0.17694874307066041</v>
      </c>
      <c r="P2372" s="13">
        <f t="shared" si="2861"/>
        <v>0.11784710652048877</v>
      </c>
      <c r="Q2372" s="13">
        <f t="shared" si="2862"/>
        <v>2.7866571323110541E-2</v>
      </c>
      <c r="R2372" s="13">
        <f t="shared" si="2863"/>
        <v>0.12459319406594668</v>
      </c>
      <c r="S2372" s="13">
        <f t="shared" si="2864"/>
        <v>2.7631674702000467E-2</v>
      </c>
      <c r="T2372" s="13">
        <f t="shared" si="2865"/>
        <v>3.9242834603537113E-2</v>
      </c>
      <c r="U2372" s="13">
        <f t="shared" si="2866"/>
        <v>8.2978534676305948E-2</v>
      </c>
      <c r="V2372" s="13">
        <f t="shared" si="2867"/>
        <v>2.8794727503015571E-3</v>
      </c>
      <c r="W2372" s="13">
        <f t="shared" si="2868"/>
        <v>6.1863391286594563E-3</v>
      </c>
      <c r="X2372" s="13">
        <f t="shared" si="2869"/>
        <v>8.7118533676956988E-3</v>
      </c>
      <c r="Y2372" s="13">
        <f t="shared" si="2870"/>
        <v>6.1341924134603026E-3</v>
      </c>
      <c r="Z2372" s="13">
        <f t="shared" si="2871"/>
        <v>5.8485727705360445E-2</v>
      </c>
      <c r="AA2372" s="13">
        <f t="shared" si="2872"/>
        <v>3.8951244655462756E-2</v>
      </c>
      <c r="AB2372" s="13">
        <f t="shared" si="2873"/>
        <v>1.2970681222033065E-2</v>
      </c>
      <c r="AC2372" s="13">
        <f t="shared" si="2874"/>
        <v>1.6878788266170595E-4</v>
      </c>
      <c r="AD2372" s="13">
        <f t="shared" si="2875"/>
        <v>1.0300188540698935E-3</v>
      </c>
      <c r="AE2372" s="13">
        <f t="shared" si="2876"/>
        <v>1.4505142760518762E-3</v>
      </c>
      <c r="AF2372" s="13">
        <f t="shared" si="2877"/>
        <v>1.0213364817143094E-3</v>
      </c>
      <c r="AG2372" s="13">
        <f t="shared" si="2878"/>
        <v>4.794291358601593E-4</v>
      </c>
      <c r="AH2372" s="13">
        <f t="shared" si="2879"/>
        <v>2.0590492748434573E-2</v>
      </c>
      <c r="AI2372" s="13">
        <f t="shared" si="2880"/>
        <v>1.3713180156725622E-2</v>
      </c>
      <c r="AJ2372" s="13">
        <f t="shared" si="2881"/>
        <v>4.5664596838050466E-3</v>
      </c>
      <c r="AK2372" s="13">
        <f t="shared" si="2882"/>
        <v>1.0137475433851023E-3</v>
      </c>
      <c r="AL2372" s="13">
        <f t="shared" si="2883"/>
        <v>6.332125758606487E-6</v>
      </c>
      <c r="AM2372" s="13">
        <f t="shared" si="2884"/>
        <v>1.3719763080228758E-4</v>
      </c>
      <c r="AN2372" s="13">
        <f t="shared" si="2885"/>
        <v>1.9320726153009707E-4</v>
      </c>
      <c r="AO2372" s="13">
        <f t="shared" si="2886"/>
        <v>1.3604114622705612E-4</v>
      </c>
      <c r="AP2372" s="13">
        <f t="shared" si="2887"/>
        <v>6.3859551034139175E-5</v>
      </c>
      <c r="AQ2372" s="13">
        <f t="shared" si="2888"/>
        <v>2.248240167431848E-5</v>
      </c>
      <c r="AR2372" s="13">
        <f t="shared" si="2889"/>
        <v>5.7992732005894554E-3</v>
      </c>
      <c r="AS2372" s="13">
        <f t="shared" si="2890"/>
        <v>3.8622911626920698E-3</v>
      </c>
      <c r="AT2372" s="13">
        <f t="shared" si="2891"/>
        <v>1.2861347025255698E-3</v>
      </c>
      <c r="AU2372" s="13">
        <f t="shared" si="2892"/>
        <v>2.8552007143994065E-4</v>
      </c>
      <c r="AV2372" s="13">
        <f t="shared" si="2893"/>
        <v>4.753878678200585E-5</v>
      </c>
      <c r="AW2372" s="13">
        <f t="shared" si="2894"/>
        <v>1.6496632732208128E-7</v>
      </c>
      <c r="AX2372" s="13">
        <f t="shared" si="2895"/>
        <v>1.5228839277540964E-5</v>
      </c>
      <c r="AY2372" s="13">
        <f t="shared" si="2896"/>
        <v>2.1445868386282748E-5</v>
      </c>
      <c r="AZ2372" s="13">
        <f t="shared" si="2897"/>
        <v>1.5100470313586075E-5</v>
      </c>
      <c r="BA2372" s="13">
        <f t="shared" si="2898"/>
        <v>7.088364670351255E-6</v>
      </c>
      <c r="BB2372" s="13">
        <f t="shared" si="2899"/>
        <v>2.4955305690716436E-6</v>
      </c>
      <c r="BC2372" s="13">
        <f t="shared" si="2900"/>
        <v>7.0286144811027945E-7</v>
      </c>
      <c r="BD2372" s="13">
        <f t="shared" si="2901"/>
        <v>1.3611285746440733E-3</v>
      </c>
      <c r="BE2372" s="13">
        <f t="shared" si="2902"/>
        <v>9.0650581259063871E-4</v>
      </c>
      <c r="BF2372" s="13">
        <f t="shared" si="2903"/>
        <v>3.0186449817038667E-4</v>
      </c>
      <c r="BG2372" s="13">
        <f t="shared" si="2904"/>
        <v>6.7013488488836665E-5</v>
      </c>
      <c r="BH2372" s="13">
        <f t="shared" si="2905"/>
        <v>1.1157674221370221E-5</v>
      </c>
      <c r="BI2372" s="13">
        <f t="shared" si="2906"/>
        <v>1.486192667626527E-6</v>
      </c>
      <c r="BJ2372" s="14">
        <f t="shared" si="2907"/>
        <v>0.17642187397234446</v>
      </c>
      <c r="BK2372" s="14">
        <f t="shared" si="2908"/>
        <v>0.27420717955117901</v>
      </c>
      <c r="BL2372" s="14">
        <f t="shared" si="2909"/>
        <v>0.49025619198757114</v>
      </c>
      <c r="BM2372" s="14">
        <f t="shared" si="2910"/>
        <v>0.34275778317035571</v>
      </c>
      <c r="BN2372" s="14">
        <f t="shared" si="2911"/>
        <v>0.65659190914404042</v>
      </c>
    </row>
    <row r="2373" spans="1:66" x14ac:dyDescent="0.25">
      <c r="A2373" t="s">
        <v>21</v>
      </c>
      <c r="B2373" t="s">
        <v>265</v>
      </c>
      <c r="C2373" t="s">
        <v>274</v>
      </c>
      <c r="D2373" s="11">
        <v>44507</v>
      </c>
      <c r="E2373" s="10">
        <f>VLOOKUP(A2373,home!$A$2:$E$405,3,FALSE)</f>
        <v>1.3974</v>
      </c>
      <c r="F2373" s="10">
        <f>VLOOKUP(B2373,home!$B$2:$E$405,3,FALSE)</f>
        <v>0.97929999999999995</v>
      </c>
      <c r="G2373" s="10">
        <f>VLOOKUP(C2373,away!$B$2:$E$405,4,FALSE)</f>
        <v>0.75329999999999997</v>
      </c>
      <c r="H2373" s="10">
        <f>VLOOKUP(A2373,away!$A$2:$E$405,3,FALSE)</f>
        <v>1.3632</v>
      </c>
      <c r="I2373" s="10">
        <f>VLOOKUP(C2373,away!$B$2:$E$405,3,FALSE)</f>
        <v>1.5057</v>
      </c>
      <c r="J2373" s="10">
        <f>VLOOKUP(B2373,home!$B$2:$E$405,4,FALSE)</f>
        <v>0.81079999999999997</v>
      </c>
      <c r="K2373" s="12">
        <f t="shared" si="2856"/>
        <v>1.0308713286059998</v>
      </c>
      <c r="L2373" s="12">
        <f t="shared" si="2857"/>
        <v>1.664223950592</v>
      </c>
      <c r="M2373" s="13">
        <f t="shared" si="2858"/>
        <v>6.7535946696827429E-2</v>
      </c>
      <c r="N2373" s="13">
        <f t="shared" si="2859"/>
        <v>6.9620871100022477E-2</v>
      </c>
      <c r="O2373" s="13">
        <f t="shared" si="2860"/>
        <v>0.11239494001876488</v>
      </c>
      <c r="P2373" s="13">
        <f t="shared" si="2861"/>
        <v>0.1158647211457358</v>
      </c>
      <c r="Q2373" s="13">
        <f t="shared" si="2862"/>
        <v>3.5885079944793612E-2</v>
      </c>
      <c r="R2373" s="13">
        <f t="shared" si="2863"/>
        <v>9.3525175552289896E-2</v>
      </c>
      <c r="S2373" s="13">
        <f t="shared" si="2864"/>
        <v>4.969440077016702E-2</v>
      </c>
      <c r="T2373" s="13">
        <f t="shared" si="2865"/>
        <v>5.972080951303417E-2</v>
      </c>
      <c r="U2373" s="13">
        <f t="shared" si="2866"/>
        <v>9.6412421979698459E-2</v>
      </c>
      <c r="V2373" s="13">
        <f t="shared" si="2867"/>
        <v>9.4728612758658379E-3</v>
      </c>
      <c r="W2373" s="13">
        <f t="shared" si="2868"/>
        <v>1.2330966679940639E-2</v>
      </c>
      <c r="X2373" s="13">
        <f t="shared" si="2869"/>
        <v>2.0521490082709128E-2</v>
      </c>
      <c r="Y2373" s="13">
        <f t="shared" si="2870"/>
        <v>1.7076177648740372E-2</v>
      </c>
      <c r="Z2373" s="13">
        <f t="shared" si="2871"/>
        <v>5.1882279045814085E-2</v>
      </c>
      <c r="AA2373" s="13">
        <f t="shared" si="2872"/>
        <v>5.3483953931065586E-2</v>
      </c>
      <c r="AB2373" s="13">
        <f t="shared" si="2873"/>
        <v>2.7567537324009832E-2</v>
      </c>
      <c r="AC2373" s="13">
        <f t="shared" si="2874"/>
        <v>1.0157279973318212E-3</v>
      </c>
      <c r="AD2373" s="13">
        <f t="shared" si="2875"/>
        <v>3.1779100010866793E-3</v>
      </c>
      <c r="AE2373" s="13">
        <f t="shared" si="2876"/>
        <v>5.2887539366343007E-3</v>
      </c>
      <c r="AF2373" s="13">
        <f t="shared" si="2877"/>
        <v>4.4008354850672646E-3</v>
      </c>
      <c r="AG2373" s="13">
        <f t="shared" si="2878"/>
        <v>2.4413252722880348E-3</v>
      </c>
      <c r="AH2373" s="13">
        <f t="shared" si="2879"/>
        <v>2.1585932849835319E-2</v>
      </c>
      <c r="AI2373" s="13">
        <f t="shared" si="2880"/>
        <v>2.2252319276109628E-2</v>
      </c>
      <c r="AJ2373" s="13">
        <f t="shared" si="2881"/>
        <v>1.1469638968364016E-2</v>
      </c>
      <c r="AK2373" s="13">
        <f t="shared" si="2882"/>
        <v>3.9412406539828552E-3</v>
      </c>
      <c r="AL2373" s="13">
        <f t="shared" si="2883"/>
        <v>6.9703348765700598E-5</v>
      </c>
      <c r="AM2373" s="13">
        <f t="shared" si="2884"/>
        <v>6.5520326100210419E-4</v>
      </c>
      <c r="AN2373" s="13">
        <f t="shared" si="2885"/>
        <v>1.090404959465683E-3</v>
      </c>
      <c r="AO2373" s="13">
        <f t="shared" si="2886"/>
        <v>9.0733902469354458E-4</v>
      </c>
      <c r="AP2373" s="13">
        <f t="shared" si="2887"/>
        <v>5.0333844540059443E-4</v>
      </c>
      <c r="AQ2373" s="13">
        <f t="shared" si="2888"/>
        <v>2.0941697402235325E-4</v>
      </c>
      <c r="AR2373" s="13">
        <f t="shared" si="2889"/>
        <v>7.1847652889133118E-3</v>
      </c>
      <c r="AS2373" s="13">
        <f t="shared" si="2890"/>
        <v>7.4065685391043355E-3</v>
      </c>
      <c r="AT2373" s="13">
        <f t="shared" si="2891"/>
        <v>3.8176095751589426E-3</v>
      </c>
      <c r="AU2373" s="13">
        <f t="shared" si="2892"/>
        <v>1.3118214182810289E-3</v>
      </c>
      <c r="AV2373" s="13">
        <f t="shared" si="2893"/>
        <v>3.380797720892927E-4</v>
      </c>
      <c r="AW2373" s="13">
        <f t="shared" si="2894"/>
        <v>3.321753271432781E-6</v>
      </c>
      <c r="AX2373" s="13">
        <f t="shared" si="2895"/>
        <v>1.1257170936270375E-4</v>
      </c>
      <c r="AY2373" s="13">
        <f t="shared" si="2896"/>
        <v>1.8734453488049326E-4</v>
      </c>
      <c r="AZ2373" s="13">
        <f t="shared" si="2897"/>
        <v>1.5589163098031765E-4</v>
      </c>
      <c r="BA2373" s="13">
        <f t="shared" si="2898"/>
        <v>8.647952865809817E-5</v>
      </c>
      <c r="BB2373" s="13">
        <f t="shared" si="2899"/>
        <v>3.5980325707178558E-5</v>
      </c>
      <c r="BC2373" s="13">
        <f t="shared" si="2900"/>
        <v>1.1975863958397519E-5</v>
      </c>
      <c r="BD2373" s="13">
        <f t="shared" si="2901"/>
        <v>1.9928430788652661E-3</v>
      </c>
      <c r="BE2373" s="13">
        <f t="shared" si="2902"/>
        <v>2.0543647924131082E-3</v>
      </c>
      <c r="BF2373" s="13">
        <f t="shared" si="2903"/>
        <v>1.0588928814981447E-3</v>
      </c>
      <c r="BG2373" s="13">
        <f t="shared" si="2904"/>
        <v>3.6386077053380948E-4</v>
      </c>
      <c r="BH2373" s="13">
        <f t="shared" si="2905"/>
        <v>9.3773408986947714E-5</v>
      </c>
      <c r="BI2373" s="13">
        <f t="shared" si="2906"/>
        <v>1.9333663742057728E-5</v>
      </c>
      <c r="BJ2373" s="14">
        <f t="shared" si="2907"/>
        <v>0.23442016592244813</v>
      </c>
      <c r="BK2373" s="14">
        <f t="shared" si="2908"/>
        <v>0.24384070576957409</v>
      </c>
      <c r="BL2373" s="14">
        <f t="shared" si="2909"/>
        <v>0.46827507374370669</v>
      </c>
      <c r="BM2373" s="14">
        <f t="shared" si="2910"/>
        <v>0.50340746724149998</v>
      </c>
      <c r="BN2373" s="14">
        <f t="shared" si="2911"/>
        <v>0.49482673445843411</v>
      </c>
    </row>
    <row r="2374" spans="1:66" x14ac:dyDescent="0.25">
      <c r="A2374" t="s">
        <v>21</v>
      </c>
      <c r="B2374" t="s">
        <v>271</v>
      </c>
      <c r="C2374" t="s">
        <v>167</v>
      </c>
      <c r="D2374" s="11">
        <v>44507</v>
      </c>
      <c r="E2374" s="10">
        <f>VLOOKUP(A2374,home!$A$2:$E$405,3,FALSE)</f>
        <v>1.3974</v>
      </c>
      <c r="F2374" s="10">
        <f>VLOOKUP(B2374,home!$B$2:$E$405,3,FALSE)</f>
        <v>0.75329999999999997</v>
      </c>
      <c r="G2374" s="10">
        <f>VLOOKUP(C2374,away!$B$2:$E$405,4,FALSE)</f>
        <v>0.62619999999999998</v>
      </c>
      <c r="H2374" s="10">
        <f>VLOOKUP(A2374,away!$A$2:$E$405,3,FALSE)</f>
        <v>1.3632</v>
      </c>
      <c r="I2374" s="10">
        <f>VLOOKUP(C2374,away!$B$2:$E$405,3,FALSE)</f>
        <v>1.2030000000000001</v>
      </c>
      <c r="J2374" s="10">
        <f>VLOOKUP(B2374,home!$B$2:$E$405,4,FALSE)</f>
        <v>1.1196999999999999</v>
      </c>
      <c r="K2374" s="12">
        <f t="shared" si="2856"/>
        <v>0.65917658120399991</v>
      </c>
      <c r="L2374" s="12">
        <f t="shared" si="2857"/>
        <v>1.83622917312</v>
      </c>
      <c r="M2374" s="13">
        <f t="shared" si="2858"/>
        <v>8.2462984889926219E-2</v>
      </c>
      <c r="N2374" s="13">
        <f t="shared" si="2859"/>
        <v>5.4357668455618666E-2</v>
      </c>
      <c r="O2374" s="13">
        <f t="shared" si="2860"/>
        <v>0.15142093855743624</v>
      </c>
      <c r="P2374" s="13">
        <f t="shared" si="2861"/>
        <v>9.9813136600991739E-2</v>
      </c>
      <c r="Q2374" s="13">
        <f t="shared" si="2862"/>
        <v>1.791565102739761E-2</v>
      </c>
      <c r="R2374" s="13">
        <f t="shared" si="2863"/>
        <v>0.13902177240018779</v>
      </c>
      <c r="S2374" s="13">
        <f t="shared" si="2864"/>
        <v>3.0203436885733247E-2</v>
      </c>
      <c r="T2374" s="13">
        <f t="shared" si="2865"/>
        <v>3.2897241071944784E-2</v>
      </c>
      <c r="U2374" s="13">
        <f t="shared" si="2866"/>
        <v>9.1639896643676375E-2</v>
      </c>
      <c r="V2374" s="13">
        <f t="shared" si="2867"/>
        <v>4.06202421300394E-3</v>
      </c>
      <c r="W2374" s="13">
        <f t="shared" si="2868"/>
        <v>3.9365258647612944E-3</v>
      </c>
      <c r="X2374" s="13">
        <f t="shared" si="2869"/>
        <v>7.2283636336161229E-3</v>
      </c>
      <c r="Y2374" s="13">
        <f t="shared" si="2870"/>
        <v>6.6364660889828087E-3</v>
      </c>
      <c r="Z2374" s="13">
        <f t="shared" si="2871"/>
        <v>8.509194472669121E-2</v>
      </c>
      <c r="AA2374" s="13">
        <f t="shared" si="2872"/>
        <v>5.6090617212940036E-2</v>
      </c>
      <c r="AB2374" s="13">
        <f t="shared" si="2873"/>
        <v>1.8486810646024018E-2</v>
      </c>
      <c r="AC2374" s="13">
        <f t="shared" si="2874"/>
        <v>3.0729194603971034E-4</v>
      </c>
      <c r="AD2374" s="13">
        <f t="shared" si="2875"/>
        <v>6.4871641533861726E-4</v>
      </c>
      <c r="AE2374" s="13">
        <f t="shared" si="2876"/>
        <v>1.1911920069265993E-3</v>
      </c>
      <c r="AF2374" s="13">
        <f t="shared" si="2877"/>
        <v>1.0936507569529919E-3</v>
      </c>
      <c r="AG2374" s="13">
        <f t="shared" si="2878"/>
        <v>6.6939780837395129E-4</v>
      </c>
      <c r="AH2374" s="13">
        <f t="shared" si="2879"/>
        <v>3.9062077826166254E-2</v>
      </c>
      <c r="AI2374" s="13">
        <f t="shared" si="2880"/>
        <v>2.5748806916176842E-2</v>
      </c>
      <c r="AJ2374" s="13">
        <f t="shared" si="2881"/>
        <v>8.4865052565436788E-3</v>
      </c>
      <c r="AK2374" s="13">
        <f t="shared" si="2882"/>
        <v>1.864701840459412E-3</v>
      </c>
      <c r="AL2374" s="13">
        <f t="shared" si="2883"/>
        <v>1.4877837869869831E-5</v>
      </c>
      <c r="AM2374" s="13">
        <f t="shared" si="2884"/>
        <v>8.5523733766764784E-5</v>
      </c>
      <c r="AN2374" s="13">
        <f t="shared" si="2885"/>
        <v>1.570411749366815E-4</v>
      </c>
      <c r="AO2374" s="13">
        <f t="shared" si="2886"/>
        <v>1.4418179339988803E-4</v>
      </c>
      <c r="AP2374" s="13">
        <f t="shared" si="2887"/>
        <v>8.825027175787833E-5</v>
      </c>
      <c r="AQ2374" s="13">
        <f t="shared" si="2888"/>
        <v>4.0511930884396075E-5</v>
      </c>
      <c r="AR2374" s="13">
        <f t="shared" si="2889"/>
        <v>1.4345385373418061E-2</v>
      </c>
      <c r="AS2374" s="13">
        <f t="shared" si="2890"/>
        <v>9.4561420865035828E-3</v>
      </c>
      <c r="AT2374" s="13">
        <f t="shared" si="2891"/>
        <v>3.1166337059803447E-3</v>
      </c>
      <c r="AU2374" s="13">
        <f t="shared" si="2892"/>
        <v>6.8480398372442516E-4</v>
      </c>
      <c r="AV2374" s="13">
        <f t="shared" si="2893"/>
        <v>1.1285168719658654E-4</v>
      </c>
      <c r="AW2374" s="13">
        <f t="shared" si="2894"/>
        <v>5.0022566879718753E-7</v>
      </c>
      <c r="AX2374" s="13">
        <f t="shared" si="2895"/>
        <v>9.3958737393628442E-6</v>
      </c>
      <c r="AY2374" s="13">
        <f t="shared" si="2896"/>
        <v>1.7252977467170152E-5</v>
      </c>
      <c r="AZ2374" s="13">
        <f t="shared" si="2897"/>
        <v>1.5840210274199929E-5</v>
      </c>
      <c r="BA2374" s="13">
        <f t="shared" si="2898"/>
        <v>9.6954187379470193E-6</v>
      </c>
      <c r="BB2374" s="13">
        <f t="shared" si="2899"/>
        <v>4.4507526830581541E-6</v>
      </c>
      <c r="BC2374" s="13">
        <f t="shared" si="2900"/>
        <v>1.6345203837946983E-6</v>
      </c>
      <c r="BD2374" s="13">
        <f t="shared" si="2901"/>
        <v>4.3902358537198666E-3</v>
      </c>
      <c r="BE2374" s="13">
        <f t="shared" si="2902"/>
        <v>2.8939406607342852E-3</v>
      </c>
      <c r="BF2374" s="13">
        <f t="shared" si="2903"/>
        <v>9.5380895547503535E-4</v>
      </c>
      <c r="BG2374" s="13">
        <f t="shared" si="2904"/>
        <v>2.0957617546393063E-4</v>
      </c>
      <c r="BH2374" s="13">
        <f t="shared" si="2905"/>
        <v>3.4536926711030846E-5</v>
      </c>
      <c r="BI2374" s="13">
        <f t="shared" si="2906"/>
        <v>4.5531866549340859E-6</v>
      </c>
      <c r="BJ2374" s="14">
        <f t="shared" si="2907"/>
        <v>0.12714865178794457</v>
      </c>
      <c r="BK2374" s="14">
        <f t="shared" si="2908"/>
        <v>0.21688100535103189</v>
      </c>
      <c r="BL2374" s="14">
        <f t="shared" si="2909"/>
        <v>0.56802459589519283</v>
      </c>
      <c r="BM2374" s="14">
        <f t="shared" si="2910"/>
        <v>0.45213729307750378</v>
      </c>
      <c r="BN2374" s="14">
        <f t="shared" si="2911"/>
        <v>0.54499215193155826</v>
      </c>
    </row>
    <row r="2375" spans="1:66" x14ac:dyDescent="0.25">
      <c r="A2375" t="s">
        <v>24</v>
      </c>
      <c r="B2375" t="s">
        <v>326</v>
      </c>
      <c r="C2375" t="s">
        <v>292</v>
      </c>
      <c r="D2375" s="11">
        <v>44507</v>
      </c>
      <c r="E2375" s="10">
        <f>VLOOKUP(A2375,home!$A$2:$E$405,3,FALSE)</f>
        <v>1.6263000000000001</v>
      </c>
      <c r="F2375" s="10">
        <f>VLOOKUP(B2375,home!$B$2:$E$405,3,FALSE)</f>
        <v>0.71199999999999997</v>
      </c>
      <c r="G2375" s="10">
        <f>VLOOKUP(C2375,away!$B$2:$E$405,4,FALSE)</f>
        <v>0.74429999999999996</v>
      </c>
      <c r="H2375" s="10">
        <f>VLOOKUP(A2375,away!$A$2:$E$405,3,FALSE)</f>
        <v>1.4262999999999999</v>
      </c>
      <c r="I2375" s="10">
        <f>VLOOKUP(C2375,away!$B$2:$E$405,3,FALSE)</f>
        <v>1.5128999999999999</v>
      </c>
      <c r="J2375" s="10">
        <f>VLOOKUP(B2375,home!$B$2:$E$405,4,FALSE)</f>
        <v>1.1808000000000001</v>
      </c>
      <c r="K2375" s="12">
        <f t="shared" si="2856"/>
        <v>0.86184402407999994</v>
      </c>
      <c r="L2375" s="12">
        <f t="shared" si="2857"/>
        <v>2.5479884180159997</v>
      </c>
      <c r="M2375" s="13">
        <f t="shared" si="2858"/>
        <v>3.3046737154020095E-2</v>
      </c>
      <c r="N2375" s="13">
        <f t="shared" si="2859"/>
        <v>2.8481132931534724E-2</v>
      </c>
      <c r="O2375" s="13">
        <f t="shared" si="2860"/>
        <v>8.4202703521662203E-2</v>
      </c>
      <c r="P2375" s="13">
        <f t="shared" si="2861"/>
        <v>7.2569596841524545E-2</v>
      </c>
      <c r="Q2375" s="13">
        <f t="shared" si="2862"/>
        <v>1.2273147108035643E-2</v>
      </c>
      <c r="R2375" s="13">
        <f t="shared" si="2863"/>
        <v>0.10727375666941519</v>
      </c>
      <c r="S2375" s="13">
        <f t="shared" si="2864"/>
        <v>3.9840138840308813E-2</v>
      </c>
      <c r="T2375" s="13">
        <f t="shared" si="2865"/>
        <v>3.1271836683881379E-2</v>
      </c>
      <c r="U2375" s="13">
        <f t="shared" si="2866"/>
        <v>9.2453246126147526E-2</v>
      </c>
      <c r="V2375" s="13">
        <f t="shared" si="2867"/>
        <v>9.7208548415560394E-3</v>
      </c>
      <c r="W2375" s="13">
        <f t="shared" si="2868"/>
        <v>3.5258461639050848E-3</v>
      </c>
      <c r="X2375" s="13">
        <f t="shared" si="2869"/>
        <v>8.9838151893362958E-3</v>
      </c>
      <c r="Y2375" s="13">
        <f t="shared" si="2870"/>
        <v>1.1445328526012552E-2</v>
      </c>
      <c r="Z2375" s="13">
        <f t="shared" si="2871"/>
        <v>9.111076318357883E-2</v>
      </c>
      <c r="AA2375" s="13">
        <f t="shared" si="2872"/>
        <v>7.85232667791355E-2</v>
      </c>
      <c r="AB2375" s="13">
        <f t="shared" si="2873"/>
        <v>3.3837404112418749E-2</v>
      </c>
      <c r="AC2375" s="13">
        <f t="shared" si="2874"/>
        <v>1.3341682446569619E-3</v>
      </c>
      <c r="AD2375" s="13">
        <f t="shared" si="2875"/>
        <v>7.5968236154674732E-4</v>
      </c>
      <c r="AE2375" s="13">
        <f t="shared" si="2876"/>
        <v>1.935661858592155E-3</v>
      </c>
      <c r="AF2375" s="13">
        <f t="shared" si="2877"/>
        <v>2.466021998444068E-3</v>
      </c>
      <c r="AG2375" s="13">
        <f t="shared" si="2878"/>
        <v>2.0944651635360517E-3</v>
      </c>
      <c r="AH2375" s="13">
        <f t="shared" si="2879"/>
        <v>5.8037292337089375E-2</v>
      </c>
      <c r="AI2375" s="13">
        <f t="shared" si="2880"/>
        <v>5.0019093574504458E-2</v>
      </c>
      <c r="AJ2375" s="13">
        <f t="shared" si="2881"/>
        <v>2.1554328443542489E-2</v>
      </c>
      <c r="AK2375" s="13">
        <f t="shared" si="2882"/>
        <v>6.1921563873748881E-3</v>
      </c>
      <c r="AL2375" s="13">
        <f t="shared" si="2883"/>
        <v>1.1719166244131569E-4</v>
      </c>
      <c r="AM2375" s="13">
        <f t="shared" si="2884"/>
        <v>1.3094554069960923E-4</v>
      </c>
      <c r="AN2375" s="13">
        <f t="shared" si="2885"/>
        <v>3.3364772109344701E-4</v>
      </c>
      <c r="AO2375" s="13">
        <f t="shared" si="2886"/>
        <v>4.2506526452176785E-4</v>
      </c>
      <c r="AP2375" s="13">
        <f t="shared" si="2887"/>
        <v>3.6102045696745724E-4</v>
      </c>
      <c r="AQ2375" s="13">
        <f t="shared" si="2888"/>
        <v>2.2996898575498124E-4</v>
      </c>
      <c r="AR2375" s="13">
        <f t="shared" si="2889"/>
        <v>2.9575669737582484E-2</v>
      </c>
      <c r="AS2375" s="13">
        <f t="shared" si="2890"/>
        <v>2.5489614221499167E-2</v>
      </c>
      <c r="AT2375" s="13">
        <f t="shared" si="2891"/>
        <v>1.0984035846451816E-2</v>
      </c>
      <c r="AU2375" s="13">
        <f t="shared" si="2892"/>
        <v>3.1555085515150008E-3</v>
      </c>
      <c r="AV2375" s="13">
        <f t="shared" si="2893"/>
        <v>6.7988904701413503E-4</v>
      </c>
      <c r="AW2375" s="13">
        <f t="shared" si="2894"/>
        <v>7.148589164052182E-6</v>
      </c>
      <c r="AX2375" s="13">
        <f t="shared" si="2895"/>
        <v>1.88091052886471E-5</v>
      </c>
      <c r="AY2375" s="13">
        <f t="shared" si="2896"/>
        <v>4.7925382428716285E-5</v>
      </c>
      <c r="AZ2375" s="13">
        <f t="shared" si="2897"/>
        <v>6.1056659678678307E-5</v>
      </c>
      <c r="BA2375" s="13">
        <f t="shared" si="2898"/>
        <v>5.1857220568005614E-5</v>
      </c>
      <c r="BB2375" s="13">
        <f t="shared" si="2899"/>
        <v>3.3032899349444856E-5</v>
      </c>
      <c r="BC2375" s="13">
        <f t="shared" si="2900"/>
        <v>1.6833488991174744E-5</v>
      </c>
      <c r="BD2375" s="13">
        <f t="shared" si="2901"/>
        <v>1.2559743991071081E-2</v>
      </c>
      <c r="BE2375" s="13">
        <f t="shared" si="2902"/>
        <v>1.0824540302679301E-2</v>
      </c>
      <c r="BF2375" s="13">
        <f t="shared" si="2903"/>
        <v>4.664532686638633E-3</v>
      </c>
      <c r="BG2375" s="13">
        <f t="shared" si="2904"/>
        <v>1.3400332070351111E-3</v>
      </c>
      <c r="BH2375" s="13">
        <f t="shared" si="2905"/>
        <v>2.8872490288799199E-4</v>
      </c>
      <c r="BI2375" s="13">
        <f t="shared" si="2906"/>
        <v>4.9767166431418844E-5</v>
      </c>
      <c r="BJ2375" s="14">
        <f t="shared" si="2907"/>
        <v>0.10494710071016662</v>
      </c>
      <c r="BK2375" s="14">
        <f t="shared" si="2908"/>
        <v>0.15667661296693647</v>
      </c>
      <c r="BL2375" s="14">
        <f t="shared" si="2909"/>
        <v>0.63170530761209664</v>
      </c>
      <c r="BM2375" s="14">
        <f t="shared" si="2910"/>
        <v>0.64655193345332151</v>
      </c>
      <c r="BN2375" s="14">
        <f t="shared" si="2911"/>
        <v>0.33784707422619242</v>
      </c>
    </row>
    <row r="2376" spans="1:66" x14ac:dyDescent="0.25">
      <c r="A2376" t="s">
        <v>24</v>
      </c>
      <c r="B2376" t="s">
        <v>298</v>
      </c>
      <c r="C2376" t="s">
        <v>293</v>
      </c>
      <c r="D2376" s="11">
        <v>44507</v>
      </c>
      <c r="E2376" s="10">
        <f>VLOOKUP(A2376,home!$A$2:$E$405,3,FALSE)</f>
        <v>1.6263000000000001</v>
      </c>
      <c r="F2376" s="10">
        <f>VLOOKUP(B2376,home!$B$2:$E$405,3,FALSE)</f>
        <v>1.5354000000000001</v>
      </c>
      <c r="G2376" s="10">
        <f>VLOOKUP(C2376,away!$B$2:$E$405,4,FALSE)</f>
        <v>0.90620000000000001</v>
      </c>
      <c r="H2376" s="10">
        <f>VLOOKUP(A2376,away!$A$2:$E$405,3,FALSE)</f>
        <v>1.4262999999999999</v>
      </c>
      <c r="I2376" s="10">
        <f>VLOOKUP(C2376,away!$B$2:$E$405,3,FALSE)</f>
        <v>0.66420000000000001</v>
      </c>
      <c r="J2376" s="10">
        <f>VLOOKUP(B2376,home!$B$2:$E$405,4,FALSE)</f>
        <v>0.7177</v>
      </c>
      <c r="K2376" s="12">
        <f t="shared" si="2856"/>
        <v>2.2628004483240005</v>
      </c>
      <c r="L2376" s="12">
        <f t="shared" si="2857"/>
        <v>0.67991198974199996</v>
      </c>
      <c r="M2376" s="13">
        <f t="shared" si="2858"/>
        <v>5.2722528022667539E-2</v>
      </c>
      <c r="N2376" s="13">
        <f t="shared" si="2859"/>
        <v>0.11930056004646677</v>
      </c>
      <c r="O2376" s="13">
        <f t="shared" si="2860"/>
        <v>3.5846678932120235E-2</v>
      </c>
      <c r="P2376" s="13">
        <f t="shared" si="2861"/>
        <v>8.1113881158528162E-2</v>
      </c>
      <c r="Q2376" s="13">
        <f t="shared" si="2862"/>
        <v>0.13497668037922472</v>
      </c>
      <c r="R2376" s="13">
        <f t="shared" si="2863"/>
        <v>1.2186293399190248E-2</v>
      </c>
      <c r="S2376" s="13">
        <f t="shared" si="2864"/>
        <v>3.1198531080352674E-2</v>
      </c>
      <c r="T2376" s="13">
        <f t="shared" si="2865"/>
        <v>9.1772263325408623E-2</v>
      </c>
      <c r="U2376" s="13">
        <f t="shared" si="2866"/>
        <v>2.75751501670955E-2</v>
      </c>
      <c r="V2376" s="13">
        <f t="shared" si="2867"/>
        <v>5.3332334335636335E-3</v>
      </c>
      <c r="W2376" s="13">
        <f t="shared" si="2868"/>
        <v>0.10180843095846501</v>
      </c>
      <c r="X2376" s="13">
        <f t="shared" si="2869"/>
        <v>6.9220772865480951E-2</v>
      </c>
      <c r="Y2376" s="13">
        <f t="shared" si="2870"/>
        <v>2.3532016705224097E-2</v>
      </c>
      <c r="Z2376" s="13">
        <f t="shared" si="2871"/>
        <v>2.7618689975410808E-3</v>
      </c>
      <c r="AA2376" s="13">
        <f t="shared" si="2872"/>
        <v>6.2495584058481152E-3</v>
      </c>
      <c r="AB2376" s="13">
        <f t="shared" si="2873"/>
        <v>7.0707517812900718E-3</v>
      </c>
      <c r="AC2376" s="13">
        <f t="shared" si="2874"/>
        <v>5.1282544571693554E-4</v>
      </c>
      <c r="AD2376" s="13">
        <f t="shared" si="2875"/>
        <v>5.7593040803994432E-2</v>
      </c>
      <c r="AE2376" s="13">
        <f t="shared" si="2876"/>
        <v>3.9158198968336042E-2</v>
      </c>
      <c r="AF2376" s="13">
        <f t="shared" si="2877"/>
        <v>1.3312064487637243E-2</v>
      </c>
      <c r="AG2376" s="13">
        <f t="shared" si="2878"/>
        <v>3.0170107511210851E-3</v>
      </c>
      <c r="AH2376" s="13">
        <f t="shared" si="2879"/>
        <v>4.6945696138122467E-4</v>
      </c>
      <c r="AI2376" s="13">
        <f t="shared" si="2880"/>
        <v>1.062287422682258E-3</v>
      </c>
      <c r="AJ2376" s="13">
        <f t="shared" si="2881"/>
        <v>1.2018722281471805E-3</v>
      </c>
      <c r="AK2376" s="13">
        <f t="shared" si="2882"/>
        <v>9.0653233889320184E-4</v>
      </c>
      <c r="AL2376" s="13">
        <f t="shared" si="2883"/>
        <v>3.1559383678315566E-5</v>
      </c>
      <c r="AM2376" s="13">
        <f t="shared" si="2884"/>
        <v>2.6064311710324181E-2</v>
      </c>
      <c r="AN2376" s="13">
        <f t="shared" si="2885"/>
        <v>1.7721438036222222E-2</v>
      </c>
      <c r="AO2376" s="13">
        <f t="shared" si="2886"/>
        <v>6.0245090981487052E-3</v>
      </c>
      <c r="AP2376" s="13">
        <f t="shared" si="2887"/>
        <v>1.3653786560470227E-3</v>
      </c>
      <c r="AQ2376" s="13">
        <f t="shared" si="2888"/>
        <v>2.3208432969604721E-4</v>
      </c>
      <c r="AR2376" s="13">
        <f t="shared" si="2889"/>
        <v>6.3837883342188355E-5</v>
      </c>
      <c r="AS2376" s="13">
        <f t="shared" si="2890"/>
        <v>1.4445239104675907E-4</v>
      </c>
      <c r="AT2376" s="13">
        <f t="shared" si="2891"/>
        <v>1.6343346761104016E-4</v>
      </c>
      <c r="AU2376" s="13">
        <f t="shared" si="2892"/>
        <v>1.2327244126046923E-4</v>
      </c>
      <c r="AV2376" s="13">
        <f t="shared" si="2893"/>
        <v>6.9735233837545961E-5</v>
      </c>
      <c r="AW2376" s="13">
        <f t="shared" si="2894"/>
        <v>1.3487298467863665E-6</v>
      </c>
      <c r="AX2376" s="13">
        <f t="shared" si="2895"/>
        <v>9.82972270389635E-3</v>
      </c>
      <c r="AY2376" s="13">
        <f t="shared" si="2896"/>
        <v>6.6833463222182778E-3</v>
      </c>
      <c r="AZ2376" s="13">
        <f t="shared" si="2897"/>
        <v>2.2720436480371531E-3</v>
      </c>
      <c r="BA2376" s="13">
        <f t="shared" si="2898"/>
        <v>5.1492990583920444E-4</v>
      </c>
      <c r="BB2376" s="13">
        <f t="shared" si="2899"/>
        <v>8.7526754214198516E-5</v>
      </c>
      <c r="BC2376" s="13">
        <f t="shared" si="2900"/>
        <v>1.1902097922686944E-5</v>
      </c>
      <c r="BD2376" s="13">
        <f t="shared" si="2901"/>
        <v>7.2340237140174895E-6</v>
      </c>
      <c r="BE2376" s="13">
        <f t="shared" si="2902"/>
        <v>1.6369152103265227E-5</v>
      </c>
      <c r="BF2376" s="13">
        <f t="shared" si="2903"/>
        <v>1.852006235897616E-5</v>
      </c>
      <c r="BG2376" s="13">
        <f t="shared" si="2904"/>
        <v>1.3969068469626566E-5</v>
      </c>
      <c r="BH2376" s="13">
        <f t="shared" si="2905"/>
        <v>7.9023035989349154E-6</v>
      </c>
      <c r="BI2376" s="13">
        <f t="shared" si="2906"/>
        <v>3.5762672252924538E-6</v>
      </c>
      <c r="BJ2376" s="14">
        <f t="shared" si="2907"/>
        <v>0.72449823255392476</v>
      </c>
      <c r="BK2376" s="14">
        <f t="shared" si="2908"/>
        <v>0.17759590484672555</v>
      </c>
      <c r="BL2376" s="14">
        <f t="shared" si="2909"/>
        <v>9.3200883931216144E-2</v>
      </c>
      <c r="BM2376" s="14">
        <f t="shared" si="2910"/>
        <v>0.55522827079883852</v>
      </c>
      <c r="BN2376" s="14">
        <f t="shared" si="2911"/>
        <v>0.4361466219381977</v>
      </c>
    </row>
    <row r="2377" spans="1:66" x14ac:dyDescent="0.25">
      <c r="A2377" t="s">
        <v>24</v>
      </c>
      <c r="B2377" t="s">
        <v>295</v>
      </c>
      <c r="C2377" t="s">
        <v>287</v>
      </c>
      <c r="D2377" s="11">
        <v>44507</v>
      </c>
      <c r="E2377" s="10">
        <f>VLOOKUP(A2377,home!$A$2:$E$405,3,FALSE)</f>
        <v>1.6263000000000001</v>
      </c>
      <c r="F2377" s="10">
        <f>VLOOKUP(B2377,home!$B$2:$E$405,3,FALSE)</f>
        <v>1.2945</v>
      </c>
      <c r="G2377" s="10">
        <f>VLOOKUP(C2377,away!$B$2:$E$405,4,FALSE)</f>
        <v>1.1003000000000001</v>
      </c>
      <c r="H2377" s="10">
        <f>VLOOKUP(A2377,away!$A$2:$E$405,3,FALSE)</f>
        <v>1.4262999999999999</v>
      </c>
      <c r="I2377" s="10">
        <f>VLOOKUP(C2377,away!$B$2:$E$405,3,FALSE)</f>
        <v>0.81179999999999997</v>
      </c>
      <c r="J2377" s="10">
        <f>VLOOKUP(B2377,home!$B$2:$E$405,4,FALSE)</f>
        <v>0.66420000000000001</v>
      </c>
      <c r="K2377" s="12">
        <f t="shared" si="2856"/>
        <v>2.3164014586050001</v>
      </c>
      <c r="L2377" s="12">
        <f t="shared" si="2857"/>
        <v>0.76905747982799999</v>
      </c>
      <c r="M2377" s="13">
        <f t="shared" si="2858"/>
        <v>4.5709051445314813E-2</v>
      </c>
      <c r="N2377" s="13">
        <f t="shared" si="2859"/>
        <v>0.10588051343937821</v>
      </c>
      <c r="O2377" s="13">
        <f t="shared" si="2860"/>
        <v>3.5152887909862207E-2</v>
      </c>
      <c r="P2377" s="13">
        <f t="shared" si="2861"/>
        <v>8.1428200828582889E-2</v>
      </c>
      <c r="Q2377" s="13">
        <f t="shared" si="2862"/>
        <v>0.12263088788441104</v>
      </c>
      <c r="R2377" s="13">
        <f t="shared" si="2863"/>
        <v>1.3517295692317396E-2</v>
      </c>
      <c r="S2377" s="13">
        <f t="shared" si="2864"/>
        <v>3.6264982976690389E-2</v>
      </c>
      <c r="T2377" s="13">
        <f t="shared" si="2865"/>
        <v>9.4310201585455167E-2</v>
      </c>
      <c r="U2377" s="13">
        <f t="shared" si="2866"/>
        <v>3.1311483458079103E-2</v>
      </c>
      <c r="V2377" s="13">
        <f t="shared" si="2867"/>
        <v>7.178233786423324E-3</v>
      </c>
      <c r="W2377" s="13">
        <f t="shared" si="2868"/>
        <v>9.4687455855158642E-2</v>
      </c>
      <c r="X2377" s="13">
        <f t="shared" si="2869"/>
        <v>7.28200961712933E-2</v>
      </c>
      <c r="Y2377" s="13">
        <f t="shared" si="2870"/>
        <v>2.8001419821163703E-2</v>
      </c>
      <c r="Z2377" s="13">
        <f t="shared" si="2871"/>
        <v>3.4651924530745004E-3</v>
      </c>
      <c r="AA2377" s="13">
        <f t="shared" si="2872"/>
        <v>8.0267768526488103E-3</v>
      </c>
      <c r="AB2377" s="13">
        <f t="shared" si="2873"/>
        <v>9.2966188046862807E-3</v>
      </c>
      <c r="AC2377" s="13">
        <f t="shared" si="2874"/>
        <v>7.9922718240867943E-4</v>
      </c>
      <c r="AD2377" s="13">
        <f t="shared" si="2875"/>
        <v>5.483354021362153E-2</v>
      </c>
      <c r="AE2377" s="13">
        <f t="shared" si="2876"/>
        <v>4.2170144246735063E-2</v>
      </c>
      <c r="AF2377" s="13">
        <f t="shared" si="2877"/>
        <v>1.6215632429188647E-2</v>
      </c>
      <c r="AG2377" s="13">
        <f t="shared" si="2878"/>
        <v>4.1569178032696717E-3</v>
      </c>
      <c r="AH2377" s="13">
        <f t="shared" si="2879"/>
        <v>6.6623304377011981E-4</v>
      </c>
      <c r="AI2377" s="13">
        <f t="shared" si="2880"/>
        <v>1.5432631943599544E-3</v>
      </c>
      <c r="AJ2377" s="13">
        <f t="shared" si="2881"/>
        <v>1.7874085572134053E-3</v>
      </c>
      <c r="AK2377" s="13">
        <f t="shared" si="2882"/>
        <v>1.3801185963507301E-3</v>
      </c>
      <c r="AL2377" s="13">
        <f t="shared" si="2883"/>
        <v>5.695119846859745E-5</v>
      </c>
      <c r="AM2377" s="13">
        <f t="shared" si="2884"/>
        <v>2.5403298506261739E-2</v>
      </c>
      <c r="AN2377" s="13">
        <f t="shared" si="2885"/>
        <v>1.9536596728544048E-2</v>
      </c>
      <c r="AO2377" s="13">
        <f t="shared" si="2886"/>
        <v>7.5123829222350164E-3</v>
      </c>
      <c r="AP2377" s="13">
        <f t="shared" si="2887"/>
        <v>1.9258180925589897E-3</v>
      </c>
      <c r="AQ2377" s="13">
        <f t="shared" si="2888"/>
        <v>3.7026620221764552E-4</v>
      </c>
      <c r="AR2377" s="13">
        <f t="shared" si="2889"/>
        <v>1.0247430112399725E-4</v>
      </c>
      <c r="AS2377" s="13">
        <f t="shared" si="2890"/>
        <v>2.3737162059315521E-4</v>
      </c>
      <c r="AT2377" s="13">
        <f t="shared" si="2891"/>
        <v>2.7492398408670877E-4</v>
      </c>
      <c r="AU2377" s="13">
        <f t="shared" si="2892"/>
        <v>2.1227810591465001E-4</v>
      </c>
      <c r="AV2377" s="13">
        <f t="shared" si="2893"/>
        <v>1.2293032854265054E-4</v>
      </c>
      <c r="AW2377" s="13">
        <f t="shared" si="2894"/>
        <v>2.8182076997482101E-6</v>
      </c>
      <c r="AX2377" s="13">
        <f t="shared" si="2895"/>
        <v>9.8073729522138286E-3</v>
      </c>
      <c r="AY2377" s="13">
        <f t="shared" si="2896"/>
        <v>7.5424335263628581E-3</v>
      </c>
      <c r="AZ2377" s="13">
        <f t="shared" si="2897"/>
        <v>2.9002824597774168E-3</v>
      </c>
      <c r="BA2377" s="13">
        <f t="shared" si="2898"/>
        <v>7.4349463976859122E-4</v>
      </c>
      <c r="BB2377" s="13">
        <f t="shared" si="2899"/>
        <v>1.429475284815148E-4</v>
      </c>
      <c r="BC2377" s="13">
        <f t="shared" si="2900"/>
        <v>2.1986973200327016E-5</v>
      </c>
      <c r="BD2377" s="13">
        <f t="shared" si="2901"/>
        <v>1.3134771294926143E-5</v>
      </c>
      <c r="BE2377" s="13">
        <f t="shared" si="2902"/>
        <v>3.0425403386010004E-5</v>
      </c>
      <c r="BF2377" s="13">
        <f t="shared" si="2903"/>
        <v>3.5238724390999547E-5</v>
      </c>
      <c r="BG2377" s="13">
        <f t="shared" si="2904"/>
        <v>2.7209010859563648E-5</v>
      </c>
      <c r="BH2377" s="13">
        <f t="shared" si="2905"/>
        <v>1.5756748110573137E-5</v>
      </c>
      <c r="BI2377" s="13">
        <f t="shared" si="2906"/>
        <v>7.29979086124063E-6</v>
      </c>
      <c r="BJ2377" s="14">
        <f t="shared" si="2907"/>
        <v>0.71161368998129704</v>
      </c>
      <c r="BK2377" s="14">
        <f t="shared" si="2908"/>
        <v>0.17897908094425158</v>
      </c>
      <c r="BL2377" s="14">
        <f t="shared" si="2909"/>
        <v>0.10376112889845247</v>
      </c>
      <c r="BM2377" s="14">
        <f t="shared" si="2910"/>
        <v>0.58596063975854584</v>
      </c>
      <c r="BN2377" s="14">
        <f t="shared" si="2911"/>
        <v>0.40431883719986661</v>
      </c>
    </row>
    <row r="2378" spans="1:66" x14ac:dyDescent="0.25">
      <c r="A2378" t="s">
        <v>24</v>
      </c>
      <c r="B2378" t="s">
        <v>25</v>
      </c>
      <c r="C2378" t="s">
        <v>299</v>
      </c>
      <c r="D2378" s="11">
        <v>44507</v>
      </c>
      <c r="E2378" s="10">
        <f>VLOOKUP(A2378,home!$A$2:$E$405,3,FALSE)</f>
        <v>1.6263000000000001</v>
      </c>
      <c r="F2378" s="10">
        <f>VLOOKUP(B2378,home!$B$2:$E$405,3,FALSE)</f>
        <v>1.1651</v>
      </c>
      <c r="G2378" s="10">
        <f>VLOOKUP(C2378,away!$B$2:$E$405,4,FALSE)</f>
        <v>0.84850000000000003</v>
      </c>
      <c r="H2378" s="10">
        <f>VLOOKUP(A2378,away!$A$2:$E$405,3,FALSE)</f>
        <v>1.4262999999999999</v>
      </c>
      <c r="I2378" s="10">
        <f>VLOOKUP(C2378,away!$B$2:$E$405,3,FALSE)</f>
        <v>0.95689999999999997</v>
      </c>
      <c r="J2378" s="10">
        <f>VLOOKUP(B2378,home!$B$2:$E$405,4,FALSE)</f>
        <v>0.84870000000000001</v>
      </c>
      <c r="K2378" s="12">
        <f t="shared" si="2856"/>
        <v>1.6077396073050003</v>
      </c>
      <c r="L2378" s="12">
        <f t="shared" si="2857"/>
        <v>1.1583282250889999</v>
      </c>
      <c r="M2378" s="13">
        <f t="shared" si="2858"/>
        <v>6.2908887321059939E-2</v>
      </c>
      <c r="N2378" s="13">
        <f t="shared" si="2859"/>
        <v>0.10114110979755542</v>
      </c>
      <c r="O2378" s="13">
        <f t="shared" si="2860"/>
        <v>7.2869139792927265E-2</v>
      </c>
      <c r="P2378" s="13">
        <f t="shared" si="2861"/>
        <v>0.11715460219533404</v>
      </c>
      <c r="Q2378" s="13">
        <f t="shared" si="2862"/>
        <v>8.1304284074156852E-2</v>
      </c>
      <c r="R2378" s="13">
        <f t="shared" si="2863"/>
        <v>4.2203190680051829E-2</v>
      </c>
      <c r="S2378" s="13">
        <f t="shared" si="2864"/>
        <v>5.4543965884738345E-2</v>
      </c>
      <c r="T2378" s="13">
        <f t="shared" si="2865"/>
        <v>9.417704706374995E-2</v>
      </c>
      <c r="U2378" s="13">
        <f t="shared" si="2866"/>
        <v>6.7851741210964572E-2</v>
      </c>
      <c r="V2378" s="13">
        <f t="shared" si="2867"/>
        <v>1.1286299029703038E-2</v>
      </c>
      <c r="W2378" s="13">
        <f t="shared" si="2868"/>
        <v>4.3572039249866384E-2</v>
      </c>
      <c r="X2378" s="13">
        <f t="shared" si="2869"/>
        <v>5.047072288780597E-2</v>
      </c>
      <c r="Y2378" s="13">
        <f t="shared" si="2870"/>
        <v>2.9230831430795527E-2</v>
      </c>
      <c r="Z2378" s="13">
        <f t="shared" si="2871"/>
        <v>1.6295048984505678E-2</v>
      </c>
      <c r="AA2378" s="13">
        <f t="shared" si="2872"/>
        <v>2.6198195655364898E-2</v>
      </c>
      <c r="AB2378" s="13">
        <f t="shared" si="2873"/>
        <v>2.1059938397527966E-2</v>
      </c>
      <c r="AC2378" s="13">
        <f t="shared" si="2874"/>
        <v>1.313647730659949E-3</v>
      </c>
      <c r="AD2378" s="13">
        <f t="shared" si="2875"/>
        <v>1.7513123318264563E-2</v>
      </c>
      <c r="AE2378" s="13">
        <f t="shared" si="2876"/>
        <v>2.0285945049010167E-2</v>
      </c>
      <c r="AF2378" s="13">
        <f t="shared" si="2877"/>
        <v>1.1748891361436467E-2</v>
      </c>
      <c r="AG2378" s="13">
        <f t="shared" si="2878"/>
        <v>4.5363574924853932E-3</v>
      </c>
      <c r="AH2378" s="13">
        <f t="shared" si="2879"/>
        <v>4.7187537919901965E-3</v>
      </c>
      <c r="AI2378" s="13">
        <f t="shared" si="2880"/>
        <v>7.5865273685032991E-3</v>
      </c>
      <c r="AJ2378" s="13">
        <f t="shared" si="2881"/>
        <v>6.0985802661230664E-3</v>
      </c>
      <c r="AK2378" s="13">
        <f t="shared" si="2882"/>
        <v>3.2683096807249084E-3</v>
      </c>
      <c r="AL2378" s="13">
        <f t="shared" si="2883"/>
        <v>9.7855730001918781E-5</v>
      </c>
      <c r="AM2378" s="13">
        <f t="shared" si="2884"/>
        <v>5.6313084012781399E-3</v>
      </c>
      <c r="AN2378" s="13">
        <f t="shared" si="2885"/>
        <v>6.5229034653812822E-3</v>
      </c>
      <c r="AO2378" s="13">
        <f t="shared" si="2886"/>
        <v>3.7778315967409936E-3</v>
      </c>
      <c r="AP2378" s="13">
        <f t="shared" si="2887"/>
        <v>1.4586563227127118E-3</v>
      </c>
      <c r="AQ2378" s="13">
        <f t="shared" si="2888"/>
        <v>4.2240069732566604E-4</v>
      </c>
      <c r="AR2378" s="13">
        <f t="shared" si="2889"/>
        <v>1.0931731409015968E-3</v>
      </c>
      <c r="AS2378" s="13">
        <f t="shared" si="2890"/>
        <v>1.7575377562695069E-3</v>
      </c>
      <c r="AT2378" s="13">
        <f t="shared" si="2891"/>
        <v>1.4128315310442242E-3</v>
      </c>
      <c r="AU2378" s="13">
        <f t="shared" si="2892"/>
        <v>7.5715507030305463E-4</v>
      </c>
      <c r="AV2378" s="13">
        <f t="shared" si="2893"/>
        <v>3.0432704884950578E-4</v>
      </c>
      <c r="AW2378" s="13">
        <f t="shared" si="2894"/>
        <v>5.0621045456494931E-6</v>
      </c>
      <c r="AX2378" s="13">
        <f t="shared" si="2895"/>
        <v>1.5089462596140435E-3</v>
      </c>
      <c r="AY2378" s="13">
        <f t="shared" si="2896"/>
        <v>1.7478550426534205E-3</v>
      </c>
      <c r="AZ2378" s="13">
        <f t="shared" si="2897"/>
        <v>1.0122949146347973E-3</v>
      </c>
      <c r="BA2378" s="13">
        <f t="shared" si="2898"/>
        <v>3.9085659057851499E-4</v>
      </c>
      <c r="BB2378" s="13">
        <f t="shared" si="2899"/>
        <v>1.1318505520728739E-4</v>
      </c>
      <c r="BC2378" s="13">
        <f t="shared" si="2900"/>
        <v>2.6221088820971491E-5</v>
      </c>
      <c r="BD2378" s="13">
        <f t="shared" si="2901"/>
        <v>2.1104221733591919E-4</v>
      </c>
      <c r="BE2378" s="13">
        <f t="shared" si="2902"/>
        <v>3.3930093162442724E-4</v>
      </c>
      <c r="BF2378" s="13">
        <f t="shared" si="2903"/>
        <v>2.7275377328403873E-4</v>
      </c>
      <c r="BG2378" s="13">
        <f t="shared" si="2904"/>
        <v>1.461723481168792E-4</v>
      </c>
      <c r="BH2378" s="13">
        <f t="shared" si="2905"/>
        <v>5.8751768390070302E-5</v>
      </c>
      <c r="BI2378" s="13">
        <f t="shared" si="2906"/>
        <v>1.8891509007985181E-5</v>
      </c>
      <c r="BJ2378" s="14">
        <f t="shared" si="2907"/>
        <v>0.47659281116007446</v>
      </c>
      <c r="BK2378" s="14">
        <f t="shared" si="2908"/>
        <v>0.24905311293415067</v>
      </c>
      <c r="BL2378" s="14">
        <f t="shared" si="2909"/>
        <v>0.25822631393930523</v>
      </c>
      <c r="BM2378" s="14">
        <f t="shared" si="2910"/>
        <v>0.52084328021884296</v>
      </c>
      <c r="BN2378" s="14">
        <f t="shared" si="2911"/>
        <v>0.47758121386108532</v>
      </c>
    </row>
    <row r="2379" spans="1:66" x14ac:dyDescent="0.25">
      <c r="A2379" t="s">
        <v>24</v>
      </c>
      <c r="B2379" t="s">
        <v>327</v>
      </c>
      <c r="C2379" t="s">
        <v>294</v>
      </c>
      <c r="D2379" s="11">
        <v>44507</v>
      </c>
      <c r="E2379" s="10">
        <f>VLOOKUP(A2379,home!$A$2:$E$405,3,FALSE)</f>
        <v>1.6263000000000001</v>
      </c>
      <c r="F2379" s="10">
        <f>VLOOKUP(B2379,home!$B$2:$E$405,3,FALSE)</f>
        <v>1.0032000000000001</v>
      </c>
      <c r="G2379" s="10">
        <f>VLOOKUP(C2379,away!$B$2:$E$405,4,FALSE)</f>
        <v>0.55020000000000002</v>
      </c>
      <c r="H2379" s="10">
        <f>VLOOKUP(A2379,away!$A$2:$E$405,3,FALSE)</f>
        <v>1.4262999999999999</v>
      </c>
      <c r="I2379" s="10">
        <f>VLOOKUP(C2379,away!$B$2:$E$405,3,FALSE)</f>
        <v>1.3284</v>
      </c>
      <c r="J2379" s="10">
        <f>VLOOKUP(B2379,home!$B$2:$E$405,4,FALSE)</f>
        <v>0.88560000000000005</v>
      </c>
      <c r="K2379" s="12">
        <f t="shared" si="2856"/>
        <v>0.89765358883200019</v>
      </c>
      <c r="L2379" s="12">
        <f t="shared" si="2857"/>
        <v>1.6779435923520001</v>
      </c>
      <c r="M2379" s="13">
        <f t="shared" si="2858"/>
        <v>7.6108358745035118E-2</v>
      </c>
      <c r="N2379" s="13">
        <f t="shared" si="2859"/>
        <v>6.8318941367594116E-2</v>
      </c>
      <c r="O2379" s="13">
        <f t="shared" si="2860"/>
        <v>0.127705532880659</v>
      </c>
      <c r="P2379" s="13">
        <f t="shared" si="2861"/>
        <v>0.11463532990402654</v>
      </c>
      <c r="Q2379" s="13">
        <f t="shared" si="2862"/>
        <v>3.0663371451911923E-2</v>
      </c>
      <c r="R2379" s="13">
        <f t="shared" si="2863"/>
        <v>0.10714134030249974</v>
      </c>
      <c r="S2379" s="13">
        <f t="shared" si="2864"/>
        <v>4.3166279889928202E-2</v>
      </c>
      <c r="T2379" s="13">
        <f t="shared" si="2865"/>
        <v>5.1451407647644859E-2</v>
      </c>
      <c r="U2379" s="13">
        <f t="shared" si="2866"/>
        <v>9.6175808634809498E-2</v>
      </c>
      <c r="V2379" s="13">
        <f t="shared" si="2867"/>
        <v>7.2241747271131109E-3</v>
      </c>
      <c r="W2379" s="13">
        <f t="shared" si="2868"/>
        <v>9.1750284764991474E-3</v>
      </c>
      <c r="X2379" s="13">
        <f t="shared" si="2869"/>
        <v>1.5395180241788878E-2</v>
      </c>
      <c r="Y2379" s="13">
        <f t="shared" si="2870"/>
        <v>1.2916122019906886E-2</v>
      </c>
      <c r="Z2379" s="13">
        <f t="shared" si="2871"/>
        <v>5.9925708478861514E-2</v>
      </c>
      <c r="AA2379" s="13">
        <f t="shared" si="2872"/>
        <v>5.3792527279350258E-2</v>
      </c>
      <c r="AB2379" s="13">
        <f t="shared" si="2873"/>
        <v>2.4143527582326008E-2</v>
      </c>
      <c r="AC2379" s="13">
        <f t="shared" si="2874"/>
        <v>6.8007120602650464E-4</v>
      </c>
      <c r="AD2379" s="13">
        <f t="shared" si="2875"/>
        <v>2.058999309891315E-3</v>
      </c>
      <c r="AE2379" s="13">
        <f t="shared" si="2876"/>
        <v>3.4548846986893218E-3</v>
      </c>
      <c r="AF2379" s="13">
        <f t="shared" si="2877"/>
        <v>2.8985508212403597E-3</v>
      </c>
      <c r="AG2379" s="13">
        <f t="shared" si="2878"/>
        <v>1.62120159253563E-3</v>
      </c>
      <c r="AH2379" s="13">
        <f t="shared" si="2879"/>
        <v>2.5137989639814902E-2</v>
      </c>
      <c r="AI2379" s="13">
        <f t="shared" si="2880"/>
        <v>2.2565206616201487E-2</v>
      </c>
      <c r="AJ2379" s="13">
        <f t="shared" si="2881"/>
        <v>1.0127869350884427E-2</v>
      </c>
      <c r="AK2379" s="13">
        <f t="shared" si="2882"/>
        <v>3.0304394233476761E-3</v>
      </c>
      <c r="AL2379" s="13">
        <f t="shared" si="2883"/>
        <v>4.0973258835995161E-5</v>
      </c>
      <c r="AM2379" s="13">
        <f t="shared" si="2884"/>
        <v>3.696536239853101E-4</v>
      </c>
      <c r="AN2379" s="13">
        <f t="shared" si="2885"/>
        <v>6.2025792975584667E-4</v>
      </c>
      <c r="AO2379" s="13">
        <f t="shared" si="2886"/>
        <v>5.2037890941967016E-4</v>
      </c>
      <c r="AP2379" s="13">
        <f t="shared" si="2887"/>
        <v>2.9105548555195246E-4</v>
      </c>
      <c r="AQ2379" s="13">
        <f t="shared" si="2888"/>
        <v>1.2209367175019972E-4</v>
      </c>
      <c r="AR2379" s="13">
        <f t="shared" si="2889"/>
        <v>8.4360257281476669E-3</v>
      </c>
      <c r="AS2379" s="13">
        <f t="shared" si="2890"/>
        <v>7.5726287703508401E-3</v>
      </c>
      <c r="AT2379" s="13">
        <f t="shared" si="2891"/>
        <v>3.3987986962989432E-3</v>
      </c>
      <c r="AU2379" s="13">
        <f t="shared" si="2892"/>
        <v>1.0169812824834235E-3</v>
      </c>
      <c r="AV2379" s="13">
        <f t="shared" si="2893"/>
        <v>2.2822422449905383E-4</v>
      </c>
      <c r="AW2379" s="13">
        <f t="shared" si="2894"/>
        <v>1.7142893812325268E-6</v>
      </c>
      <c r="AX2379" s="13">
        <f t="shared" si="2895"/>
        <v>5.5303483699194714E-5</v>
      </c>
      <c r="AY2379" s="13">
        <f t="shared" si="2896"/>
        <v>9.2796126107807055E-5</v>
      </c>
      <c r="AZ2379" s="13">
        <f t="shared" si="2897"/>
        <v>7.7853332598841523E-5</v>
      </c>
      <c r="BA2379" s="13">
        <f t="shared" si="2898"/>
        <v>4.3544500192491744E-5</v>
      </c>
      <c r="BB2379" s="13">
        <f t="shared" si="2899"/>
        <v>1.8266303770040491E-5</v>
      </c>
      <c r="BC2379" s="13">
        <f t="shared" si="2900"/>
        <v>6.1299654733789178E-6</v>
      </c>
      <c r="BD2379" s="13">
        <f t="shared" si="2901"/>
        <v>2.3591958859103344E-3</v>
      </c>
      <c r="BE2379" s="13">
        <f t="shared" si="2902"/>
        <v>2.1177406537451018E-3</v>
      </c>
      <c r="BF2379" s="13">
        <f t="shared" si="2903"/>
        <v>9.5049874902485823E-4</v>
      </c>
      <c r="BG2379" s="13">
        <f t="shared" si="2904"/>
        <v>2.8440620441416362E-4</v>
      </c>
      <c r="BH2379" s="13">
        <f t="shared" si="2905"/>
        <v>6.3824562519615351E-5</v>
      </c>
      <c r="BI2379" s="13">
        <f t="shared" si="2906"/>
        <v>1.1458469520273019E-5</v>
      </c>
      <c r="BJ2379" s="14">
        <f t="shared" si="2907"/>
        <v>0.20017102096000716</v>
      </c>
      <c r="BK2379" s="14">
        <f t="shared" si="2908"/>
        <v>0.24194798385707331</v>
      </c>
      <c r="BL2379" s="14">
        <f t="shared" si="2909"/>
        <v>0.49626002493680726</v>
      </c>
      <c r="BM2379" s="14">
        <f t="shared" si="2910"/>
        <v>0.47364078174429636</v>
      </c>
      <c r="BN2379" s="14">
        <f t="shared" si="2911"/>
        <v>0.52457287465172642</v>
      </c>
    </row>
    <row r="2380" spans="1:66" x14ac:dyDescent="0.25">
      <c r="A2380" t="s">
        <v>24</v>
      </c>
      <c r="B2380" t="s">
        <v>286</v>
      </c>
      <c r="C2380" t="s">
        <v>181</v>
      </c>
      <c r="D2380" s="11">
        <v>44507</v>
      </c>
      <c r="E2380" s="10">
        <f>VLOOKUP(A2380,home!$A$2:$E$405,3,FALSE)</f>
        <v>1.6263000000000001</v>
      </c>
      <c r="F2380" s="10">
        <f>VLOOKUP(B2380,home!$B$2:$E$405,3,FALSE)</f>
        <v>1.6181000000000001</v>
      </c>
      <c r="G2380" s="10">
        <f>VLOOKUP(C2380,away!$B$2:$E$405,4,FALSE)</f>
        <v>0.80910000000000004</v>
      </c>
      <c r="H2380" s="10">
        <f>VLOOKUP(A2380,away!$A$2:$E$405,3,FALSE)</f>
        <v>1.4262999999999999</v>
      </c>
      <c r="I2380" s="10">
        <f>VLOOKUP(C2380,away!$B$2:$E$405,3,FALSE)</f>
        <v>0.84870000000000001</v>
      </c>
      <c r="J2380" s="10">
        <f>VLOOKUP(B2380,home!$B$2:$E$405,4,FALSE)</f>
        <v>0.73799999999999999</v>
      </c>
      <c r="K2380" s="12">
        <f t="shared" si="2856"/>
        <v>2.1291596198730005</v>
      </c>
      <c r="L2380" s="12">
        <f t="shared" si="2857"/>
        <v>0.89334959777999989</v>
      </c>
      <c r="M2380" s="13">
        <f t="shared" si="2858"/>
        <v>4.8678918985456544E-2</v>
      </c>
      <c r="N2380" s="13">
        <f t="shared" si="2859"/>
        <v>0.10364518864290324</v>
      </c>
      <c r="O2380" s="13">
        <f t="shared" si="2860"/>
        <v>4.3487292696022799E-2</v>
      </c>
      <c r="P2380" s="13">
        <f t="shared" si="2861"/>
        <v>9.2591387585969812E-2</v>
      </c>
      <c r="Q2380" s="13">
        <f t="shared" si="2862"/>
        <v>0.11033857522629466</v>
      </c>
      <c r="R2380" s="13">
        <f t="shared" si="2863"/>
        <v>1.9424677719266547E-2</v>
      </c>
      <c r="S2380" s="13">
        <f t="shared" si="2864"/>
        <v>4.4029146670536333E-2</v>
      </c>
      <c r="T2380" s="13">
        <f t="shared" si="2865"/>
        <v>9.8570921798028593E-2</v>
      </c>
      <c r="U2380" s="13">
        <f t="shared" si="2866"/>
        <v>4.1358239428909101E-2</v>
      </c>
      <c r="V2380" s="13">
        <f t="shared" si="2867"/>
        <v>9.3052367303872573E-3</v>
      </c>
      <c r="W2380" s="13">
        <f t="shared" si="2868"/>
        <v>7.8309479628715331E-2</v>
      </c>
      <c r="X2380" s="13">
        <f t="shared" si="2869"/>
        <v>6.9957742128673936E-2</v>
      </c>
      <c r="Y2380" s="13">
        <f t="shared" si="2870"/>
        <v>3.1248360396123904E-2</v>
      </c>
      <c r="Z2380" s="13">
        <f t="shared" si="2871"/>
        <v>5.7843426758376329E-3</v>
      </c>
      <c r="AA2380" s="13">
        <f t="shared" si="2872"/>
        <v>1.2315788852901629E-2</v>
      </c>
      <c r="AB2380" s="13">
        <f t="shared" si="2873"/>
        <v>1.3111140156240087E-2</v>
      </c>
      <c r="AC2380" s="13">
        <f t="shared" si="2874"/>
        <v>1.1062088048574717E-3</v>
      </c>
      <c r="AD2380" s="13">
        <f t="shared" si="2875"/>
        <v>4.1683345469682012E-2</v>
      </c>
      <c r="AE2380" s="13">
        <f t="shared" si="2876"/>
        <v>3.72377999094652E-2</v>
      </c>
      <c r="AF2380" s="13">
        <f t="shared" si="2877"/>
        <v>1.6633186785666425E-2</v>
      </c>
      <c r="AG2380" s="13">
        <f t="shared" si="2878"/>
        <v>4.953083574924905E-3</v>
      </c>
      <c r="AH2380" s="13">
        <f t="shared" si="2879"/>
        <v>1.291860050720309E-3</v>
      </c>
      <c r="AI2380" s="13">
        <f t="shared" si="2880"/>
        <v>2.7505762545207684E-3</v>
      </c>
      <c r="AJ2380" s="13">
        <f t="shared" si="2881"/>
        <v>2.9282079462535707E-3</v>
      </c>
      <c r="AK2380" s="13">
        <f t="shared" si="2882"/>
        <v>2.0782073725847841E-3</v>
      </c>
      <c r="AL2380" s="13">
        <f t="shared" si="2883"/>
        <v>8.4164077868838076E-5</v>
      </c>
      <c r="AM2380" s="13">
        <f t="shared" si="2884"/>
        <v>1.7750099199052616E-2</v>
      </c>
      <c r="AN2380" s="13">
        <f t="shared" si="2885"/>
        <v>1.585704398002875E-2</v>
      </c>
      <c r="AO2380" s="13">
        <f t="shared" si="2886"/>
        <v>7.0829419307692262E-3</v>
      </c>
      <c r="AP2380" s="13">
        <f t="shared" si="2887"/>
        <v>2.1091811083172617E-3</v>
      </c>
      <c r="AQ2380" s="13">
        <f t="shared" si="2888"/>
        <v>4.7105902369009998E-4</v>
      </c>
      <c r="AR2380" s="13">
        <f t="shared" si="2889"/>
        <v>2.3081653133980774E-4</v>
      </c>
      <c r="AS2380" s="13">
        <f t="shared" si="2890"/>
        <v>4.914452381278695E-4</v>
      </c>
      <c r="AT2380" s="13">
        <f t="shared" si="2891"/>
        <v>5.2318267820036562E-4</v>
      </c>
      <c r="AU2380" s="13">
        <f t="shared" si="2892"/>
        <v>3.7131314408040951E-4</v>
      </c>
      <c r="AV2380" s="13">
        <f t="shared" si="2893"/>
        <v>1.9764623817602339E-4</v>
      </c>
      <c r="AW2380" s="13">
        <f t="shared" si="2894"/>
        <v>4.4468649064709691E-6</v>
      </c>
      <c r="AX2380" s="13">
        <f t="shared" si="2895"/>
        <v>6.2987990772271508E-3</v>
      </c>
      <c r="AY2380" s="13">
        <f t="shared" si="2896"/>
        <v>5.6270296221379093E-3</v>
      </c>
      <c r="AZ2380" s="13">
        <f t="shared" si="2897"/>
        <v>2.5134523248165229E-3</v>
      </c>
      <c r="BA2380" s="13">
        <f t="shared" si="2898"/>
        <v>7.4846387447134895E-4</v>
      </c>
      <c r="BB2380" s="13">
        <f t="shared" si="2899"/>
        <v>1.6715997530295992E-4</v>
      </c>
      <c r="BC2380" s="13">
        <f t="shared" si="2900"/>
        <v>2.9866459340362803E-5</v>
      </c>
      <c r="BD2380" s="13">
        <f t="shared" si="2901"/>
        <v>3.4366642572231978E-5</v>
      </c>
      <c r="BE2380" s="13">
        <f t="shared" si="2902"/>
        <v>7.3172067635404706E-5</v>
      </c>
      <c r="BF2380" s="13">
        <f t="shared" si="2903"/>
        <v>7.7897505855959907E-5</v>
      </c>
      <c r="BG2380" s="13">
        <f t="shared" si="2904"/>
        <v>5.5285407985776798E-5</v>
      </c>
      <c r="BH2380" s="13">
        <f t="shared" si="2905"/>
        <v>2.9427864562880076E-5</v>
      </c>
      <c r="BI2380" s="13">
        <f t="shared" si="2906"/>
        <v>1.2531324185275173E-5</v>
      </c>
      <c r="BJ2380" s="14">
        <f t="shared" si="2907"/>
        <v>0.65123278013563213</v>
      </c>
      <c r="BK2380" s="14">
        <f t="shared" si="2908"/>
        <v>0.20142209247721418</v>
      </c>
      <c r="BL2380" s="14">
        <f t="shared" si="2909"/>
        <v>0.1408430751201416</v>
      </c>
      <c r="BM2380" s="14">
        <f t="shared" si="2910"/>
        <v>0.57549366679568048</v>
      </c>
      <c r="BN2380" s="14">
        <f t="shared" si="2911"/>
        <v>0.41816604085591358</v>
      </c>
    </row>
    <row r="2381" spans="1:66" x14ac:dyDescent="0.25">
      <c r="A2381" t="s">
        <v>24</v>
      </c>
      <c r="B2381" t="s">
        <v>184</v>
      </c>
      <c r="C2381" t="s">
        <v>180</v>
      </c>
      <c r="D2381" s="11">
        <v>44507</v>
      </c>
      <c r="E2381" s="10">
        <f>VLOOKUP(A2381,home!$A$2:$E$405,3,FALSE)</f>
        <v>1.6263000000000001</v>
      </c>
      <c r="F2381" s="10">
        <f>VLOOKUP(B2381,home!$B$2:$E$405,3,FALSE)</f>
        <v>1.0356000000000001</v>
      </c>
      <c r="G2381" s="10">
        <f>VLOOKUP(C2381,away!$B$2:$E$405,4,FALSE)</f>
        <v>1.0356000000000001</v>
      </c>
      <c r="H2381" s="10">
        <f>VLOOKUP(A2381,away!$A$2:$E$405,3,FALSE)</f>
        <v>1.4262999999999999</v>
      </c>
      <c r="I2381" s="10">
        <f>VLOOKUP(C2381,away!$B$2:$E$405,3,FALSE)</f>
        <v>0.66420000000000001</v>
      </c>
      <c r="J2381" s="10">
        <f>VLOOKUP(B2381,home!$B$2:$E$405,4,FALSE)</f>
        <v>0.95940000000000003</v>
      </c>
      <c r="K2381" s="12">
        <f t="shared" si="2856"/>
        <v>1.7441536675680003</v>
      </c>
      <c r="L2381" s="12">
        <f t="shared" si="2857"/>
        <v>0.90888611252399998</v>
      </c>
      <c r="M2381" s="13">
        <f t="shared" si="2858"/>
        <v>7.0436774996893062E-2</v>
      </c>
      <c r="N2381" s="13">
        <f t="shared" si="2859"/>
        <v>0.12285255944249303</v>
      </c>
      <c r="O2381" s="13">
        <f t="shared" si="2860"/>
        <v>6.4019006605653822E-2</v>
      </c>
      <c r="P2381" s="13">
        <f t="shared" si="2861"/>
        <v>0.11165898516531111</v>
      </c>
      <c r="Q2381" s="13">
        <f t="shared" si="2862"/>
        <v>0.10713687106087004</v>
      </c>
      <c r="R2381" s="13">
        <f t="shared" si="2863"/>
        <v>2.9092993020730484E-2</v>
      </c>
      <c r="S2381" s="13">
        <f t="shared" si="2864"/>
        <v>4.425148996634614E-2</v>
      </c>
      <c r="T2381" s="13">
        <f t="shared" si="2865"/>
        <v>9.7375214246499198E-2</v>
      </c>
      <c r="U2381" s="13">
        <f t="shared" si="2866"/>
        <v>5.0742650477637298E-2</v>
      </c>
      <c r="V2381" s="13">
        <f t="shared" si="2867"/>
        <v>7.7943445844606447E-3</v>
      </c>
      <c r="W2381" s="13">
        <f t="shared" si="2868"/>
        <v>6.2287722197525458E-2</v>
      </c>
      <c r="X2381" s="13">
        <f t="shared" si="2869"/>
        <v>5.661244568608377E-2</v>
      </c>
      <c r="Y2381" s="13">
        <f t="shared" si="2870"/>
        <v>2.5727132840050383E-2</v>
      </c>
      <c r="Z2381" s="13">
        <f t="shared" si="2871"/>
        <v>8.8140724427665327E-3</v>
      </c>
      <c r="AA2381" s="13">
        <f t="shared" si="2872"/>
        <v>1.5373096777261289E-2</v>
      </c>
      <c r="AB2381" s="13">
        <f t="shared" si="2873"/>
        <v>1.3406521562969047E-2</v>
      </c>
      <c r="AC2381" s="13">
        <f t="shared" si="2874"/>
        <v>7.722427368090063E-4</v>
      </c>
      <c r="AD2381" s="13">
        <f t="shared" si="2875"/>
        <v>2.7159839778817696E-2</v>
      </c>
      <c r="AE2381" s="13">
        <f t="shared" si="2876"/>
        <v>2.468520119334431E-2</v>
      </c>
      <c r="AF2381" s="13">
        <f t="shared" si="2877"/>
        <v>1.1218018274745757E-2</v>
      </c>
      <c r="AG2381" s="13">
        <f t="shared" si="2878"/>
        <v>3.3986336733189543E-3</v>
      </c>
      <c r="AH2381" s="13">
        <f t="shared" si="2879"/>
        <v>2.0027470095027471E-3</v>
      </c>
      <c r="AI2381" s="13">
        <f t="shared" si="2880"/>
        <v>3.4930985418350599E-3</v>
      </c>
      <c r="AJ2381" s="13">
        <f t="shared" si="2881"/>
        <v>3.0462503164590282E-3</v>
      </c>
      <c r="AK2381" s="13">
        <f t="shared" si="2882"/>
        <v>1.7710428872607313E-3</v>
      </c>
      <c r="AL2381" s="13">
        <f t="shared" si="2883"/>
        <v>4.8967511813071864E-5</v>
      </c>
      <c r="AM2381" s="13">
        <f t="shared" si="2884"/>
        <v>9.474186832156832E-3</v>
      </c>
      <c r="AN2381" s="13">
        <f t="shared" si="2885"/>
        <v>8.610956839205092E-3</v>
      </c>
      <c r="AO2381" s="13">
        <f t="shared" si="2886"/>
        <v>3.9131895433485329E-3</v>
      </c>
      <c r="AP2381" s="13">
        <f t="shared" si="2887"/>
        <v>1.185547877207872E-3</v>
      </c>
      <c r="AQ2381" s="13">
        <f t="shared" si="2888"/>
        <v>2.6938200033163568E-4</v>
      </c>
      <c r="AR2381" s="13">
        <f t="shared" si="2889"/>
        <v>3.6405378876720371E-4</v>
      </c>
      <c r="AS2381" s="13">
        <f t="shared" si="2890"/>
        <v>6.3496575087034434E-4</v>
      </c>
      <c r="AT2381" s="13">
        <f t="shared" si="2891"/>
        <v>5.537389215802904E-4</v>
      </c>
      <c r="AU2381" s="13">
        <f t="shared" si="2892"/>
        <v>3.2193525698313743E-4</v>
      </c>
      <c r="AV2381" s="13">
        <f t="shared" si="2893"/>
        <v>1.4037613979664651E-4</v>
      </c>
      <c r="AW2381" s="13">
        <f t="shared" si="2894"/>
        <v>2.1562531612212063E-6</v>
      </c>
      <c r="AX2381" s="13">
        <f t="shared" si="2895"/>
        <v>2.7540729517551328E-3</v>
      </c>
      <c r="AY2381" s="13">
        <f t="shared" si="2896"/>
        <v>2.5031386587282202E-3</v>
      </c>
      <c r="AZ2381" s="13">
        <f t="shared" si="2897"/>
        <v>1.1375339823200157E-3</v>
      </c>
      <c r="BA2381" s="13">
        <f t="shared" si="2898"/>
        <v>3.4462961301826126E-4</v>
      </c>
      <c r="BB2381" s="13">
        <f t="shared" si="2899"/>
        <v>7.8307267309204469E-5</v>
      </c>
      <c r="BC2381" s="13">
        <f t="shared" si="2900"/>
        <v>1.4234477553408117E-5</v>
      </c>
      <c r="BD2381" s="13">
        <f t="shared" si="2901"/>
        <v>5.5147238803709526E-5</v>
      </c>
      <c r="BE2381" s="13">
        <f t="shared" si="2902"/>
        <v>9.6185258815738292E-5</v>
      </c>
      <c r="BF2381" s="13">
        <f t="shared" si="2903"/>
        <v>8.388093596472367E-5</v>
      </c>
      <c r="BG2381" s="13">
        <f t="shared" si="2904"/>
        <v>4.8767080700636436E-5</v>
      </c>
      <c r="BH2381" s="13">
        <f t="shared" si="2905"/>
        <v>2.1264320665149925E-5</v>
      </c>
      <c r="BI2381" s="13">
        <f t="shared" si="2906"/>
        <v>7.4176485752926529E-6</v>
      </c>
      <c r="BJ2381" s="14">
        <f t="shared" si="2907"/>
        <v>0.56873881843668284</v>
      </c>
      <c r="BK2381" s="14">
        <f t="shared" si="2908"/>
        <v>0.2374659436203613</v>
      </c>
      <c r="BL2381" s="14">
        <f t="shared" si="2909"/>
        <v>0.18527513954083236</v>
      </c>
      <c r="BM2381" s="14">
        <f t="shared" si="2910"/>
        <v>0.49259580134312447</v>
      </c>
      <c r="BN2381" s="14">
        <f t="shared" si="2911"/>
        <v>0.50519719029195154</v>
      </c>
    </row>
    <row r="2382" spans="1:66" x14ac:dyDescent="0.25">
      <c r="A2382" t="s">
        <v>24</v>
      </c>
      <c r="B2382" t="s">
        <v>183</v>
      </c>
      <c r="C2382" t="s">
        <v>182</v>
      </c>
      <c r="D2382" s="11">
        <v>44507</v>
      </c>
      <c r="E2382" s="10">
        <f>VLOOKUP(A2382,home!$A$2:$E$405,3,FALSE)</f>
        <v>1.6263000000000001</v>
      </c>
      <c r="F2382" s="10">
        <f>VLOOKUP(B2382,home!$B$2:$E$405,3,FALSE)</f>
        <v>0.90620000000000001</v>
      </c>
      <c r="G2382" s="10">
        <f>VLOOKUP(C2382,away!$B$2:$E$405,4,FALSE)</f>
        <v>1.0680000000000001</v>
      </c>
      <c r="H2382" s="10">
        <f>VLOOKUP(A2382,away!$A$2:$E$405,3,FALSE)</f>
        <v>1.4262999999999999</v>
      </c>
      <c r="I2382" s="10">
        <f>VLOOKUP(C2382,away!$B$2:$E$405,3,FALSE)</f>
        <v>0.92249999999999999</v>
      </c>
      <c r="J2382" s="10">
        <f>VLOOKUP(B2382,home!$B$2:$E$405,4,FALSE)</f>
        <v>1.2177</v>
      </c>
      <c r="K2382" s="12">
        <f t="shared" si="2856"/>
        <v>1.5739682680800002</v>
      </c>
      <c r="L2382" s="12">
        <f t="shared" si="2857"/>
        <v>1.6022030829749998</v>
      </c>
      <c r="M2382" s="13">
        <f t="shared" si="2858"/>
        <v>4.1745177177893569E-2</v>
      </c>
      <c r="N2382" s="13">
        <f t="shared" si="2859"/>
        <v>6.5705584223381894E-2</v>
      </c>
      <c r="O2382" s="13">
        <f t="shared" si="2860"/>
        <v>6.6884251573758671E-2</v>
      </c>
      <c r="P2382" s="13">
        <f t="shared" si="2861"/>
        <v>0.10527368961137598</v>
      </c>
      <c r="Q2382" s="13">
        <f t="shared" si="2862"/>
        <v>5.1709252301630496E-2</v>
      </c>
      <c r="R2382" s="13">
        <f t="shared" si="2863"/>
        <v>5.3581077036975823E-2</v>
      </c>
      <c r="S2382" s="13">
        <f t="shared" si="2864"/>
        <v>6.6370240070876788E-2</v>
      </c>
      <c r="T2382" s="13">
        <f t="shared" si="2865"/>
        <v>8.2848723456004483E-2</v>
      </c>
      <c r="U2382" s="13">
        <f t="shared" si="2866"/>
        <v>8.4334915025749912E-2</v>
      </c>
      <c r="V2382" s="13">
        <f t="shared" si="2867"/>
        <v>1.8597065244684994E-2</v>
      </c>
      <c r="W2382" s="13">
        <f t="shared" si="2868"/>
        <v>2.7129574096303049E-2</v>
      </c>
      <c r="X2382" s="13">
        <f t="shared" si="2869"/>
        <v>4.3467087256895437E-2</v>
      </c>
      <c r="Y2382" s="13">
        <f t="shared" si="2870"/>
        <v>3.4821550605470604E-2</v>
      </c>
      <c r="Z2382" s="13">
        <f t="shared" si="2871"/>
        <v>2.8615922272587878E-2</v>
      </c>
      <c r="AA2382" s="13">
        <f t="shared" si="2872"/>
        <v>4.5040553618897049E-2</v>
      </c>
      <c r="AB2382" s="13">
        <f t="shared" si="2873"/>
        <v>3.5446201086449892E-2</v>
      </c>
      <c r="AC2382" s="13">
        <f t="shared" si="2874"/>
        <v>2.931149486305558E-3</v>
      </c>
      <c r="AD2382" s="13">
        <f t="shared" si="2875"/>
        <v>1.0675272188526532E-2</v>
      </c>
      <c r="AE2382" s="13">
        <f t="shared" si="2876"/>
        <v>1.7103954012054483E-2</v>
      </c>
      <c r="AF2382" s="13">
        <f t="shared" si="2877"/>
        <v>1.3702003924588155E-2</v>
      </c>
      <c r="AG2382" s="13">
        <f t="shared" si="2878"/>
        <v>7.3177976436368973E-3</v>
      </c>
      <c r="AH2382" s="13">
        <f t="shared" si="2879"/>
        <v>1.1462129721828321E-2</v>
      </c>
      <c r="AI2382" s="13">
        <f t="shared" si="2880"/>
        <v>1.8041028466774418E-2</v>
      </c>
      <c r="AJ2382" s="13">
        <f t="shared" si="2881"/>
        <v>1.4198003165115458E-2</v>
      </c>
      <c r="AK2382" s="13">
        <f t="shared" si="2882"/>
        <v>7.4490688173303819E-3</v>
      </c>
      <c r="AL2382" s="13">
        <f t="shared" si="2883"/>
        <v>2.9567288207777196E-4</v>
      </c>
      <c r="AM2382" s="13">
        <f t="shared" si="2884"/>
        <v>3.3605079355715412E-3</v>
      </c>
      <c r="AN2382" s="13">
        <f t="shared" si="2885"/>
        <v>5.3842161747346762E-3</v>
      </c>
      <c r="AO2382" s="13">
        <f t="shared" si="2886"/>
        <v>4.3133038772818792E-3</v>
      </c>
      <c r="AP2382" s="13">
        <f t="shared" si="2887"/>
        <v>2.3035962566630161E-3</v>
      </c>
      <c r="AQ2382" s="13">
        <f t="shared" si="2888"/>
        <v>9.2270725608878867E-4</v>
      </c>
      <c r="AR2382" s="13">
        <f t="shared" si="2889"/>
        <v>3.6729319155545427E-3</v>
      </c>
      <c r="AS2382" s="13">
        <f t="shared" si="2890"/>
        <v>5.7810782859011416E-3</v>
      </c>
      <c r="AT2382" s="13">
        <f t="shared" si="2891"/>
        <v>4.5496168886473582E-3</v>
      </c>
      <c r="AU2382" s="13">
        <f t="shared" si="2892"/>
        <v>2.3869842048839349E-3</v>
      </c>
      <c r="AV2382" s="13">
        <f t="shared" si="2893"/>
        <v>9.3925934872387032E-4</v>
      </c>
      <c r="AW2382" s="13">
        <f t="shared" si="2894"/>
        <v>2.0712023465684197E-5</v>
      </c>
      <c r="AX2382" s="13">
        <f t="shared" si="2895"/>
        <v>8.8155547587010603E-4</v>
      </c>
      <c r="AY2382" s="13">
        <f t="shared" si="2896"/>
        <v>1.412430901252577E-3</v>
      </c>
      <c r="AZ2382" s="13">
        <f t="shared" si="2897"/>
        <v>1.1315005722380182E-3</v>
      </c>
      <c r="BA2382" s="13">
        <f t="shared" si="2898"/>
        <v>6.042979017425765E-4</v>
      </c>
      <c r="BB2382" s="13">
        <f t="shared" si="2899"/>
        <v>2.4205199030182003E-4</v>
      </c>
      <c r="BC2382" s="13">
        <f t="shared" si="2900"/>
        <v>7.7563289020362157E-5</v>
      </c>
      <c r="BD2382" s="13">
        <f t="shared" si="2901"/>
        <v>9.8079713977645977E-4</v>
      </c>
      <c r="BE2382" s="13">
        <f t="shared" si="2902"/>
        <v>1.5437435754317723E-3</v>
      </c>
      <c r="BF2382" s="13">
        <f t="shared" si="2903"/>
        <v>1.214901700890987E-3</v>
      </c>
      <c r="BG2382" s="13">
        <f t="shared" si="2904"/>
        <v>6.3740557534627796E-4</v>
      </c>
      <c r="BH2382" s="13">
        <f t="shared" si="2905"/>
        <v>2.5081403737307921E-4</v>
      </c>
      <c r="BI2382" s="13">
        <f t="shared" si="2906"/>
        <v>7.8954667202851619E-5</v>
      </c>
      <c r="BJ2382" s="14">
        <f t="shared" si="2907"/>
        <v>0.37511453133925743</v>
      </c>
      <c r="BK2382" s="14">
        <f t="shared" si="2908"/>
        <v>0.23662542537446721</v>
      </c>
      <c r="BL2382" s="14">
        <f t="shared" si="2909"/>
        <v>0.35847371585261217</v>
      </c>
      <c r="BM2382" s="14">
        <f t="shared" si="2910"/>
        <v>0.61253884403612147</v>
      </c>
      <c r="BN2382" s="14">
        <f t="shared" si="2911"/>
        <v>0.38489903192501645</v>
      </c>
    </row>
    <row r="2383" spans="1:66" x14ac:dyDescent="0.25">
      <c r="A2383" t="s">
        <v>24</v>
      </c>
      <c r="B2383" t="s">
        <v>185</v>
      </c>
      <c r="C2383" t="s">
        <v>290</v>
      </c>
      <c r="D2383" s="11">
        <v>44507</v>
      </c>
      <c r="E2383" s="10">
        <f>VLOOKUP(A2383,home!$A$2:$E$405,3,FALSE)</f>
        <v>1.6263000000000001</v>
      </c>
      <c r="F2383" s="10">
        <f>VLOOKUP(B2383,home!$B$2:$E$405,3,FALSE)</f>
        <v>0.4531</v>
      </c>
      <c r="G2383" s="10">
        <f>VLOOKUP(C2383,away!$B$2:$E$405,4,FALSE)</f>
        <v>0.9385</v>
      </c>
      <c r="H2383" s="10">
        <f>VLOOKUP(A2383,away!$A$2:$E$405,3,FALSE)</f>
        <v>1.4262999999999999</v>
      </c>
      <c r="I2383" s="10">
        <f>VLOOKUP(C2383,away!$B$2:$E$405,3,FALSE)</f>
        <v>1.2177</v>
      </c>
      <c r="J2383" s="10">
        <f>VLOOKUP(B2383,home!$B$2:$E$405,4,FALSE)</f>
        <v>0.70109999999999995</v>
      </c>
      <c r="K2383" s="12">
        <f t="shared" si="2856"/>
        <v>0.69155862340500007</v>
      </c>
      <c r="L2383" s="12">
        <f t="shared" si="2857"/>
        <v>1.2176743430609998</v>
      </c>
      <c r="M2383" s="13">
        <f t="shared" si="2858"/>
        <v>0.14819401278968863</v>
      </c>
      <c r="N2383" s="13">
        <f t="shared" si="2859"/>
        <v>0.10248484748170006</v>
      </c>
      <c r="O2383" s="13">
        <f t="shared" si="2860"/>
        <v>0.1804520471692575</v>
      </c>
      <c r="P2383" s="13">
        <f t="shared" si="2861"/>
        <v>0.12479316933098589</v>
      </c>
      <c r="Q2383" s="13">
        <f t="shared" si="2862"/>
        <v>3.5437140022157934E-2</v>
      </c>
      <c r="R2383" s="13">
        <f t="shared" si="2863"/>
        <v>0.10986591399541908</v>
      </c>
      <c r="S2383" s="13">
        <f t="shared" si="2864"/>
        <v>2.6271869589247848E-2</v>
      </c>
      <c r="T2383" s="13">
        <f t="shared" si="2865"/>
        <v>4.3150896196441829E-2</v>
      </c>
      <c r="U2383" s="13">
        <f t="shared" si="2866"/>
        <v>7.5978720241804173E-2</v>
      </c>
      <c r="V2383" s="13">
        <f t="shared" si="2867"/>
        <v>2.4581513926502253E-3</v>
      </c>
      <c r="W2383" s="13">
        <f t="shared" si="2868"/>
        <v>8.1689532570445918E-3</v>
      </c>
      <c r="X2383" s="13">
        <f t="shared" si="2869"/>
        <v>9.947124790767788E-3</v>
      </c>
      <c r="Y2383" s="13">
        <f t="shared" si="2870"/>
        <v>6.0561793224719754E-3</v>
      </c>
      <c r="Z2383" s="13">
        <f t="shared" si="2871"/>
        <v>4.4593634883056087E-2</v>
      </c>
      <c r="AA2383" s="13">
        <f t="shared" si="2872"/>
        <v>3.0839112752351464E-2</v>
      </c>
      <c r="AB2383" s="13">
        <f t="shared" si="2873"/>
        <v>1.0663527181023879E-2</v>
      </c>
      <c r="AC2383" s="13">
        <f t="shared" si="2874"/>
        <v>1.293745346090419E-4</v>
      </c>
      <c r="AD2383" s="13">
        <f t="shared" si="2875"/>
        <v>1.4123275172753871E-3</v>
      </c>
      <c r="AE2383" s="13">
        <f t="shared" si="2876"/>
        <v>1.7197549817852798E-3</v>
      </c>
      <c r="AF2383" s="13">
        <f t="shared" si="2877"/>
        <v>1.0470507588356361E-3</v>
      </c>
      <c r="AG2383" s="13">
        <f t="shared" si="2878"/>
        <v>4.2498894830556824E-4</v>
      </c>
      <c r="AH2383" s="13">
        <f t="shared" si="2879"/>
        <v>1.3575131265231842E-2</v>
      </c>
      <c r="AI2383" s="13">
        <f t="shared" si="2880"/>
        <v>9.387999090325911E-3</v>
      </c>
      <c r="AJ2383" s="13">
        <f t="shared" si="2881"/>
        <v>3.2461758637165896E-3</v>
      </c>
      <c r="AK2383" s="13">
        <f t="shared" si="2882"/>
        <v>7.4830697054746066E-4</v>
      </c>
      <c r="AL2383" s="13">
        <f t="shared" si="2883"/>
        <v>4.3578165947894625E-6</v>
      </c>
      <c r="AM2383" s="13">
        <f t="shared" si="2884"/>
        <v>1.9534145472879371E-4</v>
      </c>
      <c r="AN2383" s="13">
        <f t="shared" si="2885"/>
        <v>2.3786227755946389E-4</v>
      </c>
      <c r="AO2383" s="13">
        <f t="shared" si="2886"/>
        <v>1.448193962831067E-4</v>
      </c>
      <c r="AP2383" s="13">
        <f t="shared" si="2887"/>
        <v>5.8780954410507524E-5</v>
      </c>
      <c r="AQ2383" s="13">
        <f t="shared" si="2888"/>
        <v>1.789401501157832E-5</v>
      </c>
      <c r="AR2383" s="13">
        <f t="shared" si="2889"/>
        <v>3.3060178090716067E-3</v>
      </c>
      <c r="AS2383" s="13">
        <f t="shared" si="2890"/>
        <v>2.286305124993975E-3</v>
      </c>
      <c r="AT2383" s="13">
        <f t="shared" si="2891"/>
        <v>7.9055701246231482E-4</v>
      </c>
      <c r="AU2383" s="13">
        <f t="shared" si="2892"/>
        <v>1.8223883975386932E-4</v>
      </c>
      <c r="AV2383" s="13">
        <f t="shared" si="2893"/>
        <v>3.1507210287777556E-5</v>
      </c>
      <c r="AW2383" s="13">
        <f t="shared" si="2894"/>
        <v>1.0193576912185267E-7</v>
      </c>
      <c r="AX2383" s="13">
        <f t="shared" si="2895"/>
        <v>2.2515011254362446E-5</v>
      </c>
      <c r="AY2383" s="13">
        <f t="shared" si="2896"/>
        <v>2.7415951538166807E-5</v>
      </c>
      <c r="AZ2383" s="13">
        <f t="shared" si="2897"/>
        <v>1.6691850389314739E-5</v>
      </c>
      <c r="BA2383" s="13">
        <f t="shared" si="2898"/>
        <v>6.7750793190937731E-6</v>
      </c>
      <c r="BB2383" s="13">
        <f t="shared" si="2899"/>
        <v>2.0624600647659178E-6</v>
      </c>
      <c r="BC2383" s="13">
        <f t="shared" si="2900"/>
        <v>5.0228094089067753E-7</v>
      </c>
      <c r="BD2383" s="13">
        <f t="shared" si="2901"/>
        <v>6.7094217730153836E-4</v>
      </c>
      <c r="BE2383" s="13">
        <f t="shared" si="2902"/>
        <v>4.6399584851900547E-4</v>
      </c>
      <c r="BF2383" s="13">
        <f t="shared" si="2903"/>
        <v>1.6044016513371915E-4</v>
      </c>
      <c r="BG2383" s="13">
        <f t="shared" si="2904"/>
        <v>3.698459324624857E-5</v>
      </c>
      <c r="BH2383" s="13">
        <f t="shared" si="2905"/>
        <v>6.394253598142379E-6</v>
      </c>
      <c r="BI2383" s="13">
        <f t="shared" si="2906"/>
        <v>8.8440024320676274E-7</v>
      </c>
      <c r="BJ2383" s="14">
        <f t="shared" si="2907"/>
        <v>0.21057992400828604</v>
      </c>
      <c r="BK2383" s="14">
        <f t="shared" si="2908"/>
        <v>0.3018783514053146</v>
      </c>
      <c r="BL2383" s="14">
        <f t="shared" si="2909"/>
        <v>0.4426932019642893</v>
      </c>
      <c r="BM2383" s="14">
        <f t="shared" si="2910"/>
        <v>0.29849066745596803</v>
      </c>
      <c r="BN2383" s="14">
        <f t="shared" si="2911"/>
        <v>0.70122713078920906</v>
      </c>
    </row>
    <row r="2384" spans="1:66" x14ac:dyDescent="0.25">
      <c r="A2384" t="s">
        <v>24</v>
      </c>
      <c r="B2384" t="s">
        <v>193</v>
      </c>
      <c r="C2384" t="s">
        <v>26</v>
      </c>
      <c r="D2384" s="11">
        <v>44507</v>
      </c>
      <c r="E2384" s="10">
        <f>VLOOKUP(A2384,home!$A$2:$E$405,3,FALSE)</f>
        <v>1.6263000000000001</v>
      </c>
      <c r="F2384" s="10">
        <f>VLOOKUP(B2384,home!$B$2:$E$405,3,FALSE)</f>
        <v>1.1313</v>
      </c>
      <c r="G2384" s="10">
        <f>VLOOKUP(C2384,away!$B$2:$E$405,4,FALSE)</f>
        <v>1.1974</v>
      </c>
      <c r="H2384" s="10">
        <f>VLOOKUP(A2384,away!$A$2:$E$405,3,FALSE)</f>
        <v>1.4262999999999999</v>
      </c>
      <c r="I2384" s="10">
        <f>VLOOKUP(C2384,away!$B$2:$E$405,3,FALSE)</f>
        <v>0.95940000000000003</v>
      </c>
      <c r="J2384" s="10">
        <f>VLOOKUP(B2384,home!$B$2:$E$405,4,FALSE)</f>
        <v>0.90910000000000002</v>
      </c>
      <c r="K2384" s="12">
        <f t="shared" si="2856"/>
        <v>2.2030162617059998</v>
      </c>
      <c r="L2384" s="12">
        <f t="shared" si="2857"/>
        <v>1.2440053672020002</v>
      </c>
      <c r="M2384" s="13">
        <f t="shared" si="2858"/>
        <v>3.1840327606564273E-2</v>
      </c>
      <c r="N2384" s="13">
        <f t="shared" si="2859"/>
        <v>7.014475949530756E-2</v>
      </c>
      <c r="O2384" s="13">
        <f t="shared" si="2860"/>
        <v>3.9609538436035957E-2</v>
      </c>
      <c r="P2384" s="13">
        <f t="shared" si="2861"/>
        <v>8.7260457293256044E-2</v>
      </c>
      <c r="Q2384" s="13">
        <f t="shared" si="2862"/>
        <v>7.7265022920809459E-2</v>
      </c>
      <c r="R2384" s="13">
        <f t="shared" si="2863"/>
        <v>2.4637239203411338E-2</v>
      </c>
      <c r="S2384" s="13">
        <f t="shared" si="2864"/>
        <v>5.978571813955183E-2</v>
      </c>
      <c r="T2384" s="13">
        <f t="shared" si="2865"/>
        <v>9.6118103210472511E-2</v>
      </c>
      <c r="U2384" s="13">
        <f t="shared" si="2866"/>
        <v>5.4276238608655741E-2</v>
      </c>
      <c r="V2384" s="13">
        <f t="shared" si="2867"/>
        <v>1.8205176672405683E-2</v>
      </c>
      <c r="W2384" s="13">
        <f t="shared" si="2868"/>
        <v>5.6738700651876674E-2</v>
      </c>
      <c r="X2384" s="13">
        <f t="shared" si="2869"/>
        <v>7.05832481390022E-2</v>
      </c>
      <c r="Y2384" s="13">
        <f t="shared" si="2870"/>
        <v>4.3902969759734678E-2</v>
      </c>
      <c r="Z2384" s="13">
        <f t="shared" si="2871"/>
        <v>1.0216285934027744E-2</v>
      </c>
      <c r="AA2384" s="13">
        <f t="shared" si="2872"/>
        <v>2.2506644046901388E-2</v>
      </c>
      <c r="AB2384" s="13">
        <f t="shared" si="2873"/>
        <v>2.4791251415876153E-2</v>
      </c>
      <c r="AC2384" s="13">
        <f t="shared" si="2874"/>
        <v>3.1182782986094552E-3</v>
      </c>
      <c r="AD2384" s="13">
        <f t="shared" si="2875"/>
        <v>3.1249070051038288E-2</v>
      </c>
      <c r="AE2384" s="13">
        <f t="shared" si="2876"/>
        <v>3.8874010863562902E-2</v>
      </c>
      <c r="AF2384" s="13">
        <f t="shared" si="2877"/>
        <v>2.4179739079470568E-2</v>
      </c>
      <c r="AG2384" s="13">
        <f t="shared" si="2878"/>
        <v>1.0026575064135113E-2</v>
      </c>
      <c r="AH2384" s="13">
        <f t="shared" si="2879"/>
        <v>3.1772786337002038E-3</v>
      </c>
      <c r="AI2384" s="13">
        <f t="shared" si="2880"/>
        <v>6.9995964980125698E-3</v>
      </c>
      <c r="AJ2384" s="13">
        <f t="shared" si="2881"/>
        <v>7.7101124552510312E-3</v>
      </c>
      <c r="AK2384" s="13">
        <f t="shared" si="2882"/>
        <v>5.6618343728333312E-3</v>
      </c>
      <c r="AL2384" s="13">
        <f t="shared" si="2883"/>
        <v>3.4183365657104644E-4</v>
      </c>
      <c r="AM2384" s="13">
        <f t="shared" si="2884"/>
        <v>1.3768441897125451E-2</v>
      </c>
      <c r="AN2384" s="13">
        <f t="shared" si="2885"/>
        <v>1.7128015618032948E-2</v>
      </c>
      <c r="AO2384" s="13">
        <f t="shared" si="2886"/>
        <v>1.065367167917634E-2</v>
      </c>
      <c r="AP2384" s="13">
        <f t="shared" si="2887"/>
        <v>4.4177415831011041E-3</v>
      </c>
      <c r="AQ2384" s="13">
        <f t="shared" si="2888"/>
        <v>1.3739235600723088E-3</v>
      </c>
      <c r="AR2384" s="13">
        <f t="shared" si="2889"/>
        <v>7.9051033468385834E-4</v>
      </c>
      <c r="AS2384" s="13">
        <f t="shared" si="2890"/>
        <v>1.7415071223551924E-3</v>
      </c>
      <c r="AT2384" s="13">
        <f t="shared" si="2891"/>
        <v>1.918284255212655E-3</v>
      </c>
      <c r="AU2384" s="13">
        <f t="shared" si="2892"/>
        <v>1.4086704696026869E-3</v>
      </c>
      <c r="AV2384" s="13">
        <f t="shared" si="2893"/>
        <v>7.7583098797993682E-4</v>
      </c>
      <c r="AW2384" s="13">
        <f t="shared" si="2894"/>
        <v>2.6022695319659322E-5</v>
      </c>
      <c r="AX2384" s="13">
        <f t="shared" si="2895"/>
        <v>5.0553502329535975E-3</v>
      </c>
      <c r="AY2384" s="13">
        <f t="shared" si="2896"/>
        <v>6.2888828228801564E-3</v>
      </c>
      <c r="AZ2384" s="13">
        <f t="shared" si="2897"/>
        <v>3.9117019926836914E-3</v>
      </c>
      <c r="BA2384" s="13">
        <f t="shared" si="2898"/>
        <v>1.6220594245977573E-3</v>
      </c>
      <c r="BB2384" s="13">
        <f t="shared" si="2899"/>
        <v>5.0446265753004962E-4</v>
      </c>
      <c r="BC2384" s="13">
        <f t="shared" si="2900"/>
        <v>1.2551085070407325E-4</v>
      </c>
      <c r="BD2384" s="13">
        <f t="shared" si="2901"/>
        <v>1.6389984986256139E-4</v>
      </c>
      <c r="BE2384" s="13">
        <f t="shared" si="2902"/>
        <v>3.6107403453839462E-4</v>
      </c>
      <c r="BF2384" s="13">
        <f t="shared" si="2903"/>
        <v>3.9772598488393865E-4</v>
      </c>
      <c r="BG2384" s="13">
        <f t="shared" si="2904"/>
        <v>2.9206560413411713E-4</v>
      </c>
      <c r="BH2384" s="13">
        <f t="shared" si="2905"/>
        <v>1.6085631884811181E-4</v>
      </c>
      <c r="BI2384" s="13">
        <f t="shared" si="2906"/>
        <v>7.0873817244111099E-5</v>
      </c>
      <c r="BJ2384" s="14">
        <f t="shared" si="2907"/>
        <v>0.5839319615542673</v>
      </c>
      <c r="BK2384" s="14">
        <f t="shared" si="2908"/>
        <v>0.20684067448983845</v>
      </c>
      <c r="BL2384" s="14">
        <f t="shared" si="2909"/>
        <v>0.19745103245002321</v>
      </c>
      <c r="BM2384" s="14">
        <f t="shared" si="2910"/>
        <v>0.66141974934521175</v>
      </c>
      <c r="BN2384" s="14">
        <f t="shared" si="2911"/>
        <v>0.33075734495538461</v>
      </c>
    </row>
    <row r="2385" spans="1:66" x14ac:dyDescent="0.25">
      <c r="A2385" t="s">
        <v>196</v>
      </c>
      <c r="B2385" t="s">
        <v>307</v>
      </c>
      <c r="C2385" t="s">
        <v>205</v>
      </c>
      <c r="D2385" s="11">
        <v>44507</v>
      </c>
      <c r="E2385" s="10">
        <f>VLOOKUP(A2385,home!$A$2:$E$405,3,FALSE)</f>
        <v>1.6077999999999999</v>
      </c>
      <c r="F2385" s="10">
        <f>VLOOKUP(B2385,home!$B$2:$E$405,3,FALSE)</f>
        <v>1.2805</v>
      </c>
      <c r="G2385" s="10">
        <f>VLOOKUP(C2385,away!$B$2:$E$405,4,FALSE)</f>
        <v>0.32929999999999998</v>
      </c>
      <c r="H2385" s="10">
        <f>VLOOKUP(A2385,away!$A$2:$E$405,3,FALSE)</f>
        <v>1.3987000000000001</v>
      </c>
      <c r="I2385" s="10">
        <f>VLOOKUP(C2385,away!$B$2:$E$405,3,FALSE)</f>
        <v>2.0607000000000002</v>
      </c>
      <c r="J2385" s="10">
        <f>VLOOKUP(B2385,home!$B$2:$E$405,4,FALSE)</f>
        <v>0.54669999999999996</v>
      </c>
      <c r="K2385" s="12">
        <f t="shared" si="2856"/>
        <v>0.67795885547000001</v>
      </c>
      <c r="L2385" s="12">
        <f t="shared" si="2857"/>
        <v>1.5757540059030002</v>
      </c>
      <c r="M2385" s="13">
        <f t="shared" si="2858"/>
        <v>0.10500861743602008</v>
      </c>
      <c r="N2385" s="13">
        <f t="shared" si="2859"/>
        <v>7.1191522091411275E-2</v>
      </c>
      <c r="O2385" s="13">
        <f t="shared" si="2860"/>
        <v>0.16546774957914426</v>
      </c>
      <c r="P2385" s="13">
        <f t="shared" si="2861"/>
        <v>0.11218032612187323</v>
      </c>
      <c r="Q2385" s="13">
        <f t="shared" si="2862"/>
        <v>2.4132461418130201E-2</v>
      </c>
      <c r="R2385" s="13">
        <f t="shared" si="2863"/>
        <v>0.13036823462354558</v>
      </c>
      <c r="S2385" s="13">
        <f t="shared" si="2864"/>
        <v>2.9960459141549281E-2</v>
      </c>
      <c r="T2385" s="13">
        <f t="shared" si="2865"/>
        <v>3.8026822751918259E-2</v>
      </c>
      <c r="U2385" s="13">
        <f t="shared" si="2866"/>
        <v>8.8384299135023395E-2</v>
      </c>
      <c r="V2385" s="13">
        <f t="shared" si="2867"/>
        <v>3.5562944571433637E-3</v>
      </c>
      <c r="W2385" s="13">
        <f t="shared" si="2868"/>
        <v>5.4536053075698284E-3</v>
      </c>
      <c r="X2385" s="13">
        <f t="shared" si="2869"/>
        <v>8.5935404100170188E-3</v>
      </c>
      <c r="Y2385" s="13">
        <f t="shared" si="2870"/>
        <v>6.7706528629868177E-3</v>
      </c>
      <c r="Z2385" s="13">
        <f t="shared" si="2871"/>
        <v>6.8476089316851355E-2</v>
      </c>
      <c r="AA2385" s="13">
        <f t="shared" si="2872"/>
        <v>4.6423971140314053E-2</v>
      </c>
      <c r="AB2385" s="13">
        <f t="shared" si="2873"/>
        <v>1.5736771170329809E-2</v>
      </c>
      <c r="AC2385" s="13">
        <f t="shared" si="2874"/>
        <v>2.3744853144482637E-4</v>
      </c>
      <c r="AD2385" s="13">
        <f t="shared" si="2875"/>
        <v>9.2433000312628938E-4</v>
      </c>
      <c r="AE2385" s="13">
        <f t="shared" si="2876"/>
        <v>1.4565167052025831E-3</v>
      </c>
      <c r="AF2385" s="13">
        <f t="shared" si="2877"/>
        <v>1.1475560164438052E-3</v>
      </c>
      <c r="AG2385" s="13">
        <f t="shared" si="2878"/>
        <v>6.0275532996980491E-4</v>
      </c>
      <c r="AH2385" s="13">
        <f t="shared" si="2879"/>
        <v>2.697536801240006E-2</v>
      </c>
      <c r="AI2385" s="13">
        <f t="shared" si="2880"/>
        <v>1.8288189623568797E-2</v>
      </c>
      <c r="AJ2385" s="13">
        <f t="shared" si="2881"/>
        <v>6.1993200529065155E-3</v>
      </c>
      <c r="AK2385" s="13">
        <f t="shared" si="2882"/>
        <v>1.4009613092535738E-3</v>
      </c>
      <c r="AL2385" s="13">
        <f t="shared" si="2883"/>
        <v>1.0146616285418664E-5</v>
      </c>
      <c r="AM2385" s="13">
        <f t="shared" si="2884"/>
        <v>1.253315421992162E-4</v>
      </c>
      <c r="AN2385" s="13">
        <f t="shared" si="2885"/>
        <v>1.9749167968641582E-4</v>
      </c>
      <c r="AO2385" s="13">
        <f t="shared" si="2886"/>
        <v>1.5559915269919102E-4</v>
      </c>
      <c r="AP2385" s="13">
        <f t="shared" si="2887"/>
        <v>8.1728662726954262E-5</v>
      </c>
      <c r="AQ2385" s="13">
        <f t="shared" si="2888"/>
        <v>3.2196066922273375E-5</v>
      </c>
      <c r="AR2385" s="13">
        <f t="shared" si="2889"/>
        <v>8.5013088412494043E-3</v>
      </c>
      <c r="AS2385" s="13">
        <f t="shared" si="2890"/>
        <v>5.7635376120104397E-3</v>
      </c>
      <c r="AT2385" s="13">
        <f t="shared" si="2891"/>
        <v>1.9537206814484471E-3</v>
      </c>
      <c r="AU2385" s="13">
        <f t="shared" si="2892"/>
        <v>4.415140790342859E-4</v>
      </c>
      <c r="AV2385" s="13">
        <f t="shared" si="2893"/>
        <v>7.4832094923993895E-5</v>
      </c>
      <c r="AW2385" s="13">
        <f t="shared" si="2894"/>
        <v>3.0109981863189319E-7</v>
      </c>
      <c r="AX2385" s="13">
        <f t="shared" si="2895"/>
        <v>1.4161604817278429E-5</v>
      </c>
      <c r="AY2385" s="13">
        <f t="shared" si="2896"/>
        <v>2.2315205520841708E-5</v>
      </c>
      <c r="AZ2385" s="13">
        <f t="shared" si="2897"/>
        <v>1.7581637246007539E-5</v>
      </c>
      <c r="BA2385" s="13">
        <f t="shared" si="2898"/>
        <v>9.234778440243255E-6</v>
      </c>
      <c r="BB2385" s="13">
        <f t="shared" si="2899"/>
        <v>3.6379347802099946E-6</v>
      </c>
      <c r="BC2385" s="13">
        <f t="shared" si="2900"/>
        <v>1.1464980606259494E-6</v>
      </c>
      <c r="BD2385" s="13">
        <f t="shared" si="2901"/>
        <v>2.2326619103362221E-3</v>
      </c>
      <c r="BE2385" s="13">
        <f t="shared" si="2902"/>
        <v>1.5136529133830093E-3</v>
      </c>
      <c r="BF2385" s="13">
        <f t="shared" si="2903"/>
        <v>5.1309719836798795E-4</v>
      </c>
      <c r="BG2385" s="13">
        <f t="shared" si="2904"/>
        <v>1.1595292978347489E-4</v>
      </c>
      <c r="BH2385" s="13">
        <f t="shared" si="2905"/>
        <v>1.9652828891099476E-5</v>
      </c>
      <c r="BI2385" s="13">
        <f t="shared" si="2906"/>
        <v>2.6647618763515111E-6</v>
      </c>
      <c r="BJ2385" s="14">
        <f t="shared" si="2907"/>
        <v>0.15896018765987516</v>
      </c>
      <c r="BK2385" s="14">
        <f t="shared" si="2908"/>
        <v>0.25097560750983694</v>
      </c>
      <c r="BL2385" s="14">
        <f t="shared" si="2909"/>
        <v>0.52037746049779088</v>
      </c>
      <c r="BM2385" s="14">
        <f t="shared" si="2910"/>
        <v>0.3904184196085273</v>
      </c>
      <c r="BN2385" s="14">
        <f t="shared" si="2911"/>
        <v>0.60834891127012458</v>
      </c>
    </row>
    <row r="2386" spans="1:66" x14ac:dyDescent="0.25">
      <c r="A2386" t="s">
        <v>196</v>
      </c>
      <c r="B2386" t="s">
        <v>204</v>
      </c>
      <c r="C2386" t="s">
        <v>200</v>
      </c>
      <c r="D2386" s="11">
        <v>44507</v>
      </c>
      <c r="E2386" s="10">
        <f>VLOOKUP(A2386,home!$A$2:$E$405,3,FALSE)</f>
        <v>1.6077999999999999</v>
      </c>
      <c r="F2386" s="10">
        <f>VLOOKUP(B2386,home!$B$2:$E$405,3,FALSE)</f>
        <v>0.98780000000000001</v>
      </c>
      <c r="G2386" s="10">
        <f>VLOOKUP(C2386,away!$B$2:$E$405,4,FALSE)</f>
        <v>0.80489999999999995</v>
      </c>
      <c r="H2386" s="10">
        <f>VLOOKUP(A2386,away!$A$2:$E$405,3,FALSE)</f>
        <v>1.3987000000000001</v>
      </c>
      <c r="I2386" s="10">
        <f>VLOOKUP(C2386,away!$B$2:$E$405,3,FALSE)</f>
        <v>1.472</v>
      </c>
      <c r="J2386" s="10">
        <f>VLOOKUP(B2386,home!$B$2:$E$405,4,FALSE)</f>
        <v>1.3877999999999999</v>
      </c>
      <c r="K2386" s="12">
        <f t="shared" si="2856"/>
        <v>1.2783299777159998</v>
      </c>
      <c r="L2386" s="12">
        <f t="shared" si="2857"/>
        <v>2.8573225459199998</v>
      </c>
      <c r="M2386" s="13">
        <f t="shared" si="2858"/>
        <v>1.5992226418706266E-2</v>
      </c>
      <c r="N2386" s="13">
        <f t="shared" si="2859"/>
        <v>2.0443342441453998E-2</v>
      </c>
      <c r="O2386" s="13">
        <f t="shared" si="2860"/>
        <v>4.5694949105626867E-2</v>
      </c>
      <c r="P2386" s="13">
        <f t="shared" si="2861"/>
        <v>5.8413223271929729E-2</v>
      </c>
      <c r="Q2386" s="13">
        <f t="shared" si="2862"/>
        <v>1.3066668743812225E-2</v>
      </c>
      <c r="R2386" s="13">
        <f t="shared" si="2863"/>
        <v>6.5282604157087296E-2</v>
      </c>
      <c r="S2386" s="13">
        <f t="shared" si="2864"/>
        <v>5.3340050404506879E-2</v>
      </c>
      <c r="T2386" s="13">
        <f t="shared" si="2865"/>
        <v>3.7335687201762835E-2</v>
      </c>
      <c r="U2386" s="13">
        <f t="shared" si="2866"/>
        <v>8.3452709917371831E-2</v>
      </c>
      <c r="V2386" s="13">
        <f t="shared" si="2867"/>
        <v>2.1647769443575181E-2</v>
      </c>
      <c r="W2386" s="13">
        <f t="shared" si="2868"/>
        <v>5.5678381213666124E-3</v>
      </c>
      <c r="X2386" s="13">
        <f t="shared" si="2869"/>
        <v>1.5909109396213678E-2</v>
      </c>
      <c r="Y2386" s="13">
        <f t="shared" si="2870"/>
        <v>2.2728728481654532E-2</v>
      </c>
      <c r="Z2386" s="13">
        <f t="shared" si="2871"/>
        <v>6.2177818904805414E-2</v>
      </c>
      <c r="AA2386" s="13">
        <f t="shared" si="2872"/>
        <v>7.9483769855009365E-2</v>
      </c>
      <c r="AB2386" s="13">
        <f t="shared" si="2873"/>
        <v>5.0803242873768903E-2</v>
      </c>
      <c r="AC2386" s="13">
        <f t="shared" si="2874"/>
        <v>4.9419166097461617E-3</v>
      </c>
      <c r="AD2386" s="13">
        <f t="shared" si="2875"/>
        <v>1.7793835954032174E-3</v>
      </c>
      <c r="AE2386" s="13">
        <f t="shared" si="2876"/>
        <v>5.0842728649858043E-3</v>
      </c>
      <c r="AF2386" s="13">
        <f t="shared" si="2877"/>
        <v>7.2637037433666059E-3</v>
      </c>
      <c r="AG2386" s="13">
        <f t="shared" si="2878"/>
        <v>6.918248157601635E-3</v>
      </c>
      <c r="AH2386" s="13">
        <f t="shared" si="2879"/>
        <v>4.4415520953207818E-2</v>
      </c>
      <c r="AI2386" s="13">
        <f t="shared" si="2880"/>
        <v>5.6777691910358662E-2</v>
      </c>
      <c r="AJ2386" s="13">
        <f t="shared" si="2881"/>
        <v>3.6290312817267356E-2</v>
      </c>
      <c r="AK2386" s="13">
        <f t="shared" si="2882"/>
        <v>1.546366492500135E-2</v>
      </c>
      <c r="AL2386" s="13">
        <f t="shared" si="2883"/>
        <v>7.220339951632919E-4</v>
      </c>
      <c r="AM2386" s="13">
        <f t="shared" si="2884"/>
        <v>4.5492787837200202E-4</v>
      </c>
      <c r="AN2386" s="13">
        <f t="shared" si="2885"/>
        <v>1.2998756836398728E-3</v>
      </c>
      <c r="AO2386" s="13">
        <f t="shared" si="2886"/>
        <v>1.8570820488786912E-3</v>
      </c>
      <c r="AP2386" s="13">
        <f t="shared" si="2887"/>
        <v>1.7687608026281305E-3</v>
      </c>
      <c r="AQ2386" s="13">
        <f t="shared" si="2888"/>
        <v>1.2634800299222279E-3</v>
      </c>
      <c r="AR2386" s="13">
        <f t="shared" si="2889"/>
        <v>2.5381893881676585E-2</v>
      </c>
      <c r="AS2386" s="13">
        <f t="shared" si="2890"/>
        <v>3.2446435840153491E-2</v>
      </c>
      <c r="AT2386" s="13">
        <f t="shared" si="2891"/>
        <v>2.0738625802253521E-2</v>
      </c>
      <c r="AU2386" s="13">
        <f t="shared" si="2892"/>
        <v>8.8369356865517362E-3</v>
      </c>
      <c r="AV2386" s="13">
        <f t="shared" si="2893"/>
        <v>2.8241299498168487E-3</v>
      </c>
      <c r="AW2386" s="13">
        <f t="shared" si="2894"/>
        <v>7.3258392798583477E-5</v>
      </c>
      <c r="AX2386" s="13">
        <f t="shared" si="2895"/>
        <v>9.69246574369449E-5</v>
      </c>
      <c r="AY2386" s="13">
        <f t="shared" si="2896"/>
        <v>2.7694500895015525E-4</v>
      </c>
      <c r="AZ2386" s="13">
        <f t="shared" si="2897"/>
        <v>3.9566060902664741E-4</v>
      </c>
      <c r="BA2386" s="13">
        <f t="shared" si="2898"/>
        <v>3.7684332623475934E-4</v>
      </c>
      <c r="BB2386" s="13">
        <f t="shared" si="2899"/>
        <v>2.6919073308251585E-4</v>
      </c>
      <c r="BC2386" s="13">
        <f t="shared" si="2900"/>
        <v>1.5383295015788113E-4</v>
      </c>
      <c r="BD2386" s="13">
        <f t="shared" si="2901"/>
        <v>1.2087376274377221E-2</v>
      </c>
      <c r="BE2386" s="13">
        <f t="shared" si="2902"/>
        <v>1.5451655443469534E-2</v>
      </c>
      <c r="BF2386" s="13">
        <f t="shared" si="2903"/>
        <v>9.8761571793628614E-3</v>
      </c>
      <c r="BG2386" s="13">
        <f t="shared" si="2904"/>
        <v>4.208329262338213E-3</v>
      </c>
      <c r="BH2386" s="13">
        <f t="shared" si="2905"/>
        <v>1.3449083630365985E-3</v>
      </c>
      <c r="BI2386" s="13">
        <f t="shared" si="2906"/>
        <v>3.4384733555012728E-4</v>
      </c>
      <c r="BJ2386" s="14">
        <f t="shared" si="2907"/>
        <v>0.14431050647595098</v>
      </c>
      <c r="BK2386" s="14">
        <f t="shared" si="2908"/>
        <v>0.15533416515257767</v>
      </c>
      <c r="BL2386" s="14">
        <f t="shared" si="2909"/>
        <v>0.61120476153328607</v>
      </c>
      <c r="BM2386" s="14">
        <f t="shared" si="2910"/>
        <v>0.75393055131185205</v>
      </c>
      <c r="BN2386" s="14">
        <f t="shared" si="2911"/>
        <v>0.21889301413861639</v>
      </c>
    </row>
    <row r="2387" spans="1:66" x14ac:dyDescent="0.25">
      <c r="A2387" t="s">
        <v>196</v>
      </c>
      <c r="B2387" t="s">
        <v>302</v>
      </c>
      <c r="C2387" t="s">
        <v>300</v>
      </c>
      <c r="D2387" s="11">
        <v>44507</v>
      </c>
      <c r="E2387" s="10">
        <f>VLOOKUP(A2387,home!$A$2:$E$405,3,FALSE)</f>
        <v>1.6077999999999999</v>
      </c>
      <c r="F2387" s="10">
        <f>VLOOKUP(B2387,home!$B$2:$E$405,3,FALSE)</f>
        <v>0.622</v>
      </c>
      <c r="G2387" s="10">
        <f>VLOOKUP(C2387,away!$B$2:$E$405,4,FALSE)</f>
        <v>1.0975999999999999</v>
      </c>
      <c r="H2387" s="10">
        <f>VLOOKUP(A2387,away!$A$2:$E$405,3,FALSE)</f>
        <v>1.3987000000000001</v>
      </c>
      <c r="I2387" s="10">
        <f>VLOOKUP(C2387,away!$B$2:$E$405,3,FALSE)</f>
        <v>0.50470000000000004</v>
      </c>
      <c r="J2387" s="10">
        <f>VLOOKUP(B2387,home!$B$2:$E$405,4,FALSE)</f>
        <v>0.54669999999999996</v>
      </c>
      <c r="K2387" s="12">
        <f t="shared" si="2856"/>
        <v>1.0976566361599998</v>
      </c>
      <c r="L2387" s="12">
        <f t="shared" si="2857"/>
        <v>0.38592859066300006</v>
      </c>
      <c r="M2387" s="13">
        <f t="shared" si="2858"/>
        <v>0.22682301690115783</v>
      </c>
      <c r="N2387" s="13">
        <f t="shared" si="2859"/>
        <v>0.24897378973538767</v>
      </c>
      <c r="O2387" s="13">
        <f t="shared" si="2860"/>
        <v>8.7537487242593678E-2</v>
      </c>
      <c r="P2387" s="13">
        <f t="shared" si="2861"/>
        <v>9.6086103784604263E-2</v>
      </c>
      <c r="Q2387" s="13">
        <f t="shared" si="2862"/>
        <v>0.13664386626647637</v>
      </c>
      <c r="R2387" s="13">
        <f t="shared" si="2863"/>
        <v>1.689160954085726E-2</v>
      </c>
      <c r="S2387" s="13">
        <f t="shared" si="2864"/>
        <v>1.0175928645425991E-2</v>
      </c>
      <c r="T2387" s="13">
        <f t="shared" si="2865"/>
        <v>5.2734774730964676E-2</v>
      </c>
      <c r="U2387" s="13">
        <f t="shared" si="2866"/>
        <v>1.8541187307945538E-2</v>
      </c>
      <c r="V2387" s="13">
        <f t="shared" si="2867"/>
        <v>4.7896635167477957E-4</v>
      </c>
      <c r="W2387" s="13">
        <f t="shared" si="2868"/>
        <v>4.9996015532652441E-2</v>
      </c>
      <c r="X2387" s="13">
        <f t="shared" si="2869"/>
        <v>1.9294891813282016E-2</v>
      </c>
      <c r="Y2387" s="13">
        <f t="shared" si="2870"/>
        <v>3.7232252022474928E-3</v>
      </c>
      <c r="Z2387" s="13">
        <f t="shared" si="2871"/>
        <v>2.1729850213775769E-3</v>
      </c>
      <c r="AA2387" s="13">
        <f t="shared" si="2872"/>
        <v>2.3851914289913759E-3</v>
      </c>
      <c r="AB2387" s="13">
        <f t="shared" si="2873"/>
        <v>1.3090606002721685E-3</v>
      </c>
      <c r="AC2387" s="13">
        <f t="shared" si="2874"/>
        <v>1.2681145416012554E-5</v>
      </c>
      <c r="AD2387" s="13">
        <f t="shared" si="2875"/>
        <v>1.3719614557743591E-2</v>
      </c>
      <c r="AE2387" s="13">
        <f t="shared" si="2876"/>
        <v>5.2947915107095615E-3</v>
      </c>
      <c r="AF2387" s="13">
        <f t="shared" si="2877"/>
        <v>1.021705712791279E-3</v>
      </c>
      <c r="AG2387" s="13">
        <f t="shared" si="2878"/>
        <v>1.3143514860329143E-4</v>
      </c>
      <c r="AH2387" s="13">
        <f t="shared" si="2879"/>
        <v>2.0965426170801418E-4</v>
      </c>
      <c r="AI2387" s="13">
        <f t="shared" si="2880"/>
        <v>2.3012839166302709E-4</v>
      </c>
      <c r="AJ2387" s="13">
        <f t="shared" si="2881"/>
        <v>1.2630097813887465E-4</v>
      </c>
      <c r="AK2387" s="13">
        <f t="shared" si="2882"/>
        <v>4.6211702269211603E-5</v>
      </c>
      <c r="AL2387" s="13">
        <f t="shared" si="2883"/>
        <v>2.1487799099006202E-7</v>
      </c>
      <c r="AM2387" s="13">
        <f t="shared" si="2884"/>
        <v>3.0118851929729199E-3</v>
      </c>
      <c r="AN2387" s="13">
        <f t="shared" si="2885"/>
        <v>1.162372607762797E-3</v>
      </c>
      <c r="AO2387" s="13">
        <f t="shared" si="2886"/>
        <v>2.2429641116958617E-4</v>
      </c>
      <c r="AP2387" s="13">
        <f t="shared" si="2887"/>
        <v>2.8854132617815731E-5</v>
      </c>
      <c r="AQ2387" s="13">
        <f t="shared" si="2888"/>
        <v>2.7839086839992299E-6</v>
      </c>
      <c r="AR2387" s="13">
        <f t="shared" si="2889"/>
        <v>1.618231474949314E-5</v>
      </c>
      <c r="AS2387" s="13">
        <f t="shared" si="2890"/>
        <v>1.7762625173210991E-5</v>
      </c>
      <c r="AT2387" s="13">
        <f t="shared" si="2891"/>
        <v>9.7486316984988555E-6</v>
      </c>
      <c r="AU2387" s="13">
        <f t="shared" si="2892"/>
        <v>3.5668834257789997E-6</v>
      </c>
      <c r="AV2387" s="13">
        <f t="shared" si="2893"/>
        <v>9.7880331567885785E-7</v>
      </c>
      <c r="AW2387" s="13">
        <f t="shared" si="2894"/>
        <v>2.5284996334456811E-9</v>
      </c>
      <c r="AX2387" s="13">
        <f t="shared" si="2895"/>
        <v>5.5100262823646088E-4</v>
      </c>
      <c r="AY2387" s="13">
        <f t="shared" si="2896"/>
        <v>2.126476677669063E-4</v>
      </c>
      <c r="AZ2387" s="13">
        <f t="shared" si="2897"/>
        <v>4.1033407364528007E-5</v>
      </c>
      <c r="BA2387" s="13">
        <f t="shared" si="2898"/>
        <v>5.2786550247643552E-6</v>
      </c>
      <c r="BB2387" s="13">
        <f t="shared" si="2899"/>
        <v>5.0929597357586746E-7</v>
      </c>
      <c r="BC2387" s="13">
        <f t="shared" si="2900"/>
        <v>3.9310375462495014E-8</v>
      </c>
      <c r="BD2387" s="13">
        <f t="shared" si="2901"/>
        <v>1.0408696541561614E-6</v>
      </c>
      <c r="BE2387" s="13">
        <f t="shared" si="2902"/>
        <v>1.1425174832620744E-6</v>
      </c>
      <c r="BF2387" s="13">
        <f t="shared" si="2903"/>
        <v>6.2704594871571882E-7</v>
      </c>
      <c r="BG2387" s="13">
        <f t="shared" si="2904"/>
        <v>2.2942704892835057E-7</v>
      </c>
      <c r="BH2387" s="13">
        <f t="shared" si="2905"/>
        <v>6.2958030692702211E-8</v>
      </c>
      <c r="BI2387" s="13">
        <f t="shared" si="2906"/>
        <v>1.3821260037881914E-8</v>
      </c>
      <c r="BJ2387" s="14">
        <f t="shared" si="2907"/>
        <v>0.53677481342880706</v>
      </c>
      <c r="BK2387" s="14">
        <f t="shared" si="2908"/>
        <v>0.33378955937403681</v>
      </c>
      <c r="BL2387" s="14">
        <f t="shared" si="2909"/>
        <v>0.12732818735222762</v>
      </c>
      <c r="BM2387" s="14">
        <f t="shared" si="2910"/>
        <v>0.18689702656610477</v>
      </c>
      <c r="BN2387" s="14">
        <f t="shared" si="2911"/>
        <v>0.81295587347107701</v>
      </c>
    </row>
    <row r="2388" spans="1:66" x14ac:dyDescent="0.25">
      <c r="A2388" t="s">
        <v>196</v>
      </c>
      <c r="B2388" t="s">
        <v>198</v>
      </c>
      <c r="C2388" t="s">
        <v>201</v>
      </c>
      <c r="D2388" s="11">
        <v>44507</v>
      </c>
      <c r="E2388" s="10">
        <f>VLOOKUP(A2388,home!$A$2:$E$405,3,FALSE)</f>
        <v>1.6077999999999999</v>
      </c>
      <c r="F2388" s="10">
        <f>VLOOKUP(B2388,home!$B$2:$E$405,3,FALSE)</f>
        <v>0.73170000000000002</v>
      </c>
      <c r="G2388" s="10">
        <f>VLOOKUP(C2388,away!$B$2:$E$405,4,FALSE)</f>
        <v>0.58540000000000003</v>
      </c>
      <c r="H2388" s="10">
        <f>VLOOKUP(A2388,away!$A$2:$E$405,3,FALSE)</f>
        <v>1.3987000000000001</v>
      </c>
      <c r="I2388" s="10">
        <f>VLOOKUP(C2388,away!$B$2:$E$405,3,FALSE)</f>
        <v>1.0513999999999999</v>
      </c>
      <c r="J2388" s="10">
        <f>VLOOKUP(B2388,home!$B$2:$E$405,4,FALSE)</f>
        <v>1.9346000000000001</v>
      </c>
      <c r="K2388" s="12">
        <f t="shared" si="2856"/>
        <v>0.68868051800399999</v>
      </c>
      <c r="L2388" s="12">
        <f t="shared" si="2857"/>
        <v>2.8450095660279997</v>
      </c>
      <c r="M2388" s="13">
        <f t="shared" si="2858"/>
        <v>2.9196977538173064E-2</v>
      </c>
      <c r="N2388" s="13">
        <f t="shared" si="2859"/>
        <v>2.0107389615140178E-2</v>
      </c>
      <c r="O2388" s="13">
        <f t="shared" si="2860"/>
        <v>8.3065680395206995E-2</v>
      </c>
      <c r="P2388" s="13">
        <f t="shared" si="2861"/>
        <v>5.7205715802925862E-2</v>
      </c>
      <c r="Q2388" s="13">
        <f t="shared" si="2862"/>
        <v>6.9237837479314938E-3</v>
      </c>
      <c r="R2388" s="13">
        <f t="shared" si="2863"/>
        <v>0.11816132766649422</v>
      </c>
      <c r="S2388" s="13">
        <f t="shared" si="2864"/>
        <v>2.8020827808688066E-2</v>
      </c>
      <c r="T2388" s="13">
        <f t="shared" si="2865"/>
        <v>1.9698230995974297E-2</v>
      </c>
      <c r="U2388" s="13">
        <f t="shared" si="2866"/>
        <v>8.1375404345401608E-2</v>
      </c>
      <c r="V2388" s="13">
        <f t="shared" si="2867"/>
        <v>6.1001425008263312E-3</v>
      </c>
      <c r="W2388" s="13">
        <f t="shared" si="2868"/>
        <v>1.5894249926910458E-3</v>
      </c>
      <c r="X2388" s="13">
        <f t="shared" si="2869"/>
        <v>4.5219293086900085E-3</v>
      </c>
      <c r="Y2388" s="13">
        <f t="shared" si="2870"/>
        <v>6.4324660700627286E-3</v>
      </c>
      <c r="Z2388" s="13">
        <f t="shared" si="2871"/>
        <v>0.11205670251524831</v>
      </c>
      <c r="AA2388" s="13">
        <f t="shared" si="2872"/>
        <v>7.7171267934021334E-2</v>
      </c>
      <c r="AB2388" s="13">
        <f t="shared" si="2873"/>
        <v>2.6573174387913644E-2</v>
      </c>
      <c r="AC2388" s="13">
        <f t="shared" si="2874"/>
        <v>7.4700158989782228E-4</v>
      </c>
      <c r="AD2388" s="13">
        <f t="shared" si="2875"/>
        <v>2.7365150682374327E-4</v>
      </c>
      <c r="AE2388" s="13">
        <f t="shared" si="2876"/>
        <v>7.7854115467152613E-4</v>
      </c>
      <c r="AF2388" s="13">
        <f t="shared" si="2877"/>
        <v>1.1074785162934883E-3</v>
      </c>
      <c r="AG2388" s="13">
        <f t="shared" si="2878"/>
        <v>1.0502623243418233E-3</v>
      </c>
      <c r="AH2388" s="13">
        <f t="shared" si="2879"/>
        <v>7.9700597648358823E-2</v>
      </c>
      <c r="AI2388" s="13">
        <f t="shared" si="2880"/>
        <v>5.4888248873700134E-2</v>
      </c>
      <c r="AJ2388" s="13">
        <f t="shared" si="2881"/>
        <v>1.8900233833336139E-2</v>
      </c>
      <c r="AK2388" s="13">
        <f t="shared" si="2882"/>
        <v>4.3387409422462192E-3</v>
      </c>
      <c r="AL2388" s="13">
        <f t="shared" si="2883"/>
        <v>5.854408813399732E-5</v>
      </c>
      <c r="AM2388" s="13">
        <f t="shared" si="2884"/>
        <v>3.7691692294390145E-5</v>
      </c>
      <c r="AN2388" s="13">
        <f t="shared" si="2885"/>
        <v>1.072332251373238E-4</v>
      </c>
      <c r="AO2388" s="13">
        <f t="shared" si="2886"/>
        <v>1.5253977565586022E-4</v>
      </c>
      <c r="AP2388" s="13">
        <f t="shared" si="2887"/>
        <v>1.4465904031356241E-4</v>
      </c>
      <c r="AQ2388" s="13">
        <f t="shared" si="2888"/>
        <v>1.0288908837612879E-4</v>
      </c>
      <c r="AR2388" s="13">
        <f t="shared" si="2889"/>
        <v>4.53497925455459E-2</v>
      </c>
      <c r="AS2388" s="13">
        <f t="shared" si="2890"/>
        <v>3.1231518621640485E-2</v>
      </c>
      <c r="AT2388" s="13">
        <f t="shared" si="2891"/>
        <v>1.075426921120147E-2</v>
      </c>
      <c r="AU2388" s="13">
        <f t="shared" si="2892"/>
        <v>2.4687518970415655E-3</v>
      </c>
      <c r="AV2388" s="13">
        <f t="shared" si="2893"/>
        <v>4.2504533381948571E-4</v>
      </c>
      <c r="AW2388" s="13">
        <f t="shared" si="2894"/>
        <v>3.1862663251475197E-6</v>
      </c>
      <c r="AX2388" s="13">
        <f t="shared" si="2895"/>
        <v>4.3262556956246625E-6</v>
      </c>
      <c r="AY2388" s="13">
        <f t="shared" si="2896"/>
        <v>1.2308238839135282E-5</v>
      </c>
      <c r="AZ2388" s="13">
        <f t="shared" si="2897"/>
        <v>1.7508528619148623E-5</v>
      </c>
      <c r="BA2388" s="13">
        <f t="shared" si="2898"/>
        <v>1.6603977136184279E-5</v>
      </c>
      <c r="BB2388" s="13">
        <f t="shared" si="2899"/>
        <v>1.1809618446638615E-5</v>
      </c>
      <c r="BC2388" s="13">
        <f t="shared" si="2900"/>
        <v>6.7196954903655165E-6</v>
      </c>
      <c r="BD2388" s="13">
        <f t="shared" si="2901"/>
        <v>2.1503432268243909E-2</v>
      </c>
      <c r="BE2388" s="13">
        <f t="shared" si="2902"/>
        <v>1.4808994873358143E-2</v>
      </c>
      <c r="BF2388" s="13">
        <f t="shared" si="2903"/>
        <v>5.0993331302514331E-3</v>
      </c>
      <c r="BG2388" s="13">
        <f t="shared" si="2904"/>
        <v>1.1706037938721719E-3</v>
      </c>
      <c r="BH2388" s="13">
        <f t="shared" si="2905"/>
        <v>2.0154300678533371E-4</v>
      </c>
      <c r="BI2388" s="13">
        <f t="shared" si="2906"/>
        <v>2.775974846260147E-5</v>
      </c>
      <c r="BJ2388" s="14">
        <f t="shared" si="2907"/>
        <v>6.3097447368624701E-2</v>
      </c>
      <c r="BK2388" s="14">
        <f t="shared" si="2908"/>
        <v>0.12134151756748426</v>
      </c>
      <c r="BL2388" s="14">
        <f t="shared" si="2909"/>
        <v>0.6772157204569017</v>
      </c>
      <c r="BM2388" s="14">
        <f t="shared" si="2910"/>
        <v>0.65904139116987293</v>
      </c>
      <c r="BN2388" s="14">
        <f t="shared" si="2911"/>
        <v>0.31466087476587179</v>
      </c>
    </row>
    <row r="2389" spans="1:66" x14ac:dyDescent="0.25">
      <c r="A2389" t="s">
        <v>32</v>
      </c>
      <c r="B2389" t="s">
        <v>312</v>
      </c>
      <c r="C2389" t="s">
        <v>509</v>
      </c>
      <c r="D2389" s="11">
        <v>44507</v>
      </c>
      <c r="E2389" s="10">
        <f>VLOOKUP(A2389,home!$A$2:$E$405,3,FALSE)</f>
        <v>1.268</v>
      </c>
      <c r="F2389" s="10">
        <f>VLOOKUP(B2389,home!$B$2:$E$405,3,FALSE)</f>
        <v>0.60309999999999997</v>
      </c>
      <c r="G2389" s="10" t="e">
        <f>VLOOKUP(C2389,away!$B$2:$E$405,4,FALSE)</f>
        <v>#N/A</v>
      </c>
      <c r="H2389" s="10">
        <f>VLOOKUP(A2389,away!$A$2:$E$405,3,FALSE)</f>
        <v>1.1471</v>
      </c>
      <c r="I2389" s="10" t="e">
        <f>VLOOKUP(C2389,away!$B$2:$E$405,3,FALSE)</f>
        <v>#N/A</v>
      </c>
      <c r="J2389" s="10">
        <f>VLOOKUP(B2389,home!$B$2:$E$405,4,FALSE)</f>
        <v>1.0256000000000001</v>
      </c>
      <c r="K2389" s="12" t="e">
        <f t="shared" si="2856"/>
        <v>#N/A</v>
      </c>
      <c r="L2389" s="12" t="e">
        <f t="shared" si="2857"/>
        <v>#N/A</v>
      </c>
      <c r="M2389" s="13" t="e">
        <f t="shared" si="2858"/>
        <v>#N/A</v>
      </c>
      <c r="N2389" s="13" t="e">
        <f t="shared" si="2859"/>
        <v>#N/A</v>
      </c>
      <c r="O2389" s="13" t="e">
        <f t="shared" si="2860"/>
        <v>#N/A</v>
      </c>
      <c r="P2389" s="13" t="e">
        <f t="shared" si="2861"/>
        <v>#N/A</v>
      </c>
      <c r="Q2389" s="13" t="e">
        <f t="shared" si="2862"/>
        <v>#N/A</v>
      </c>
      <c r="R2389" s="13" t="e">
        <f t="shared" si="2863"/>
        <v>#N/A</v>
      </c>
      <c r="S2389" s="13" t="e">
        <f t="shared" si="2864"/>
        <v>#N/A</v>
      </c>
      <c r="T2389" s="13" t="e">
        <f t="shared" si="2865"/>
        <v>#N/A</v>
      </c>
      <c r="U2389" s="13" t="e">
        <f t="shared" si="2866"/>
        <v>#N/A</v>
      </c>
      <c r="V2389" s="13" t="e">
        <f t="shared" si="2867"/>
        <v>#N/A</v>
      </c>
      <c r="W2389" s="13" t="e">
        <f t="shared" si="2868"/>
        <v>#N/A</v>
      </c>
      <c r="X2389" s="13" t="e">
        <f t="shared" si="2869"/>
        <v>#N/A</v>
      </c>
      <c r="Y2389" s="13" t="e">
        <f t="shared" si="2870"/>
        <v>#N/A</v>
      </c>
      <c r="Z2389" s="13" t="e">
        <f t="shared" si="2871"/>
        <v>#N/A</v>
      </c>
      <c r="AA2389" s="13" t="e">
        <f t="shared" si="2872"/>
        <v>#N/A</v>
      </c>
      <c r="AB2389" s="13" t="e">
        <f t="shared" si="2873"/>
        <v>#N/A</v>
      </c>
      <c r="AC2389" s="13" t="e">
        <f t="shared" si="2874"/>
        <v>#N/A</v>
      </c>
      <c r="AD2389" s="13" t="e">
        <f t="shared" si="2875"/>
        <v>#N/A</v>
      </c>
      <c r="AE2389" s="13" t="e">
        <f t="shared" si="2876"/>
        <v>#N/A</v>
      </c>
      <c r="AF2389" s="13" t="e">
        <f t="shared" si="2877"/>
        <v>#N/A</v>
      </c>
      <c r="AG2389" s="13" t="e">
        <f t="shared" si="2878"/>
        <v>#N/A</v>
      </c>
      <c r="AH2389" s="13" t="e">
        <f t="shared" si="2879"/>
        <v>#N/A</v>
      </c>
      <c r="AI2389" s="13" t="e">
        <f t="shared" si="2880"/>
        <v>#N/A</v>
      </c>
      <c r="AJ2389" s="13" t="e">
        <f t="shared" si="2881"/>
        <v>#N/A</v>
      </c>
      <c r="AK2389" s="13" t="e">
        <f t="shared" si="2882"/>
        <v>#N/A</v>
      </c>
      <c r="AL2389" s="13" t="e">
        <f t="shared" si="2883"/>
        <v>#N/A</v>
      </c>
      <c r="AM2389" s="13" t="e">
        <f t="shared" si="2884"/>
        <v>#N/A</v>
      </c>
      <c r="AN2389" s="13" t="e">
        <f t="shared" si="2885"/>
        <v>#N/A</v>
      </c>
      <c r="AO2389" s="13" t="e">
        <f t="shared" si="2886"/>
        <v>#N/A</v>
      </c>
      <c r="AP2389" s="13" t="e">
        <f t="shared" si="2887"/>
        <v>#N/A</v>
      </c>
      <c r="AQ2389" s="13" t="e">
        <f t="shared" si="2888"/>
        <v>#N/A</v>
      </c>
      <c r="AR2389" s="13" t="e">
        <f t="shared" si="2889"/>
        <v>#N/A</v>
      </c>
      <c r="AS2389" s="13" t="e">
        <f t="shared" si="2890"/>
        <v>#N/A</v>
      </c>
      <c r="AT2389" s="13" t="e">
        <f t="shared" si="2891"/>
        <v>#N/A</v>
      </c>
      <c r="AU2389" s="13" t="e">
        <f t="shared" si="2892"/>
        <v>#N/A</v>
      </c>
      <c r="AV2389" s="13" t="e">
        <f t="shared" si="2893"/>
        <v>#N/A</v>
      </c>
      <c r="AW2389" s="13" t="e">
        <f t="shared" si="2894"/>
        <v>#N/A</v>
      </c>
      <c r="AX2389" s="13" t="e">
        <f t="shared" si="2895"/>
        <v>#N/A</v>
      </c>
      <c r="AY2389" s="13" t="e">
        <f t="shared" si="2896"/>
        <v>#N/A</v>
      </c>
      <c r="AZ2389" s="13" t="e">
        <f t="shared" si="2897"/>
        <v>#N/A</v>
      </c>
      <c r="BA2389" s="13" t="e">
        <f t="shared" si="2898"/>
        <v>#N/A</v>
      </c>
      <c r="BB2389" s="13" t="e">
        <f t="shared" si="2899"/>
        <v>#N/A</v>
      </c>
      <c r="BC2389" s="13" t="e">
        <f t="shared" si="2900"/>
        <v>#N/A</v>
      </c>
      <c r="BD2389" s="13" t="e">
        <f t="shared" si="2901"/>
        <v>#N/A</v>
      </c>
      <c r="BE2389" s="13" t="e">
        <f t="shared" si="2902"/>
        <v>#N/A</v>
      </c>
      <c r="BF2389" s="13" t="e">
        <f t="shared" si="2903"/>
        <v>#N/A</v>
      </c>
      <c r="BG2389" s="13" t="e">
        <f t="shared" si="2904"/>
        <v>#N/A</v>
      </c>
      <c r="BH2389" s="13" t="e">
        <f t="shared" si="2905"/>
        <v>#N/A</v>
      </c>
      <c r="BI2389" s="13" t="e">
        <f t="shared" si="2906"/>
        <v>#N/A</v>
      </c>
      <c r="BJ2389" s="14" t="e">
        <f t="shared" si="2907"/>
        <v>#N/A</v>
      </c>
      <c r="BK2389" s="14" t="e">
        <f t="shared" si="2908"/>
        <v>#N/A</v>
      </c>
      <c r="BL2389" s="14" t="e">
        <f t="shared" si="2909"/>
        <v>#N/A</v>
      </c>
      <c r="BM2389" s="14" t="e">
        <f t="shared" si="2910"/>
        <v>#N/A</v>
      </c>
      <c r="BN2389" s="14" t="e">
        <f t="shared" si="2911"/>
        <v>#N/A</v>
      </c>
    </row>
    <row r="2390" spans="1:66" x14ac:dyDescent="0.25">
      <c r="A2390" t="s">
        <v>32</v>
      </c>
      <c r="B2390" t="s">
        <v>330</v>
      </c>
      <c r="C2390" t="s">
        <v>331</v>
      </c>
      <c r="D2390" s="11">
        <v>44507</v>
      </c>
      <c r="E2390" s="10">
        <f>VLOOKUP(A2390,home!$A$2:$E$405,3,FALSE)</f>
        <v>1.268</v>
      </c>
      <c r="F2390" s="10">
        <f>VLOOKUP(B2390,home!$B$2:$E$405,3,FALSE)</f>
        <v>0.92779999999999996</v>
      </c>
      <c r="G2390" s="10">
        <f>VLOOKUP(C2390,away!$B$2:$E$405,4,FALSE)</f>
        <v>0.78859999999999997</v>
      </c>
      <c r="H2390" s="10">
        <f>VLOOKUP(A2390,away!$A$2:$E$405,3,FALSE)</f>
        <v>1.1471</v>
      </c>
      <c r="I2390" s="10">
        <f>VLOOKUP(C2390,away!$B$2:$E$405,3,FALSE)</f>
        <v>0.51280000000000003</v>
      </c>
      <c r="J2390" s="10">
        <f>VLOOKUP(B2390,home!$B$2:$E$405,4,FALSE)</f>
        <v>0.87180000000000002</v>
      </c>
      <c r="K2390" s="12">
        <f t="shared" si="2856"/>
        <v>0.92774878543999995</v>
      </c>
      <c r="L2390" s="12">
        <f t="shared" si="2857"/>
        <v>0.51282142478400006</v>
      </c>
      <c r="M2390" s="13">
        <f t="shared" si="2858"/>
        <v>0.23679269856176202</v>
      </c>
      <c r="N2390" s="13">
        <f t="shared" si="2859"/>
        <v>0.21968413849173474</v>
      </c>
      <c r="O2390" s="13">
        <f t="shared" si="2860"/>
        <v>0.12143236905489105</v>
      </c>
      <c r="P2390" s="13">
        <f t="shared" si="2861"/>
        <v>0.112658732903777</v>
      </c>
      <c r="Q2390" s="13">
        <f t="shared" si="2862"/>
        <v>0.10190584633306982</v>
      </c>
      <c r="R2390" s="13">
        <f t="shared" si="2863"/>
        <v>3.1136560256812863E-2</v>
      </c>
      <c r="S2390" s="13">
        <f t="shared" si="2864"/>
        <v>1.3399895960236021E-2</v>
      </c>
      <c r="T2390" s="13">
        <f t="shared" si="2865"/>
        <v>5.2259501310344236E-2</v>
      </c>
      <c r="U2390" s="13">
        <f t="shared" si="2866"/>
        <v>2.8886905961037507E-2</v>
      </c>
      <c r="V2390" s="13">
        <f t="shared" si="2867"/>
        <v>7.0836235383747205E-4</v>
      </c>
      <c r="W2390" s="13">
        <f t="shared" si="2868"/>
        <v>3.1514341721580262E-2</v>
      </c>
      <c r="X2390" s="13">
        <f t="shared" si="2869"/>
        <v>1.6161229622790648E-2</v>
      </c>
      <c r="Y2390" s="13">
        <f t="shared" si="2870"/>
        <v>4.1439124007104436E-3</v>
      </c>
      <c r="Z2390" s="13">
        <f t="shared" si="2871"/>
        <v>5.3224983979238824E-3</v>
      </c>
      <c r="AA2390" s="13">
        <f t="shared" si="2872"/>
        <v>4.9379414241802278E-3</v>
      </c>
      <c r="AB2390" s="13">
        <f t="shared" si="2873"/>
        <v>2.2905845794285347E-3</v>
      </c>
      <c r="AC2390" s="13">
        <f t="shared" si="2874"/>
        <v>2.1063573144563105E-5</v>
      </c>
      <c r="AD2390" s="13">
        <f t="shared" si="2875"/>
        <v>7.3093480640343007E-3</v>
      </c>
      <c r="AE2390" s="13">
        <f t="shared" si="2876"/>
        <v>3.7483902884402425E-3</v>
      </c>
      <c r="AF2390" s="13">
        <f t="shared" si="2877"/>
        <v>9.611274241822169E-4</v>
      </c>
      <c r="AG2390" s="13">
        <f t="shared" si="2878"/>
        <v>1.6429557835603351E-4</v>
      </c>
      <c r="AH2390" s="13">
        <f t="shared" si="2879"/>
        <v>6.8237280295847065E-4</v>
      </c>
      <c r="AI2390" s="13">
        <f t="shared" si="2880"/>
        <v>6.3307053916200953E-4</v>
      </c>
      <c r="AJ2390" s="13">
        <f t="shared" si="2881"/>
        <v>2.9366521190270011E-4</v>
      </c>
      <c r="AK2390" s="13">
        <f t="shared" si="2882"/>
        <v>9.0815847889570082E-5</v>
      </c>
      <c r="AL2390" s="13">
        <f t="shared" si="2883"/>
        <v>4.0085618776350299E-7</v>
      </c>
      <c r="AM2390" s="13">
        <f t="shared" si="2884"/>
        <v>1.3562477577532079E-3</v>
      </c>
      <c r="AN2390" s="13">
        <f t="shared" si="2885"/>
        <v>6.955129074911055E-4</v>
      </c>
      <c r="AO2390" s="13">
        <f t="shared" si="2886"/>
        <v>1.7833696008762553E-4</v>
      </c>
      <c r="AP2390" s="13">
        <f t="shared" si="2887"/>
        <v>3.04850046545945E-5</v>
      </c>
      <c r="AQ2390" s="13">
        <f t="shared" si="2888"/>
        <v>3.9083408803790053E-6</v>
      </c>
      <c r="AR2390" s="13">
        <f t="shared" si="2889"/>
        <v>6.9987078609402942E-5</v>
      </c>
      <c r="AS2390" s="13">
        <f t="shared" si="2890"/>
        <v>6.4930427176367376E-5</v>
      </c>
      <c r="AT2390" s="13">
        <f t="shared" si="2891"/>
        <v>3.0119562475487598E-5</v>
      </c>
      <c r="AU2390" s="13">
        <f t="shared" si="2892"/>
        <v>9.3144625015392717E-6</v>
      </c>
      <c r="AV2390" s="13">
        <f t="shared" si="2893"/>
        <v>2.1603703182073704E-6</v>
      </c>
      <c r="AW2390" s="13">
        <f t="shared" si="2894"/>
        <v>5.2976424883650569E-9</v>
      </c>
      <c r="AX2390" s="13">
        <f t="shared" si="2895"/>
        <v>2.0970953500187693E-4</v>
      </c>
      <c r="AY2390" s="13">
        <f t="shared" si="2896"/>
        <v>1.0754354253045266E-4</v>
      </c>
      <c r="AZ2390" s="13">
        <f t="shared" si="2897"/>
        <v>2.7575316353392714E-5</v>
      </c>
      <c r="BA2390" s="13">
        <f t="shared" si="2898"/>
        <v>4.7137376737387966E-6</v>
      </c>
      <c r="BB2390" s="13">
        <f t="shared" si="2899"/>
        <v>6.0432641747618687E-7</v>
      </c>
      <c r="BC2390" s="13">
        <f t="shared" si="2900"/>
        <v>6.1982306888949726E-8</v>
      </c>
      <c r="BD2390" s="13">
        <f t="shared" si="2901"/>
        <v>5.9818122281573058E-6</v>
      </c>
      <c r="BE2390" s="13">
        <f t="shared" si="2902"/>
        <v>5.5496190294030798E-6</v>
      </c>
      <c r="BF2390" s="13">
        <f t="shared" si="2903"/>
        <v>2.5743261570917095E-6</v>
      </c>
      <c r="BG2390" s="13">
        <f t="shared" si="2904"/>
        <v>7.9610932185608521E-7</v>
      </c>
      <c r="BH2390" s="13">
        <f t="shared" si="2905"/>
        <v>1.8464736410736124E-7</v>
      </c>
      <c r="BI2390" s="13">
        <f t="shared" si="2906"/>
        <v>3.4261273557060379E-8</v>
      </c>
      <c r="BJ2390" s="14">
        <f t="shared" si="2907"/>
        <v>0.44046683064639364</v>
      </c>
      <c r="BK2390" s="14">
        <f t="shared" si="2908"/>
        <v>0.36368869775147528</v>
      </c>
      <c r="BL2390" s="14">
        <f t="shared" si="2909"/>
        <v>0.19057591835471807</v>
      </c>
      <c r="BM2390" s="14">
        <f t="shared" si="2910"/>
        <v>0.17633606130357549</v>
      </c>
      <c r="BN2390" s="14">
        <f t="shared" si="2911"/>
        <v>0.82361034560204749</v>
      </c>
    </row>
    <row r="2391" spans="1:66" x14ac:dyDescent="0.25">
      <c r="A2391" t="s">
        <v>32</v>
      </c>
      <c r="B2391" t="s">
        <v>36</v>
      </c>
      <c r="C2391" t="s">
        <v>208</v>
      </c>
      <c r="D2391" s="11">
        <v>44507</v>
      </c>
      <c r="E2391" s="10">
        <f>VLOOKUP(A2391,home!$A$2:$E$405,3,FALSE)</f>
        <v>1.268</v>
      </c>
      <c r="F2391" s="10">
        <f>VLOOKUP(B2391,home!$B$2:$E$405,3,FALSE)</f>
        <v>1.4380999999999999</v>
      </c>
      <c r="G2391" s="10">
        <f>VLOOKUP(C2391,away!$B$2:$E$405,4,FALSE)</f>
        <v>0.83499999999999996</v>
      </c>
      <c r="H2391" s="10">
        <f>VLOOKUP(A2391,away!$A$2:$E$405,3,FALSE)</f>
        <v>1.1471</v>
      </c>
      <c r="I2391" s="10">
        <f>VLOOKUP(C2391,away!$B$2:$E$405,3,FALSE)</f>
        <v>1.3332999999999999</v>
      </c>
      <c r="J2391" s="10">
        <f>VLOOKUP(B2391,home!$B$2:$E$405,4,FALSE)</f>
        <v>0.76919999999999999</v>
      </c>
      <c r="K2391" s="12">
        <f t="shared" si="2856"/>
        <v>1.5226315179999999</v>
      </c>
      <c r="L2391" s="12">
        <f t="shared" si="2857"/>
        <v>1.1764363483559999</v>
      </c>
      <c r="M2391" s="13">
        <f t="shared" si="2858"/>
        <v>6.72681864648427E-2</v>
      </c>
      <c r="N2391" s="13">
        <f t="shared" si="2859"/>
        <v>0.10242466087007047</v>
      </c>
      <c r="O2391" s="13">
        <f t="shared" si="2860"/>
        <v>7.913673964523002E-2</v>
      </c>
      <c r="P2391" s="13">
        <f t="shared" si="2861"/>
        <v>0.12049609401558735</v>
      </c>
      <c r="Q2391" s="13">
        <f t="shared" si="2862"/>
        <v>7.7977508430615308E-2</v>
      </c>
      <c r="R2391" s="13">
        <f t="shared" si="2863"/>
        <v>4.6549668504516958E-2</v>
      </c>
      <c r="S2391" s="13">
        <f t="shared" si="2864"/>
        <v>5.3960532593671541E-2</v>
      </c>
      <c r="T2391" s="13">
        <f t="shared" si="2865"/>
        <v>9.173557527201226E-2</v>
      </c>
      <c r="U2391" s="13">
        <f t="shared" si="2866"/>
        <v>7.0877992417429425E-2</v>
      </c>
      <c r="V2391" s="13">
        <f t="shared" si="2867"/>
        <v>1.0739819139941122E-2</v>
      </c>
      <c r="W2391" s="13">
        <f t="shared" si="2868"/>
        <v>3.9577004010521853E-2</v>
      </c>
      <c r="X2391" s="13">
        <f t="shared" si="2869"/>
        <v>4.6559826077009085E-2</v>
      </c>
      <c r="Y2391" s="13">
        <f t="shared" si="2870"/>
        <v>2.7387335885063518E-2</v>
      </c>
      <c r="Z2391" s="13">
        <f t="shared" si="2871"/>
        <v>1.8254240677545414E-2</v>
      </c>
      <c r="AA2391" s="13">
        <f t="shared" si="2872"/>
        <v>2.7794482192788315E-2</v>
      </c>
      <c r="AB2391" s="13">
        <f t="shared" si="2873"/>
        <v>2.1160377306614624E-2</v>
      </c>
      <c r="AC2391" s="13">
        <f t="shared" si="2874"/>
        <v>1.2023758228129015E-3</v>
      </c>
      <c r="AD2391" s="13">
        <f t="shared" si="2875"/>
        <v>1.506529842360825E-2</v>
      </c>
      <c r="AE2391" s="13">
        <f t="shared" si="2876"/>
        <v>1.7723364664363091E-2</v>
      </c>
      <c r="AF2391" s="13">
        <f t="shared" si="2877"/>
        <v>1.0425205203162539E-2</v>
      </c>
      <c r="AG2391" s="13">
        <f t="shared" si="2878"/>
        <v>4.0881967800235029E-3</v>
      </c>
      <c r="AH2391" s="13">
        <f t="shared" si="2879"/>
        <v>5.3687380611757681E-3</v>
      </c>
      <c r="AI2391" s="13">
        <f t="shared" si="2880"/>
        <v>8.1746097838324358E-3</v>
      </c>
      <c r="AJ2391" s="13">
        <f t="shared" si="2881"/>
        <v>6.2234592521072177E-3</v>
      </c>
      <c r="AK2391" s="13">
        <f t="shared" si="2882"/>
        <v>3.1586784027490514E-3</v>
      </c>
      <c r="AL2391" s="13">
        <f t="shared" si="2883"/>
        <v>8.6151625487007236E-5</v>
      </c>
      <c r="AM2391" s="13">
        <f t="shared" si="2884"/>
        <v>4.5877796415723215E-3</v>
      </c>
      <c r="AN2391" s="13">
        <f t="shared" si="2885"/>
        <v>5.3972307285933387E-3</v>
      </c>
      <c r="AO2391" s="13">
        <f t="shared" si="2886"/>
        <v>3.1747492047905705E-3</v>
      </c>
      <c r="AP2391" s="13">
        <f t="shared" si="2887"/>
        <v>1.2449634538099778E-3</v>
      </c>
      <c r="AQ2391" s="13">
        <f t="shared" si="2888"/>
        <v>3.6615506485922092E-4</v>
      </c>
      <c r="AR2391" s="13">
        <f t="shared" si="2889"/>
        <v>1.2631957199938984E-3</v>
      </c>
      <c r="AS2391" s="13">
        <f t="shared" si="2890"/>
        <v>1.9233816166654121E-3</v>
      </c>
      <c r="AT2391" s="13">
        <f t="shared" si="2891"/>
        <v>1.4643007353382755E-3</v>
      </c>
      <c r="AU2391" s="13">
        <f t="shared" si="2892"/>
        <v>7.4319681715221135E-4</v>
      </c>
      <c r="AV2391" s="13">
        <f t="shared" si="2893"/>
        <v>2.8290372446831014E-4</v>
      </c>
      <c r="AW2391" s="13">
        <f t="shared" si="2894"/>
        <v>4.2867111936683931E-6</v>
      </c>
      <c r="AX2391" s="13">
        <f t="shared" si="2895"/>
        <v>1.1642496466494608E-3</v>
      </c>
      <c r="AY2391" s="13">
        <f t="shared" si="2896"/>
        <v>1.3696656028790546E-3</v>
      </c>
      <c r="AZ2391" s="13">
        <f t="shared" si="2897"/>
        <v>8.0566220015992722E-4</v>
      </c>
      <c r="BA2391" s="13">
        <f t="shared" si="2898"/>
        <v>3.1593676558820189E-4</v>
      </c>
      <c r="BB2391" s="13">
        <f t="shared" si="2899"/>
        <v>9.2919873704997412E-5</v>
      </c>
      <c r="BC2391" s="13">
        <f t="shared" si="2900"/>
        <v>2.186286338224157E-5</v>
      </c>
      <c r="BD2391" s="13">
        <f t="shared" si="2901"/>
        <v>2.4767822668142481E-4</v>
      </c>
      <c r="BE2391" s="13">
        <f t="shared" si="2902"/>
        <v>3.7712267426748589E-4</v>
      </c>
      <c r="BF2391" s="13">
        <f t="shared" si="2903"/>
        <v>2.8710943499606084E-4</v>
      </c>
      <c r="BG2391" s="13">
        <f t="shared" si="2904"/>
        <v>1.4572062494672478E-4</v>
      </c>
      <c r="BH2391" s="13">
        <f t="shared" si="2905"/>
        <v>5.5469704091635073E-5</v>
      </c>
      <c r="BI2391" s="13">
        <f t="shared" si="2906"/>
        <v>1.68919839488114E-5</v>
      </c>
      <c r="BJ2391" s="14">
        <f t="shared" si="2907"/>
        <v>0.45150515066243913</v>
      </c>
      <c r="BK2391" s="14">
        <f t="shared" si="2908"/>
        <v>0.25512282526522168</v>
      </c>
      <c r="BL2391" s="14">
        <f t="shared" si="2909"/>
        <v>0.27525171682899402</v>
      </c>
      <c r="BM2391" s="14">
        <f t="shared" si="2910"/>
        <v>0.50491569661165203</v>
      </c>
      <c r="BN2391" s="14">
        <f t="shared" si="2911"/>
        <v>0.49385285793086281</v>
      </c>
    </row>
    <row r="2392" spans="1:66" x14ac:dyDescent="0.25">
      <c r="A2392" t="s">
        <v>32</v>
      </c>
      <c r="B2392" t="s">
        <v>508</v>
      </c>
      <c r="C2392" t="s">
        <v>510</v>
      </c>
      <c r="D2392" s="11">
        <v>44507</v>
      </c>
      <c r="E2392" s="10">
        <f>VLOOKUP(A2392,home!$A$2:$E$405,3,FALSE)</f>
        <v>1.268</v>
      </c>
      <c r="F2392" s="10" t="e">
        <f>VLOOKUP(B2392,home!$B$2:$E$405,3,FALSE)</f>
        <v>#N/A</v>
      </c>
      <c r="G2392" s="10" t="e">
        <f>VLOOKUP(C2392,away!$B$2:$E$405,4,FALSE)</f>
        <v>#N/A</v>
      </c>
      <c r="H2392" s="10">
        <f>VLOOKUP(A2392,away!$A$2:$E$405,3,FALSE)</f>
        <v>1.1471</v>
      </c>
      <c r="I2392" s="10" t="e">
        <f>VLOOKUP(C2392,away!$B$2:$E$405,3,FALSE)</f>
        <v>#N/A</v>
      </c>
      <c r="J2392" s="10" t="e">
        <f>VLOOKUP(B2392,home!$B$2:$E$405,4,FALSE)</f>
        <v>#N/A</v>
      </c>
      <c r="K2392" s="12" t="e">
        <f t="shared" si="2856"/>
        <v>#N/A</v>
      </c>
      <c r="L2392" s="12" t="e">
        <f t="shared" si="2857"/>
        <v>#N/A</v>
      </c>
      <c r="M2392" s="13" t="e">
        <f t="shared" si="2858"/>
        <v>#N/A</v>
      </c>
      <c r="N2392" s="13" t="e">
        <f t="shared" si="2859"/>
        <v>#N/A</v>
      </c>
      <c r="O2392" s="13" t="e">
        <f t="shared" si="2860"/>
        <v>#N/A</v>
      </c>
      <c r="P2392" s="13" t="e">
        <f t="shared" si="2861"/>
        <v>#N/A</v>
      </c>
      <c r="Q2392" s="13" t="e">
        <f t="shared" si="2862"/>
        <v>#N/A</v>
      </c>
      <c r="R2392" s="13" t="e">
        <f t="shared" si="2863"/>
        <v>#N/A</v>
      </c>
      <c r="S2392" s="13" t="e">
        <f t="shared" si="2864"/>
        <v>#N/A</v>
      </c>
      <c r="T2392" s="13" t="e">
        <f t="shared" si="2865"/>
        <v>#N/A</v>
      </c>
      <c r="U2392" s="13" t="e">
        <f t="shared" si="2866"/>
        <v>#N/A</v>
      </c>
      <c r="V2392" s="13" t="e">
        <f t="shared" si="2867"/>
        <v>#N/A</v>
      </c>
      <c r="W2392" s="13" t="e">
        <f t="shared" si="2868"/>
        <v>#N/A</v>
      </c>
      <c r="X2392" s="13" t="e">
        <f t="shared" si="2869"/>
        <v>#N/A</v>
      </c>
      <c r="Y2392" s="13" t="e">
        <f t="shared" si="2870"/>
        <v>#N/A</v>
      </c>
      <c r="Z2392" s="13" t="e">
        <f t="shared" si="2871"/>
        <v>#N/A</v>
      </c>
      <c r="AA2392" s="13" t="e">
        <f t="shared" si="2872"/>
        <v>#N/A</v>
      </c>
      <c r="AB2392" s="13" t="e">
        <f t="shared" si="2873"/>
        <v>#N/A</v>
      </c>
      <c r="AC2392" s="13" t="e">
        <f t="shared" si="2874"/>
        <v>#N/A</v>
      </c>
      <c r="AD2392" s="13" t="e">
        <f t="shared" si="2875"/>
        <v>#N/A</v>
      </c>
      <c r="AE2392" s="13" t="e">
        <f t="shared" si="2876"/>
        <v>#N/A</v>
      </c>
      <c r="AF2392" s="13" t="e">
        <f t="shared" si="2877"/>
        <v>#N/A</v>
      </c>
      <c r="AG2392" s="13" t="e">
        <f t="shared" si="2878"/>
        <v>#N/A</v>
      </c>
      <c r="AH2392" s="13" t="e">
        <f t="shared" si="2879"/>
        <v>#N/A</v>
      </c>
      <c r="AI2392" s="13" t="e">
        <f t="shared" si="2880"/>
        <v>#N/A</v>
      </c>
      <c r="AJ2392" s="13" t="e">
        <f t="shared" si="2881"/>
        <v>#N/A</v>
      </c>
      <c r="AK2392" s="13" t="e">
        <f t="shared" si="2882"/>
        <v>#N/A</v>
      </c>
      <c r="AL2392" s="13" t="e">
        <f t="shared" si="2883"/>
        <v>#N/A</v>
      </c>
      <c r="AM2392" s="13" t="e">
        <f t="shared" si="2884"/>
        <v>#N/A</v>
      </c>
      <c r="AN2392" s="13" t="e">
        <f t="shared" si="2885"/>
        <v>#N/A</v>
      </c>
      <c r="AO2392" s="13" t="e">
        <f t="shared" si="2886"/>
        <v>#N/A</v>
      </c>
      <c r="AP2392" s="13" t="e">
        <f t="shared" si="2887"/>
        <v>#N/A</v>
      </c>
      <c r="AQ2392" s="13" t="e">
        <f t="shared" si="2888"/>
        <v>#N/A</v>
      </c>
      <c r="AR2392" s="13" t="e">
        <f t="shared" si="2889"/>
        <v>#N/A</v>
      </c>
      <c r="AS2392" s="13" t="e">
        <f t="shared" si="2890"/>
        <v>#N/A</v>
      </c>
      <c r="AT2392" s="13" t="e">
        <f t="shared" si="2891"/>
        <v>#N/A</v>
      </c>
      <c r="AU2392" s="13" t="e">
        <f t="shared" si="2892"/>
        <v>#N/A</v>
      </c>
      <c r="AV2392" s="13" t="e">
        <f t="shared" si="2893"/>
        <v>#N/A</v>
      </c>
      <c r="AW2392" s="13" t="e">
        <f t="shared" si="2894"/>
        <v>#N/A</v>
      </c>
      <c r="AX2392" s="13" t="e">
        <f t="shared" si="2895"/>
        <v>#N/A</v>
      </c>
      <c r="AY2392" s="13" t="e">
        <f t="shared" si="2896"/>
        <v>#N/A</v>
      </c>
      <c r="AZ2392" s="13" t="e">
        <f t="shared" si="2897"/>
        <v>#N/A</v>
      </c>
      <c r="BA2392" s="13" t="e">
        <f t="shared" si="2898"/>
        <v>#N/A</v>
      </c>
      <c r="BB2392" s="13" t="e">
        <f t="shared" si="2899"/>
        <v>#N/A</v>
      </c>
      <c r="BC2392" s="13" t="e">
        <f t="shared" si="2900"/>
        <v>#N/A</v>
      </c>
      <c r="BD2392" s="13" t="e">
        <f t="shared" si="2901"/>
        <v>#N/A</v>
      </c>
      <c r="BE2392" s="13" t="e">
        <f t="shared" si="2902"/>
        <v>#N/A</v>
      </c>
      <c r="BF2392" s="13" t="e">
        <f t="shared" si="2903"/>
        <v>#N/A</v>
      </c>
      <c r="BG2392" s="13" t="e">
        <f t="shared" si="2904"/>
        <v>#N/A</v>
      </c>
      <c r="BH2392" s="13" t="e">
        <f t="shared" si="2905"/>
        <v>#N/A</v>
      </c>
      <c r="BI2392" s="13" t="e">
        <f t="shared" si="2906"/>
        <v>#N/A</v>
      </c>
      <c r="BJ2392" s="14" t="e">
        <f t="shared" si="2907"/>
        <v>#N/A</v>
      </c>
      <c r="BK2392" s="14" t="e">
        <f t="shared" si="2908"/>
        <v>#N/A</v>
      </c>
      <c r="BL2392" s="14" t="e">
        <f t="shared" si="2909"/>
        <v>#N/A</v>
      </c>
      <c r="BM2392" s="14" t="e">
        <f t="shared" si="2910"/>
        <v>#N/A</v>
      </c>
      <c r="BN2392" s="14" t="e">
        <f t="shared" si="2911"/>
        <v>#N/A</v>
      </c>
    </row>
    <row r="2393" spans="1:66" x14ac:dyDescent="0.25">
      <c r="A2393" t="s">
        <v>32</v>
      </c>
      <c r="B2393" t="s">
        <v>212</v>
      </c>
      <c r="C2393" t="s">
        <v>311</v>
      </c>
      <c r="D2393" s="11">
        <v>44507</v>
      </c>
      <c r="E2393" s="10">
        <f>VLOOKUP(A2393,home!$A$2:$E$405,3,FALSE)</f>
        <v>1.268</v>
      </c>
      <c r="F2393" s="10">
        <f>VLOOKUP(B2393,home!$B$2:$E$405,3,FALSE)</f>
        <v>0.78859999999999997</v>
      </c>
      <c r="G2393" s="10">
        <f>VLOOKUP(C2393,away!$B$2:$E$405,4,FALSE)</f>
        <v>1.1133999999999999</v>
      </c>
      <c r="H2393" s="10">
        <f>VLOOKUP(A2393,away!$A$2:$E$405,3,FALSE)</f>
        <v>1.1471</v>
      </c>
      <c r="I2393" s="10">
        <f>VLOOKUP(C2393,away!$B$2:$E$405,3,FALSE)</f>
        <v>1.0769</v>
      </c>
      <c r="J2393" s="10">
        <f>VLOOKUP(B2393,home!$B$2:$E$405,4,FALSE)</f>
        <v>1.1282000000000001</v>
      </c>
      <c r="K2393" s="12">
        <f t="shared" si="2856"/>
        <v>1.11333854032</v>
      </c>
      <c r="L2393" s="12">
        <f t="shared" si="2857"/>
        <v>1.3936789871180002</v>
      </c>
      <c r="M2393" s="13">
        <f t="shared" si="2858"/>
        <v>8.1510981340480071E-2</v>
      </c>
      <c r="N2393" s="13">
        <f t="shared" si="2859"/>
        <v>9.0749316985660841E-2</v>
      </c>
      <c r="O2393" s="13">
        <f t="shared" si="2860"/>
        <v>0.11360014191359449</v>
      </c>
      <c r="P2393" s="13">
        <f t="shared" si="2861"/>
        <v>0.12647541617822614</v>
      </c>
      <c r="Q2393" s="13">
        <f t="shared" si="2862"/>
        <v>5.0517356053926328E-2</v>
      </c>
      <c r="R2393" s="13">
        <f t="shared" si="2863"/>
        <v>7.9161065359299745E-2</v>
      </c>
      <c r="S2393" s="13">
        <f t="shared" si="2864"/>
        <v>4.9060968946743465E-2</v>
      </c>
      <c r="T2393" s="13">
        <f t="shared" si="2865"/>
        <v>7.0404977617115422E-2</v>
      </c>
      <c r="U2393" s="13">
        <f t="shared" si="2866"/>
        <v>8.813306495729889E-2</v>
      </c>
      <c r="V2393" s="13">
        <f t="shared" si="2867"/>
        <v>8.4583101750390459E-3</v>
      </c>
      <c r="W2393" s="13">
        <f t="shared" si="2868"/>
        <v>1.874763981663468E-2</v>
      </c>
      <c r="X2393" s="13">
        <f t="shared" si="2869"/>
        <v>2.6128191670500511E-2</v>
      </c>
      <c r="Y2393" s="13">
        <f t="shared" si="2870"/>
        <v>1.8207155851284067E-2</v>
      </c>
      <c r="Z2393" s="13">
        <f t="shared" si="2871"/>
        <v>3.6775037796376885E-2</v>
      </c>
      <c r="AA2393" s="13">
        <f t="shared" si="2872"/>
        <v>4.0943066900431063E-2</v>
      </c>
      <c r="AB2393" s="13">
        <f t="shared" si="2873"/>
        <v>2.2791747169575022E-2</v>
      </c>
      <c r="AC2393" s="13">
        <f t="shared" si="2874"/>
        <v>8.2026394017700862E-4</v>
      </c>
      <c r="AD2393" s="13">
        <f t="shared" si="2875"/>
        <v>5.218117486974292E-3</v>
      </c>
      <c r="AE2393" s="13">
        <f t="shared" si="2876"/>
        <v>7.2723806939090562E-3</v>
      </c>
      <c r="AF2393" s="13">
        <f t="shared" si="2877"/>
        <v>5.0676820797118374E-3</v>
      </c>
      <c r="AG2393" s="13">
        <f t="shared" si="2878"/>
        <v>2.3542406759629441E-3</v>
      </c>
      <c r="AH2393" s="13">
        <f t="shared" si="2879"/>
        <v>1.2813149356820186E-2</v>
      </c>
      <c r="AI2393" s="13">
        <f t="shared" si="2880"/>
        <v>1.426537300182433E-2</v>
      </c>
      <c r="AJ2393" s="13">
        <f t="shared" si="2881"/>
        <v>7.9410947774857209E-3</v>
      </c>
      <c r="AK2393" s="13">
        <f t="shared" si="2882"/>
        <v>2.9470422893695752E-3</v>
      </c>
      <c r="AL2393" s="13">
        <f t="shared" si="2883"/>
        <v>5.0910059726324342E-5</v>
      </c>
      <c r="AM2393" s="13">
        <f t="shared" si="2884"/>
        <v>1.161906261233245E-3</v>
      </c>
      <c r="AN2393" s="13">
        <f t="shared" si="2885"/>
        <v>1.6193243412816114E-3</v>
      </c>
      <c r="AO2393" s="13">
        <f t="shared" si="2886"/>
        <v>1.1284091538864398E-3</v>
      </c>
      <c r="AP2393" s="13">
        <f t="shared" si="2887"/>
        <v>5.2421337554771081E-4</v>
      </c>
      <c r="AQ2393" s="13">
        <f t="shared" si="2888"/>
        <v>1.8264629156676049E-4</v>
      </c>
      <c r="AR2393" s="13">
        <f t="shared" si="2889"/>
        <v>3.571483403480962E-3</v>
      </c>
      <c r="AS2393" s="13">
        <f t="shared" si="2890"/>
        <v>3.9762701192086001E-3</v>
      </c>
      <c r="AT2393" s="13">
        <f t="shared" si="2891"/>
        <v>2.2134673852188683E-3</v>
      </c>
      <c r="AU2393" s="13">
        <f t="shared" si="2892"/>
        <v>8.2144618256850045E-4</v>
      </c>
      <c r="AV2393" s="13">
        <f t="shared" si="2893"/>
        <v>2.2863692346306264E-4</v>
      </c>
      <c r="AW2393" s="13">
        <f t="shared" si="2894"/>
        <v>2.1942752326317289E-6</v>
      </c>
      <c r="AX2393" s="13">
        <f t="shared" si="2895"/>
        <v>2.1559917014501488E-4</v>
      </c>
      <c r="AY2393" s="13">
        <f t="shared" si="2896"/>
        <v>3.0047603307118575E-4</v>
      </c>
      <c r="AZ2393" s="13">
        <f t="shared" si="2897"/>
        <v>2.0938356671194248E-4</v>
      </c>
      <c r="BA2393" s="13">
        <f t="shared" si="2898"/>
        <v>9.7271159058084708E-5</v>
      </c>
      <c r="BB2393" s="13">
        <f t="shared" si="2899"/>
        <v>3.3891192607966371E-5</v>
      </c>
      <c r="BC2393" s="13">
        <f t="shared" si="2900"/>
        <v>9.4466885972183242E-6</v>
      </c>
      <c r="BD2393" s="13">
        <f t="shared" si="2901"/>
        <v>8.2958356204534771E-4</v>
      </c>
      <c r="BE2393" s="13">
        <f t="shared" si="2902"/>
        <v>9.2360735204103359E-4</v>
      </c>
      <c r="BF2393" s="13">
        <f t="shared" si="2903"/>
        <v>5.1414383057509254E-4</v>
      </c>
      <c r="BG2393" s="13">
        <f t="shared" si="2904"/>
        <v>1.9080538061566892E-4</v>
      </c>
      <c r="BH2393" s="13">
        <f t="shared" si="2905"/>
        <v>5.3107745984962718E-5</v>
      </c>
      <c r="BI2393" s="13">
        <f t="shared" si="2906"/>
        <v>1.1825380078916746E-5</v>
      </c>
      <c r="BJ2393" s="14">
        <f t="shared" si="2907"/>
        <v>0.30014962616538732</v>
      </c>
      <c r="BK2393" s="14">
        <f t="shared" si="2908"/>
        <v>0.26667732667346333</v>
      </c>
      <c r="BL2393" s="14">
        <f t="shared" si="2909"/>
        <v>0.39593012299098007</v>
      </c>
      <c r="BM2393" s="14">
        <f t="shared" si="2910"/>
        <v>0.45721955403718134</v>
      </c>
      <c r="BN2393" s="14">
        <f t="shared" si="2911"/>
        <v>0.54201427783118761</v>
      </c>
    </row>
    <row r="2394" spans="1:66" x14ac:dyDescent="0.25">
      <c r="A2394" t="s">
        <v>32</v>
      </c>
      <c r="B2394" t="s">
        <v>211</v>
      </c>
      <c r="C2394" t="s">
        <v>313</v>
      </c>
      <c r="D2394" s="11">
        <v>44507</v>
      </c>
      <c r="E2394" s="10">
        <f>VLOOKUP(A2394,home!$A$2:$E$405,3,FALSE)</f>
        <v>1.268</v>
      </c>
      <c r="F2394" s="10">
        <f>VLOOKUP(B2394,home!$B$2:$E$405,3,FALSE)</f>
        <v>0.83499999999999996</v>
      </c>
      <c r="G2394" s="10">
        <f>VLOOKUP(C2394,away!$B$2:$E$405,4,FALSE)</f>
        <v>1.2061999999999999</v>
      </c>
      <c r="H2394" s="10">
        <f>VLOOKUP(A2394,away!$A$2:$E$405,3,FALSE)</f>
        <v>1.1471</v>
      </c>
      <c r="I2394" s="10">
        <f>VLOOKUP(C2394,away!$B$2:$E$405,3,FALSE)</f>
        <v>0.87180000000000002</v>
      </c>
      <c r="J2394" s="10">
        <f>VLOOKUP(B2394,home!$B$2:$E$405,4,FALSE)</f>
        <v>1.0769</v>
      </c>
      <c r="K2394" s="12">
        <f t="shared" si="2856"/>
        <v>1.277100436</v>
      </c>
      <c r="L2394" s="12">
        <f t="shared" si="2857"/>
        <v>1.0769449928820001</v>
      </c>
      <c r="M2394" s="13">
        <f t="shared" si="2858"/>
        <v>9.4984132382773812E-2</v>
      </c>
      <c r="N2394" s="13">
        <f t="shared" si="2859"/>
        <v>0.12130427687912215</v>
      </c>
      <c r="O2394" s="13">
        <f t="shared" si="2860"/>
        <v>0.10229268577286929</v>
      </c>
      <c r="P2394" s="13">
        <f t="shared" si="2861"/>
        <v>0.13063803360014237</v>
      </c>
      <c r="Q2394" s="13">
        <f t="shared" si="2862"/>
        <v>7.7458872445495819E-2</v>
      </c>
      <c r="R2394" s="13">
        <f t="shared" si="2863"/>
        <v>5.50817978757717E-2</v>
      </c>
      <c r="S2394" s="13">
        <f t="shared" si="2864"/>
        <v>4.4918807475486953E-2</v>
      </c>
      <c r="T2394" s="13">
        <f t="shared" si="2865"/>
        <v>8.3418944834462244E-2</v>
      </c>
      <c r="U2394" s="13">
        <f t="shared" si="2866"/>
        <v>7.0344988082811907E-2</v>
      </c>
      <c r="V2394" s="13">
        <f t="shared" si="2867"/>
        <v>6.8644268761921959E-3</v>
      </c>
      <c r="W2394" s="13">
        <f t="shared" si="2868"/>
        <v>3.2974253257403698E-2</v>
      </c>
      <c r="X2394" s="13">
        <f t="shared" si="2869"/>
        <v>3.5511456939583887E-2</v>
      </c>
      <c r="Y2394" s="13">
        <f t="shared" si="2870"/>
        <v>1.9121942870514812E-2</v>
      </c>
      <c r="Z2394" s="13">
        <f t="shared" si="2871"/>
        <v>1.977335547375024E-2</v>
      </c>
      <c r="AA2394" s="13">
        <f t="shared" si="2872"/>
        <v>2.5252560896709419E-2</v>
      </c>
      <c r="AB2394" s="13">
        <f t="shared" si="2873"/>
        <v>1.6125028265652076E-2</v>
      </c>
      <c r="AC2394" s="13">
        <f t="shared" si="2874"/>
        <v>5.9006910312392263E-4</v>
      </c>
      <c r="AD2394" s="13">
        <f t="shared" si="2875"/>
        <v>1.0527858302951172E-2</v>
      </c>
      <c r="AE2394" s="13">
        <f t="shared" si="2876"/>
        <v>1.1337924285134455E-2</v>
      </c>
      <c r="AF2394" s="13">
        <f t="shared" si="2877"/>
        <v>6.1051603942753911E-3</v>
      </c>
      <c r="AG2394" s="13">
        <f t="shared" si="2878"/>
        <v>2.1916406391187934E-3</v>
      </c>
      <c r="AH2394" s="13">
        <f t="shared" si="2879"/>
        <v>5.3237040424828014E-3</v>
      </c>
      <c r="AI2394" s="13">
        <f t="shared" si="2880"/>
        <v>6.7989047537897482E-3</v>
      </c>
      <c r="AJ2394" s="13">
        <f t="shared" si="2881"/>
        <v>4.3414421126936808E-3</v>
      </c>
      <c r="AK2394" s="13">
        <f t="shared" si="2882"/>
        <v>1.8481525383299534E-3</v>
      </c>
      <c r="AL2394" s="13">
        <f t="shared" si="2883"/>
        <v>3.2462460997028185E-5</v>
      </c>
      <c r="AM2394" s="13">
        <f t="shared" si="2884"/>
        <v>2.6890264857690324E-3</v>
      </c>
      <c r="AN2394" s="13">
        <f t="shared" si="2885"/>
        <v>2.8959336095760401E-3</v>
      </c>
      <c r="AO2394" s="13">
        <f t="shared" si="2886"/>
        <v>1.5593806002758067E-3</v>
      </c>
      <c r="AP2394" s="13">
        <f t="shared" si="2887"/>
        <v>5.5978904315478594E-4</v>
      </c>
      <c r="AQ2394" s="13">
        <f t="shared" si="2888"/>
        <v>1.507155017739381E-4</v>
      </c>
      <c r="AR2394" s="13">
        <f t="shared" si="2889"/>
        <v>1.1466672824275038E-3</v>
      </c>
      <c r="AS2394" s="13">
        <f t="shared" si="2890"/>
        <v>1.4644092863351E-3</v>
      </c>
      <c r="AT2394" s="13">
        <f t="shared" si="2891"/>
        <v>9.3509886903050271E-4</v>
      </c>
      <c r="AU2394" s="13">
        <f t="shared" si="2892"/>
        <v>3.9807172444732055E-4</v>
      </c>
      <c r="AV2394" s="13">
        <f t="shared" si="2893"/>
        <v>1.2709439321273626E-4</v>
      </c>
      <c r="AW2394" s="13">
        <f t="shared" si="2894"/>
        <v>1.2402165276590824E-6</v>
      </c>
      <c r="AX2394" s="13">
        <f t="shared" si="2895"/>
        <v>5.7235948289852969E-4</v>
      </c>
      <c r="AY2394" s="13">
        <f t="shared" si="2896"/>
        <v>6.1639967923610226E-4</v>
      </c>
      <c r="AZ2394" s="13">
        <f t="shared" si="2897"/>
        <v>3.3191427408369567E-4</v>
      </c>
      <c r="BA2394" s="13">
        <f t="shared" si="2898"/>
        <v>1.1915113851349996E-4</v>
      </c>
      <c r="BB2394" s="13">
        <f t="shared" si="2899"/>
        <v>3.2079805504575844E-5</v>
      </c>
      <c r="BC2394" s="13">
        <f t="shared" si="2900"/>
        <v>6.9096371821562796E-6</v>
      </c>
      <c r="BD2394" s="13">
        <f t="shared" si="2901"/>
        <v>2.0581626471865162E-4</v>
      </c>
      <c r="BE2394" s="13">
        <f t="shared" si="2902"/>
        <v>2.6284804140808138E-4</v>
      </c>
      <c r="BF2394" s="13">
        <f t="shared" si="2903"/>
        <v>1.6784167414200343E-4</v>
      </c>
      <c r="BG2394" s="13">
        <f t="shared" si="2904"/>
        <v>7.1450225075240823E-5</v>
      </c>
      <c r="BH2394" s="13">
        <f t="shared" si="2905"/>
        <v>2.2812278398972052E-5</v>
      </c>
      <c r="BI2394" s="13">
        <f t="shared" si="2906"/>
        <v>5.8267141378961172E-6</v>
      </c>
      <c r="BJ2394" s="14">
        <f t="shared" si="2907"/>
        <v>0.40948599010603065</v>
      </c>
      <c r="BK2394" s="14">
        <f t="shared" si="2908"/>
        <v>0.27864433157795238</v>
      </c>
      <c r="BL2394" s="14">
        <f t="shared" si="2909"/>
        <v>0.2922172010944446</v>
      </c>
      <c r="BM2394" s="14">
        <f t="shared" si="2910"/>
        <v>0.41774591983329423</v>
      </c>
      <c r="BN2394" s="14">
        <f t="shared" si="2911"/>
        <v>0.58175979895617524</v>
      </c>
    </row>
    <row r="2395" spans="1:66" x14ac:dyDescent="0.25">
      <c r="A2395" t="s">
        <v>32</v>
      </c>
      <c r="B2395" t="s">
        <v>209</v>
      </c>
      <c r="C2395" t="s">
        <v>309</v>
      </c>
      <c r="D2395" s="11">
        <v>44507</v>
      </c>
      <c r="E2395" s="10">
        <f>VLOOKUP(A2395,home!$A$2:$E$405,3,FALSE)</f>
        <v>1.268</v>
      </c>
      <c r="F2395" s="10">
        <f>VLOOKUP(B2395,home!$B$2:$E$405,3,FALSE)</f>
        <v>0.97419999999999995</v>
      </c>
      <c r="G2395" s="10">
        <f>VLOOKUP(C2395,away!$B$2:$E$405,4,FALSE)</f>
        <v>0.92779999999999996</v>
      </c>
      <c r="H2395" s="10">
        <f>VLOOKUP(A2395,away!$A$2:$E$405,3,FALSE)</f>
        <v>1.1471</v>
      </c>
      <c r="I2395" s="10">
        <f>VLOOKUP(C2395,away!$B$2:$E$405,3,FALSE)</f>
        <v>0.66659999999999997</v>
      </c>
      <c r="J2395" s="10">
        <f>VLOOKUP(B2395,home!$B$2:$E$405,4,FALSE)</f>
        <v>1.3846000000000001</v>
      </c>
      <c r="K2395" s="12">
        <f t="shared" si="2856"/>
        <v>1.1460979796799999</v>
      </c>
      <c r="L2395" s="12">
        <f t="shared" si="2857"/>
        <v>1.0587438883560001</v>
      </c>
      <c r="M2395" s="13">
        <f t="shared" si="2858"/>
        <v>0.11026796081510308</v>
      </c>
      <c r="N2395" s="13">
        <f t="shared" si="2859"/>
        <v>0.12637788711362305</v>
      </c>
      <c r="O2395" s="13">
        <f t="shared" si="2860"/>
        <v>0.11674552959446928</v>
      </c>
      <c r="P2395" s="13">
        <f t="shared" si="2861"/>
        <v>0.13380181560489288</v>
      </c>
      <c r="Q2395" s="13">
        <f t="shared" si="2862"/>
        <v>7.2420720548575263E-2</v>
      </c>
      <c r="R2395" s="13">
        <f t="shared" si="2863"/>
        <v>6.180180797551444E-2</v>
      </c>
      <c r="S2395" s="13">
        <f t="shared" si="2864"/>
        <v>4.0589591316523316E-2</v>
      </c>
      <c r="T2395" s="13">
        <f t="shared" si="2865"/>
        <v>7.6674995271141841E-2</v>
      </c>
      <c r="U2395" s="13">
        <f t="shared" si="2866"/>
        <v>7.0830927261308407E-2</v>
      </c>
      <c r="V2395" s="13">
        <f t="shared" si="2867"/>
        <v>5.4724881830947036E-3</v>
      </c>
      <c r="W2395" s="13">
        <f t="shared" si="2868"/>
        <v>2.7667080502563977E-2</v>
      </c>
      <c r="X2395" s="13">
        <f t="shared" si="2869"/>
        <v>2.9292352390743057E-2</v>
      </c>
      <c r="Y2395" s="13">
        <f t="shared" si="2870"/>
        <v>1.5506549534634739E-2</v>
      </c>
      <c r="Z2395" s="13">
        <f t="shared" si="2871"/>
        <v>2.1810762161142343E-2</v>
      </c>
      <c r="AA2395" s="13">
        <f t="shared" si="2872"/>
        <v>2.4997270448166228E-2</v>
      </c>
      <c r="AB2395" s="13">
        <f t="shared" si="2873"/>
        <v>1.4324660579078944E-2</v>
      </c>
      <c r="AC2395" s="13">
        <f t="shared" si="2874"/>
        <v>4.1502811047841001E-4</v>
      </c>
      <c r="AD2395" s="13">
        <f t="shared" si="2875"/>
        <v>7.9272962669081296E-3</v>
      </c>
      <c r="AE2395" s="13">
        <f t="shared" si="2876"/>
        <v>8.3929764737763167E-3</v>
      </c>
      <c r="AF2395" s="13">
        <f t="shared" si="2877"/>
        <v>4.4430062733631839E-3</v>
      </c>
      <c r="AG2395" s="13">
        <f t="shared" si="2878"/>
        <v>1.5680019126168797E-3</v>
      </c>
      <c r="AH2395" s="13">
        <f t="shared" si="2879"/>
        <v>5.7730027846239389E-3</v>
      </c>
      <c r="AI2395" s="13">
        <f t="shared" si="2880"/>
        <v>6.6164268281445103E-3</v>
      </c>
      <c r="AJ2395" s="13">
        <f t="shared" si="2881"/>
        <v>3.7915367102184881E-3</v>
      </c>
      <c r="AK2395" s="13">
        <f t="shared" si="2882"/>
        <v>1.4484908544879869E-3</v>
      </c>
      <c r="AL2395" s="13">
        <f t="shared" si="2883"/>
        <v>2.0144206639386163E-5</v>
      </c>
      <c r="AM2395" s="13">
        <f t="shared" si="2884"/>
        <v>1.8170916471656415E-3</v>
      </c>
      <c r="AN2395" s="13">
        <f t="shared" si="2885"/>
        <v>1.9238346760193602E-3</v>
      </c>
      <c r="AO2395" s="13">
        <f t="shared" si="2886"/>
        <v>1.0184241027214214E-3</v>
      </c>
      <c r="AP2395" s="13">
        <f t="shared" si="2887"/>
        <v>3.5941676483691612E-4</v>
      </c>
      <c r="AQ2395" s="13">
        <f t="shared" si="2888"/>
        <v>9.5132575785942644E-5</v>
      </c>
      <c r="AR2395" s="13">
        <f t="shared" si="2889"/>
        <v>1.2224262831365535E-3</v>
      </c>
      <c r="AS2395" s="13">
        <f t="shared" si="2890"/>
        <v>1.4010202934105355E-3</v>
      </c>
      <c r="AT2395" s="13">
        <f t="shared" si="2891"/>
        <v>8.0285326388424797E-4</v>
      </c>
      <c r="AU2395" s="13">
        <f t="shared" si="2892"/>
        <v>3.0671616790574335E-4</v>
      </c>
      <c r="AV2395" s="13">
        <f t="shared" si="2893"/>
        <v>8.7881695092991108E-5</v>
      </c>
      <c r="AW2395" s="13">
        <f t="shared" si="2894"/>
        <v>6.7898523498425852E-7</v>
      </c>
      <c r="AX2395" s="13">
        <f t="shared" si="2895"/>
        <v>3.4709417761832353E-4</v>
      </c>
      <c r="AY2395" s="13">
        <f t="shared" si="2896"/>
        <v>3.6748383923735191E-4</v>
      </c>
      <c r="AZ2395" s="13">
        <f t="shared" si="2897"/>
        <v>1.9453563443107261E-4</v>
      </c>
      <c r="BA2395" s="13">
        <f t="shared" si="2898"/>
        <v>6.8654471340451732E-5</v>
      </c>
      <c r="BB2395" s="13">
        <f t="shared" si="2899"/>
        <v>1.8171875485003859E-5</v>
      </c>
      <c r="BC2395" s="13">
        <f t="shared" si="2900"/>
        <v>3.8478724219428127E-6</v>
      </c>
      <c r="BD2395" s="13">
        <f t="shared" si="2901"/>
        <v>2.157060593727611E-4</v>
      </c>
      <c r="BE2395" s="13">
        <f t="shared" si="2902"/>
        <v>2.4722027885185565E-4</v>
      </c>
      <c r="BF2395" s="13">
        <f t="shared" si="2903"/>
        <v>1.4166933106401903E-4</v>
      </c>
      <c r="BG2395" s="13">
        <f t="shared" si="2904"/>
        <v>5.4122311371696392E-5</v>
      </c>
      <c r="BH2395" s="13">
        <f t="shared" si="2905"/>
        <v>1.5507367929678297E-5</v>
      </c>
      <c r="BI2395" s="13">
        <f t="shared" si="2906"/>
        <v>3.5545926108717416E-6</v>
      </c>
      <c r="BJ2395" s="14">
        <f t="shared" si="2907"/>
        <v>0.3764845539250099</v>
      </c>
      <c r="BK2395" s="14">
        <f t="shared" si="2908"/>
        <v>0.29093451207596904</v>
      </c>
      <c r="BL2395" s="14">
        <f t="shared" si="2909"/>
        <v>0.31082833068064319</v>
      </c>
      <c r="BM2395" s="14">
        <f t="shared" si="2910"/>
        <v>0.37827563233658412</v>
      </c>
      <c r="BN2395" s="14">
        <f t="shared" si="2911"/>
        <v>0.62141572165217807</v>
      </c>
    </row>
    <row r="2396" spans="1:66" x14ac:dyDescent="0.25">
      <c r="A2396" t="s">
        <v>32</v>
      </c>
      <c r="B2396" t="s">
        <v>310</v>
      </c>
      <c r="C2396" t="s">
        <v>35</v>
      </c>
      <c r="D2396" s="11">
        <v>44507</v>
      </c>
      <c r="E2396" s="10">
        <f>VLOOKUP(A2396,home!$A$2:$E$405,3,FALSE)</f>
        <v>1.268</v>
      </c>
      <c r="F2396" s="10">
        <f>VLOOKUP(B2396,home!$B$2:$E$405,3,FALSE)</f>
        <v>1.2061999999999999</v>
      </c>
      <c r="G2396" s="10">
        <f>VLOOKUP(C2396,away!$B$2:$E$405,4,FALSE)</f>
        <v>0.64949999999999997</v>
      </c>
      <c r="H2396" s="10">
        <f>VLOOKUP(A2396,away!$A$2:$E$405,3,FALSE)</f>
        <v>1.1471</v>
      </c>
      <c r="I2396" s="10">
        <f>VLOOKUP(C2396,away!$B$2:$E$405,3,FALSE)</f>
        <v>1.7435</v>
      </c>
      <c r="J2396" s="10">
        <f>VLOOKUP(B2396,home!$B$2:$E$405,4,FALSE)</f>
        <v>0.82050000000000001</v>
      </c>
      <c r="K2396" s="12">
        <f t="shared" si="2856"/>
        <v>0.9933853091999999</v>
      </c>
      <c r="L2396" s="12">
        <f t="shared" si="2857"/>
        <v>1.640974441425</v>
      </c>
      <c r="M2396" s="13">
        <f t="shared" si="2858"/>
        <v>7.176490213656142E-2</v>
      </c>
      <c r="N2396" s="13">
        <f t="shared" si="2859"/>
        <v>7.1290199498635798E-2</v>
      </c>
      <c r="O2396" s="13">
        <f t="shared" si="2860"/>
        <v>0.11776437019746365</v>
      </c>
      <c r="P2396" s="13">
        <f t="shared" si="2861"/>
        <v>0.11698539530135069</v>
      </c>
      <c r="Q2396" s="13">
        <f t="shared" si="2862"/>
        <v>3.5409318435940994E-2</v>
      </c>
      <c r="R2396" s="13">
        <f t="shared" si="2863"/>
        <v>9.6624160802274942E-2</v>
      </c>
      <c r="S2396" s="13">
        <f t="shared" si="2864"/>
        <v>4.7675055306878954E-2</v>
      </c>
      <c r="T2396" s="13">
        <f t="shared" si="2865"/>
        <v>5.8105786541658225E-2</v>
      </c>
      <c r="U2396" s="13">
        <f t="shared" si="2866"/>
        <v>9.5985021854758393E-2</v>
      </c>
      <c r="V2396" s="13">
        <f t="shared" si="2867"/>
        <v>8.6351173918724194E-3</v>
      </c>
      <c r="W2396" s="13">
        <f t="shared" si="2868"/>
        <v>1.1725032247682834E-2</v>
      </c>
      <c r="X2396" s="13">
        <f t="shared" si="2869"/>
        <v>1.9240478243331451E-2</v>
      </c>
      <c r="Y2396" s="13">
        <f t="shared" si="2870"/>
        <v>1.578656651905035E-2</v>
      </c>
      <c r="Z2396" s="13">
        <f t="shared" si="2871"/>
        <v>5.2852592766890846E-2</v>
      </c>
      <c r="AA2396" s="13">
        <f t="shared" si="2872"/>
        <v>5.2502989207759539E-2</v>
      </c>
      <c r="AB2396" s="13">
        <f t="shared" si="2873"/>
        <v>2.6077849084037232E-2</v>
      </c>
      <c r="AC2396" s="13">
        <f t="shared" si="2874"/>
        <v>8.7976729526458377E-4</v>
      </c>
      <c r="AD2396" s="13">
        <f t="shared" si="2875"/>
        <v>2.9118686961860951E-3</v>
      </c>
      <c r="AE2396" s="13">
        <f t="shared" si="2876"/>
        <v>4.7783021072269199E-3</v>
      </c>
      <c r="AF2396" s="13">
        <f t="shared" si="2877"/>
        <v>3.9205358156832988E-3</v>
      </c>
      <c r="AG2396" s="13">
        <f t="shared" si="2878"/>
        <v>2.1444996900758695E-3</v>
      </c>
      <c r="AH2396" s="13">
        <f t="shared" si="2879"/>
        <v>2.1682438473377922E-2</v>
      </c>
      <c r="AI2396" s="13">
        <f t="shared" si="2880"/>
        <v>2.15390158470865E-2</v>
      </c>
      <c r="AJ2396" s="13">
        <f t="shared" si="2881"/>
        <v>1.0698270958560858E-2</v>
      </c>
      <c r="AK2396" s="13">
        <f t="shared" si="2882"/>
        <v>3.5425017346917861E-3</v>
      </c>
      <c r="AL2396" s="13">
        <f t="shared" si="2883"/>
        <v>5.7365047116698506E-5</v>
      </c>
      <c r="AM2396" s="13">
        <f t="shared" si="2884"/>
        <v>5.7852151702212512E-4</v>
      </c>
      <c r="AN2396" s="13">
        <f t="shared" si="2885"/>
        <v>9.4933902324772536E-4</v>
      </c>
      <c r="AO2396" s="13">
        <f t="shared" si="2886"/>
        <v>7.7892053669844578E-4</v>
      </c>
      <c r="AP2396" s="13">
        <f t="shared" si="2887"/>
        <v>4.2606289754106448E-4</v>
      </c>
      <c r="AQ2396" s="13">
        <f t="shared" si="2888"/>
        <v>1.7478958132609131E-4</v>
      </c>
      <c r="AR2396" s="13">
        <f t="shared" si="2889"/>
        <v>7.1160654725166582E-3</v>
      </c>
      <c r="AS2396" s="13">
        <f t="shared" si="2890"/>
        <v>7.0689948997034041E-3</v>
      </c>
      <c r="AT2396" s="13">
        <f t="shared" si="2891"/>
        <v>3.511117842087544E-3</v>
      </c>
      <c r="AU2396" s="13">
        <f t="shared" si="2892"/>
        <v>1.1626309610665905E-3</v>
      </c>
      <c r="AV2396" s="13">
        <f t="shared" si="2893"/>
        <v>2.8873512918615692E-4</v>
      </c>
      <c r="AW2396" s="13">
        <f t="shared" si="2894"/>
        <v>2.5975529176340022E-6</v>
      </c>
      <c r="AX2396" s="13">
        <f t="shared" si="2895"/>
        <v>9.5782462677646086E-5</v>
      </c>
      <c r="AY2396" s="13">
        <f t="shared" si="2896"/>
        <v>1.5717657319076121E-4</v>
      </c>
      <c r="AZ2396" s="13">
        <f t="shared" si="2897"/>
        <v>1.2896136969840253E-4</v>
      </c>
      <c r="BA2396" s="13">
        <f t="shared" si="2898"/>
        <v>7.0540770535413021E-5</v>
      </c>
      <c r="BB2396" s="13">
        <f t="shared" si="2899"/>
        <v>2.8938900381759611E-5</v>
      </c>
      <c r="BC2396" s="13">
        <f t="shared" si="2900"/>
        <v>9.4975991778823477E-6</v>
      </c>
      <c r="BD2396" s="13">
        <f t="shared" si="2901"/>
        <v>1.9462135939844573E-3</v>
      </c>
      <c r="BE2396" s="13">
        <f t="shared" si="2902"/>
        <v>1.9333399928294932E-3</v>
      </c>
      <c r="BF2396" s="13">
        <f t="shared" si="2903"/>
        <v>9.6027577328282581E-4</v>
      </c>
      <c r="BG2396" s="13">
        <f t="shared" si="2904"/>
        <v>3.17974615319943E-4</v>
      </c>
      <c r="BH2396" s="13">
        <f t="shared" si="2905"/>
        <v>7.896782788933813E-5</v>
      </c>
      <c r="BI2396" s="13">
        <f t="shared" si="2906"/>
        <v>1.568909602494051E-5</v>
      </c>
      <c r="BJ2396" s="14">
        <f t="shared" si="2907"/>
        <v>0.22871111902696917</v>
      </c>
      <c r="BK2396" s="14">
        <f t="shared" si="2908"/>
        <v>0.24615477905223554</v>
      </c>
      <c r="BL2396" s="14">
        <f t="shared" si="2909"/>
        <v>0.47081662336390218</v>
      </c>
      <c r="BM2396" s="14">
        <f t="shared" si="2910"/>
        <v>0.48854218881749711</v>
      </c>
      <c r="BN2396" s="14">
        <f t="shared" si="2911"/>
        <v>0.50983834637222747</v>
      </c>
    </row>
    <row r="2397" spans="1:66" x14ac:dyDescent="0.25">
      <c r="A2397" t="s">
        <v>32</v>
      </c>
      <c r="B2397" t="s">
        <v>207</v>
      </c>
      <c r="C2397" t="s">
        <v>33</v>
      </c>
      <c r="D2397" s="11">
        <v>44507</v>
      </c>
      <c r="E2397" s="10">
        <f>VLOOKUP(A2397,home!$A$2:$E$405,3,FALSE)</f>
        <v>1.268</v>
      </c>
      <c r="F2397" s="10">
        <f>VLOOKUP(B2397,home!$B$2:$E$405,3,FALSE)</f>
        <v>1.0669999999999999</v>
      </c>
      <c r="G2397" s="10">
        <f>VLOOKUP(C2397,away!$B$2:$E$405,4,FALSE)</f>
        <v>0.46389999999999998</v>
      </c>
      <c r="H2397" s="10">
        <f>VLOOKUP(A2397,away!$A$2:$E$405,3,FALSE)</f>
        <v>1.1471</v>
      </c>
      <c r="I2397" s="10">
        <f>VLOOKUP(C2397,away!$B$2:$E$405,3,FALSE)</f>
        <v>1.5896999999999999</v>
      </c>
      <c r="J2397" s="10">
        <f>VLOOKUP(B2397,home!$B$2:$E$405,4,FALSE)</f>
        <v>0.97430000000000005</v>
      </c>
      <c r="K2397" s="12">
        <f t="shared" si="2856"/>
        <v>0.62763628839999996</v>
      </c>
      <c r="L2397" s="12">
        <f t="shared" si="2857"/>
        <v>1.7766797668409999</v>
      </c>
      <c r="M2397" s="13">
        <f t="shared" si="2858"/>
        <v>9.0327253339455488E-2</v>
      </c>
      <c r="N2397" s="13">
        <f t="shared" si="2859"/>
        <v>5.6692662027342348E-2</v>
      </c>
      <c r="O2397" s="13">
        <f t="shared" si="2860"/>
        <v>0.16048260340253173</v>
      </c>
      <c r="P2397" s="13">
        <f t="shared" si="2861"/>
        <v>0.10072470555233423</v>
      </c>
      <c r="Q2397" s="13">
        <f t="shared" si="2862"/>
        <v>1.7791185987178378E-2</v>
      </c>
      <c r="R2397" s="13">
        <f t="shared" si="2863"/>
        <v>0.14256309719762336</v>
      </c>
      <c r="S2397" s="13">
        <f t="shared" si="2864"/>
        <v>2.8079748728983063E-2</v>
      </c>
      <c r="T2397" s="13">
        <f t="shared" si="2865"/>
        <v>3.1609240171524951E-2</v>
      </c>
      <c r="U2397" s="13">
        <f t="shared" si="2866"/>
        <v>8.9477773187924783E-2</v>
      </c>
      <c r="V2397" s="13">
        <f t="shared" si="2867"/>
        <v>3.4791079942289023E-3</v>
      </c>
      <c r="W2397" s="13">
        <f t="shared" si="2868"/>
        <v>3.7221313130755768E-3</v>
      </c>
      <c r="X2397" s="13">
        <f t="shared" si="2869"/>
        <v>6.6130353934667017E-3</v>
      </c>
      <c r="Y2397" s="13">
        <f t="shared" si="2870"/>
        <v>5.8746230904878505E-3</v>
      </c>
      <c r="Z2397" s="13">
        <f t="shared" si="2871"/>
        <v>8.4429656763068087E-2</v>
      </c>
      <c r="AA2397" s="13">
        <f t="shared" si="2872"/>
        <v>5.2991116401658017E-2</v>
      </c>
      <c r="AB2397" s="13">
        <f t="shared" si="2873"/>
        <v>1.6629573808254496E-2</v>
      </c>
      <c r="AC2397" s="13">
        <f t="shared" si="2874"/>
        <v>2.4247397334953017E-4</v>
      </c>
      <c r="AD2397" s="13">
        <f t="shared" si="2875"/>
        <v>5.8403617056904328E-4</v>
      </c>
      <c r="AE2397" s="13">
        <f t="shared" si="2876"/>
        <v>1.0376452473533184E-3</v>
      </c>
      <c r="AF2397" s="13">
        <f t="shared" si="2877"/>
        <v>9.2178165806568277E-4</v>
      </c>
      <c r="AG2397" s="13">
        <f t="shared" si="2878"/>
        <v>5.4590360711014908E-4</v>
      </c>
      <c r="AH2397" s="13">
        <f t="shared" si="2879"/>
        <v>3.7501115723068371E-2</v>
      </c>
      <c r="AI2397" s="13">
        <f t="shared" si="2880"/>
        <v>2.3537061083285519E-2</v>
      </c>
      <c r="AJ2397" s="13">
        <f t="shared" si="2881"/>
        <v>7.3863568290787E-3</v>
      </c>
      <c r="AK2397" s="13">
        <f t="shared" si="2882"/>
        <v>1.5453151950003165E-3</v>
      </c>
      <c r="AL2397" s="13">
        <f t="shared" si="2883"/>
        <v>1.0815393435224843E-5</v>
      </c>
      <c r="AM2397" s="13">
        <f t="shared" si="2884"/>
        <v>7.3312458877460747E-5</v>
      </c>
      <c r="AN2397" s="13">
        <f t="shared" si="2885"/>
        <v>1.3025276234494737E-4</v>
      </c>
      <c r="AO2397" s="13">
        <f t="shared" si="2886"/>
        <v>1.1570872371670864E-4</v>
      </c>
      <c r="AP2397" s="13">
        <f t="shared" si="2887"/>
        <v>6.8525782758157186E-5</v>
      </c>
      <c r="AQ2397" s="13">
        <f t="shared" si="2888"/>
        <v>3.0437092933339935E-5</v>
      </c>
      <c r="AR2397" s="13">
        <f t="shared" si="2889"/>
        <v>1.3325494707827687E-2</v>
      </c>
      <c r="AS2397" s="13">
        <f t="shared" si="2890"/>
        <v>8.3635640395148137E-3</v>
      </c>
      <c r="AT2397" s="13">
        <f t="shared" si="2891"/>
        <v>2.6246381457783931E-3</v>
      </c>
      <c r="AU2397" s="13">
        <f t="shared" si="2892"/>
        <v>5.4910604806980307E-4</v>
      </c>
      <c r="AV2397" s="13">
        <f t="shared" si="2893"/>
        <v>8.6159720487130785E-5</v>
      </c>
      <c r="AW2397" s="13">
        <f t="shared" si="2894"/>
        <v>3.3500942373447138E-7</v>
      </c>
      <c r="AX2397" s="13">
        <f t="shared" si="2895"/>
        <v>7.6689265972211774E-6</v>
      </c>
      <c r="AY2397" s="13">
        <f t="shared" si="2896"/>
        <v>1.3625226718671666E-5</v>
      </c>
      <c r="AZ2397" s="13">
        <f t="shared" si="2897"/>
        <v>1.210383231484267E-5</v>
      </c>
      <c r="BA2397" s="13">
        <f t="shared" si="2898"/>
        <v>7.1682113250057443E-6</v>
      </c>
      <c r="BB2397" s="13">
        <f t="shared" si="2899"/>
        <v>3.183904006394556E-6</v>
      </c>
      <c r="BC2397" s="13">
        <f t="shared" si="2900"/>
        <v>1.1313555655450404E-6</v>
      </c>
      <c r="BD2397" s="13">
        <f t="shared" si="2901"/>
        <v>3.9458561384240424E-3</v>
      </c>
      <c r="BE2397" s="13">
        <f t="shared" si="2902"/>
        <v>2.4765625012808227E-3</v>
      </c>
      <c r="BF2397" s="13">
        <f t="shared" si="2903"/>
        <v>7.7719024814725771E-4</v>
      </c>
      <c r="BG2397" s="13">
        <f t="shared" si="2904"/>
        <v>1.625976009092733E-4</v>
      </c>
      <c r="BH2397" s="13">
        <f t="shared" si="2905"/>
        <v>2.5513038684360183E-5</v>
      </c>
      <c r="BI2397" s="13">
        <f t="shared" si="2906"/>
        <v>3.2025817811314899E-6</v>
      </c>
      <c r="BJ2397" s="14">
        <f t="shared" si="2907"/>
        <v>0.1258553629433323</v>
      </c>
      <c r="BK2397" s="14">
        <f t="shared" si="2908"/>
        <v>0.2228777302085051</v>
      </c>
      <c r="BL2397" s="14">
        <f t="shared" si="2909"/>
        <v>0.56445389759933007</v>
      </c>
      <c r="BM2397" s="14">
        <f t="shared" si="2910"/>
        <v>0.42902184979047514</v>
      </c>
      <c r="BN2397" s="14">
        <f t="shared" si="2911"/>
        <v>0.56858150750646552</v>
      </c>
    </row>
    <row r="2398" spans="1:66" x14ac:dyDescent="0.25">
      <c r="A2398" t="s">
        <v>340</v>
      </c>
      <c r="B2398" t="s">
        <v>341</v>
      </c>
      <c r="C2398" t="s">
        <v>394</v>
      </c>
      <c r="D2398" s="11">
        <v>44507</v>
      </c>
      <c r="E2398" s="10">
        <f>VLOOKUP(A2398,home!$A$2:$E$405,3,FALSE)</f>
        <v>1.3684000000000001</v>
      </c>
      <c r="F2398" s="10">
        <f>VLOOKUP(B2398,home!$B$2:$E$405,3,FALSE)</f>
        <v>0.80769999999999997</v>
      </c>
      <c r="G2398" s="10">
        <f>VLOOKUP(C2398,away!$B$2:$E$405,4,FALSE)</f>
        <v>1.0385</v>
      </c>
      <c r="H2398" s="10">
        <f>VLOOKUP(A2398,away!$A$2:$E$405,3,FALSE)</f>
        <v>1.1395</v>
      </c>
      <c r="I2398" s="10">
        <f>VLOOKUP(C2398,away!$B$2:$E$405,3,FALSE)</f>
        <v>0.87760000000000005</v>
      </c>
      <c r="J2398" s="10">
        <f>VLOOKUP(B2398,home!$B$2:$E$405,4,FALSE)</f>
        <v>1.1547000000000001</v>
      </c>
      <c r="K2398" s="12">
        <f t="shared" si="2856"/>
        <v>1.1478090621800001</v>
      </c>
      <c r="L2398" s="12">
        <f t="shared" si="2857"/>
        <v>1.15472909844</v>
      </c>
      <c r="M2398" s="13">
        <f t="shared" si="2858"/>
        <v>0.10000469334753866</v>
      </c>
      <c r="N2398" s="13">
        <f t="shared" si="2859"/>
        <v>0.11478629328483685</v>
      </c>
      <c r="O2398" s="13">
        <f t="shared" si="2860"/>
        <v>0.11547832938897198</v>
      </c>
      <c r="P2398" s="13">
        <f t="shared" si="2861"/>
        <v>0.13254707295806908</v>
      </c>
      <c r="Q2398" s="13">
        <f t="shared" si="2862"/>
        <v>6.5876373823193529E-2</v>
      </c>
      <c r="R2398" s="13">
        <f t="shared" si="2863"/>
        <v>6.6673093592342483E-2</v>
      </c>
      <c r="S2398" s="13">
        <f t="shared" si="2864"/>
        <v>4.3919755067635777E-2</v>
      </c>
      <c r="T2398" s="13">
        <f t="shared" si="2865"/>
        <v>7.6069365753352686E-2</v>
      </c>
      <c r="U2398" s="13">
        <f t="shared" si="2866"/>
        <v>7.6527981028866016E-2</v>
      </c>
      <c r="V2398" s="13">
        <f t="shared" si="2867"/>
        <v>6.4679575243307783E-3</v>
      </c>
      <c r="W2398" s="13">
        <f t="shared" si="2868"/>
        <v>2.5204499619272951E-2</v>
      </c>
      <c r="X2398" s="13">
        <f t="shared" si="2869"/>
        <v>2.9104369121994378E-2</v>
      </c>
      <c r="Y2398" s="13">
        <f t="shared" si="2870"/>
        <v>1.6803830958452774E-2</v>
      </c>
      <c r="Z2398" s="13">
        <f t="shared" si="2871"/>
        <v>2.5663120418030465E-2</v>
      </c>
      <c r="AA2398" s="13">
        <f t="shared" si="2872"/>
        <v>2.9456362179631965E-2</v>
      </c>
      <c r="AB2398" s="13">
        <f t="shared" si="2873"/>
        <v>1.6905139724318896E-2</v>
      </c>
      <c r="AC2398" s="13">
        <f t="shared" si="2874"/>
        <v>5.3579287704517043E-4</v>
      </c>
      <c r="AD2398" s="13">
        <f t="shared" si="2875"/>
        <v>7.2324882676784658E-3</v>
      </c>
      <c r="AE2398" s="13">
        <f t="shared" si="2876"/>
        <v>8.351564656814232E-3</v>
      </c>
      <c r="AF2398" s="13">
        <f t="shared" si="2877"/>
        <v>4.8218973633632339E-3</v>
      </c>
      <c r="AG2398" s="13">
        <f t="shared" si="2878"/>
        <v>1.8559950650555469E-3</v>
      </c>
      <c r="AH2398" s="13">
        <f t="shared" si="2879"/>
        <v>7.4084879758673722E-3</v>
      </c>
      <c r="AI2398" s="13">
        <f t="shared" si="2880"/>
        <v>8.503529635752136E-3</v>
      </c>
      <c r="AJ2398" s="13">
        <f t="shared" si="2881"/>
        <v>4.8802141882162498E-3</v>
      </c>
      <c r="AK2398" s="13">
        <f t="shared" si="2882"/>
        <v>1.8671846902046743E-3</v>
      </c>
      <c r="AL2398" s="13">
        <f t="shared" si="2883"/>
        <v>2.8405777843772672E-5</v>
      </c>
      <c r="AM2398" s="13">
        <f t="shared" si="2884"/>
        <v>1.6603031151503742E-3</v>
      </c>
      <c r="AN2398" s="13">
        <f t="shared" si="2885"/>
        <v>1.9172003192947152E-3</v>
      </c>
      <c r="AO2398" s="13">
        <f t="shared" si="2886"/>
        <v>1.1069234981140334E-3</v>
      </c>
      <c r="AP2398" s="13">
        <f t="shared" si="2887"/>
        <v>4.2606559100642299E-4</v>
      </c>
      <c r="AQ2398" s="13">
        <f t="shared" si="2888"/>
        <v>1.2299758394478821E-4</v>
      </c>
      <c r="AR2398" s="13">
        <f t="shared" si="2889"/>
        <v>1.7109593282353805E-3</v>
      </c>
      <c r="AS2398" s="13">
        <f t="shared" si="2890"/>
        <v>1.9638546219699752E-3</v>
      </c>
      <c r="AT2398" s="13">
        <f t="shared" si="2891"/>
        <v>1.1270650659506083E-3</v>
      </c>
      <c r="AU2398" s="13">
        <f t="shared" si="2892"/>
        <v>4.312184987882024E-4</v>
      </c>
      <c r="AV2398" s="13">
        <f t="shared" si="2893"/>
        <v>1.2373912517218855E-4</v>
      </c>
      <c r="AW2398" s="13">
        <f t="shared" si="2894"/>
        <v>1.0458127797853189E-6</v>
      </c>
      <c r="AX2398" s="13">
        <f t="shared" si="2895"/>
        <v>3.1761849358921359E-4</v>
      </c>
      <c r="AY2398" s="13">
        <f t="shared" si="2896"/>
        <v>3.6676331675014357E-4</v>
      </c>
      <c r="AZ2398" s="13">
        <f t="shared" si="2897"/>
        <v>2.1175613704587872E-4</v>
      </c>
      <c r="BA2398" s="13">
        <f t="shared" si="2898"/>
        <v>8.1506991073374886E-5</v>
      </c>
      <c r="BB2398" s="13">
        <f t="shared" si="2899"/>
        <v>2.3529623579678838E-5</v>
      </c>
      <c r="BC2398" s="13">
        <f t="shared" si="2900"/>
        <v>5.434068204559016E-6</v>
      </c>
      <c r="BD2398" s="13">
        <f t="shared" si="2901"/>
        <v>3.2928242042679204E-4</v>
      </c>
      <c r="BE2398" s="13">
        <f t="shared" si="2902"/>
        <v>3.7795334618243671E-4</v>
      </c>
      <c r="BF2398" s="13">
        <f t="shared" si="2903"/>
        <v>2.1690913791472784E-4</v>
      </c>
      <c r="BG2398" s="13">
        <f t="shared" si="2904"/>
        <v>8.2990091389392002E-5</v>
      </c>
      <c r="BH2398" s="13">
        <f t="shared" si="2905"/>
        <v>2.3814194741972642E-5</v>
      </c>
      <c r="BI2398" s="13">
        <f t="shared" si="2906"/>
        <v>5.4668297066710998E-6</v>
      </c>
      <c r="BJ2398" s="14">
        <f t="shared" si="2907"/>
        <v>0.35634677665176784</v>
      </c>
      <c r="BK2398" s="14">
        <f t="shared" si="2908"/>
        <v>0.28387044086921343</v>
      </c>
      <c r="BL2398" s="14">
        <f t="shared" si="2909"/>
        <v>0.33409357506465015</v>
      </c>
      <c r="BM2398" s="14">
        <f t="shared" si="2910"/>
        <v>0.40424233910473895</v>
      </c>
      <c r="BN2398" s="14">
        <f t="shared" si="2911"/>
        <v>0.59536585639495265</v>
      </c>
    </row>
    <row r="2399" spans="1:66" x14ac:dyDescent="0.25">
      <c r="A2399" t="s">
        <v>340</v>
      </c>
      <c r="B2399" t="s">
        <v>352</v>
      </c>
      <c r="C2399" t="s">
        <v>361</v>
      </c>
      <c r="D2399" s="11">
        <v>44507</v>
      </c>
      <c r="E2399" s="10">
        <f>VLOOKUP(A2399,home!$A$2:$E$405,3,FALSE)</f>
        <v>1.3684000000000001</v>
      </c>
      <c r="F2399" s="10">
        <f>VLOOKUP(B2399,home!$B$2:$E$405,3,FALSE)</f>
        <v>1.1153999999999999</v>
      </c>
      <c r="G2399" s="10">
        <f>VLOOKUP(C2399,away!$B$2:$E$405,4,FALSE)</f>
        <v>1.0769</v>
      </c>
      <c r="H2399" s="10">
        <f>VLOOKUP(A2399,away!$A$2:$E$405,3,FALSE)</f>
        <v>1.1395</v>
      </c>
      <c r="I2399" s="10">
        <f>VLOOKUP(C2399,away!$B$2:$E$405,3,FALSE)</f>
        <v>0.87760000000000005</v>
      </c>
      <c r="J2399" s="10">
        <f>VLOOKUP(B2399,home!$B$2:$E$405,4,FALSE)</f>
        <v>0.87760000000000005</v>
      </c>
      <c r="K2399" s="12">
        <f t="shared" si="2856"/>
        <v>1.643686857384</v>
      </c>
      <c r="L2399" s="12">
        <f t="shared" si="2857"/>
        <v>0.87762211552000013</v>
      </c>
      <c r="M2399" s="13">
        <f t="shared" si="2858"/>
        <v>8.0354356204514685E-2</v>
      </c>
      <c r="N2399" s="13">
        <f t="shared" si="2859"/>
        <v>0.13207739922691328</v>
      </c>
      <c r="O2399" s="13">
        <f t="shared" si="2860"/>
        <v>7.0520760083453815E-2</v>
      </c>
      <c r="P2399" s="13">
        <f t="shared" si="2861"/>
        <v>0.11591404652190325</v>
      </c>
      <c r="Q2399" s="13">
        <f t="shared" si="2862"/>
        <v>0.10854694263336853</v>
      </c>
      <c r="R2399" s="13">
        <f t="shared" si="2863"/>
        <v>3.0945289326259562E-2</v>
      </c>
      <c r="S2399" s="13">
        <f t="shared" si="2864"/>
        <v>4.1802544428596426E-2</v>
      </c>
      <c r="T2399" s="13">
        <f t="shared" si="2865"/>
        <v>9.5263197427124968E-2</v>
      </c>
      <c r="U2399" s="13">
        <f t="shared" si="2866"/>
        <v>5.0864365363518217E-2</v>
      </c>
      <c r="V2399" s="13">
        <f t="shared" si="2867"/>
        <v>6.7001858441704228E-3</v>
      </c>
      <c r="W2399" s="13">
        <f t="shared" si="2868"/>
        <v>5.9472394338560948E-2</v>
      </c>
      <c r="X2399" s="13">
        <f t="shared" si="2869"/>
        <v>5.2194288534447533E-2</v>
      </c>
      <c r="Y2399" s="13">
        <f t="shared" si="2870"/>
        <v>2.2903430960831566E-2</v>
      </c>
      <c r="Z2399" s="13">
        <f t="shared" si="2871"/>
        <v>9.0527567612967985E-3</v>
      </c>
      <c r="AA2399" s="13">
        <f t="shared" si="2872"/>
        <v>1.4879897311637693E-2</v>
      </c>
      <c r="AB2399" s="13">
        <f t="shared" si="2873"/>
        <v>1.2228945825181196E-2</v>
      </c>
      <c r="AC2399" s="13">
        <f t="shared" si="2874"/>
        <v>6.0407867906212237E-4</v>
      </c>
      <c r="AD2399" s="13">
        <f t="shared" si="2875"/>
        <v>2.4438498237862809E-2</v>
      </c>
      <c r="AE2399" s="13">
        <f t="shared" si="2876"/>
        <v>2.144776652364495E-2</v>
      </c>
      <c r="AF2399" s="13">
        <f t="shared" si="2877"/>
        <v>9.4115171148301605E-3</v>
      </c>
      <c r="AG2399" s="13">
        <f t="shared" si="2878"/>
        <v>2.753251853523311E-3</v>
      </c>
      <c r="AH2399" s="13">
        <f t="shared" si="2879"/>
        <v>1.9862248850343201E-3</v>
      </c>
      <c r="AI2399" s="13">
        <f t="shared" si="2880"/>
        <v>3.2647317393399581E-3</v>
      </c>
      <c r="AJ2399" s="13">
        <f t="shared" si="2881"/>
        <v>2.6830983264187484E-3</v>
      </c>
      <c r="AK2399" s="13">
        <f t="shared" si="2882"/>
        <v>1.4700578187345009E-3</v>
      </c>
      <c r="AL2399" s="13">
        <f t="shared" si="2883"/>
        <v>3.4856208133623285E-5</v>
      </c>
      <c r="AM2399" s="13">
        <f t="shared" si="2884"/>
        <v>8.0338476735554235E-3</v>
      </c>
      <c r="AN2399" s="13">
        <f t="shared" si="2885"/>
        <v>7.0506823910311406E-3</v>
      </c>
      <c r="AO2399" s="13">
        <f t="shared" si="2886"/>
        <v>3.0939173979381814E-3</v>
      </c>
      <c r="AP2399" s="13">
        <f t="shared" si="2887"/>
        <v>9.0509677734088023E-4</v>
      </c>
      <c r="AQ2399" s="13">
        <f t="shared" si="2888"/>
        <v>1.9858323712005943E-4</v>
      </c>
      <c r="AR2399" s="13">
        <f t="shared" si="2889"/>
        <v>3.4863097710045789E-4</v>
      </c>
      <c r="AS2399" s="13">
        <f t="shared" si="2890"/>
        <v>5.7304015513696494E-4</v>
      </c>
      <c r="AT2399" s="13">
        <f t="shared" si="2891"/>
        <v>4.7094928587595894E-4</v>
      </c>
      <c r="AU2399" s="13">
        <f t="shared" si="2892"/>
        <v>2.5803105056289798E-4</v>
      </c>
      <c r="AV2399" s="13">
        <f t="shared" si="2893"/>
        <v>1.0603056165180545E-4</v>
      </c>
      <c r="AW2399" s="13">
        <f t="shared" si="2894"/>
        <v>1.3967036905928019E-6</v>
      </c>
      <c r="AX2399" s="13">
        <f t="shared" si="2895"/>
        <v>2.2008549725413473E-3</v>
      </c>
      <c r="AY2399" s="13">
        <f t="shared" si="2896"/>
        <v>1.9315189969544486E-3</v>
      </c>
      <c r="AZ2399" s="13">
        <f t="shared" si="2897"/>
        <v>8.4757189413711589E-4</v>
      </c>
      <c r="BA2399" s="13">
        <f t="shared" si="2898"/>
        <v>2.4794927959596977E-4</v>
      </c>
      <c r="BB2399" s="13">
        <f t="shared" si="2899"/>
        <v>5.4401442825168735E-5</v>
      </c>
      <c r="BC2399" s="13">
        <f t="shared" si="2900"/>
        <v>9.5487818679129875E-6</v>
      </c>
      <c r="BD2399" s="13">
        <f t="shared" si="2901"/>
        <v>5.099437594311808E-5</v>
      </c>
      <c r="BE2399" s="13">
        <f t="shared" si="2902"/>
        <v>8.3818785538202007E-5</v>
      </c>
      <c r="BF2399" s="13">
        <f t="shared" si="2903"/>
        <v>6.8885918095515372E-5</v>
      </c>
      <c r="BG2399" s="13">
        <f t="shared" si="2904"/>
        <v>3.7742292744143094E-5</v>
      </c>
      <c r="BH2399" s="13">
        <f t="shared" si="2905"/>
        <v>1.5509127637771876E-5</v>
      </c>
      <c r="BI2399" s="13">
        <f t="shared" si="2906"/>
        <v>5.0984298535393151E-6</v>
      </c>
      <c r="BJ2399" s="14">
        <f t="shared" si="2907"/>
        <v>0.55308265969601544</v>
      </c>
      <c r="BK2399" s="14">
        <f t="shared" si="2908"/>
        <v>0.24734158688333499</v>
      </c>
      <c r="BL2399" s="14">
        <f t="shared" si="2909"/>
        <v>0.19086210163971837</v>
      </c>
      <c r="BM2399" s="14">
        <f t="shared" si="2910"/>
        <v>0.46005018869068892</v>
      </c>
      <c r="BN2399" s="14">
        <f t="shared" si="2911"/>
        <v>0.53835879399641318</v>
      </c>
    </row>
    <row r="2400" spans="1:66" x14ac:dyDescent="0.25">
      <c r="A2400" t="s">
        <v>340</v>
      </c>
      <c r="B2400" t="s">
        <v>356</v>
      </c>
      <c r="C2400" t="s">
        <v>415</v>
      </c>
      <c r="D2400" s="11">
        <v>44507</v>
      </c>
      <c r="E2400" s="10">
        <f>VLOOKUP(A2400,home!$A$2:$E$405,3,FALSE)</f>
        <v>1.3684000000000001</v>
      </c>
      <c r="F2400" s="10">
        <f>VLOOKUP(B2400,home!$B$2:$E$405,3,FALSE)</f>
        <v>1.0385</v>
      </c>
      <c r="G2400" s="10">
        <f>VLOOKUP(C2400,away!$B$2:$E$405,4,FALSE)</f>
        <v>0.84619999999999995</v>
      </c>
      <c r="H2400" s="10">
        <f>VLOOKUP(A2400,away!$A$2:$E$405,3,FALSE)</f>
        <v>1.1395</v>
      </c>
      <c r="I2400" s="10">
        <f>VLOOKUP(C2400,away!$B$2:$E$405,3,FALSE)</f>
        <v>1.2009000000000001</v>
      </c>
      <c r="J2400" s="10">
        <f>VLOOKUP(B2400,home!$B$2:$E$405,4,FALSE)</f>
        <v>0.97</v>
      </c>
      <c r="K2400" s="12">
        <f t="shared" si="2856"/>
        <v>1.20252077308</v>
      </c>
      <c r="L2400" s="12">
        <f t="shared" si="2857"/>
        <v>1.3273727835</v>
      </c>
      <c r="M2400" s="13">
        <f t="shared" si="2858"/>
        <v>7.9667499915743498E-2</v>
      </c>
      <c r="N2400" s="13">
        <f t="shared" si="2859"/>
        <v>9.5801823588030702E-2</v>
      </c>
      <c r="O2400" s="13">
        <f t="shared" si="2860"/>
        <v>0.10574847111764646</v>
      </c>
      <c r="P2400" s="13">
        <f t="shared" si="2861"/>
        <v>0.12716473324042027</v>
      </c>
      <c r="Q2400" s="13">
        <f t="shared" si="2862"/>
        <v>5.7601841481776259E-2</v>
      </c>
      <c r="R2400" s="13">
        <f t="shared" si="2863"/>
        <v>7.0183821229149873E-2</v>
      </c>
      <c r="S2400" s="13">
        <f t="shared" si="2864"/>
        <v>5.0744875254054654E-2</v>
      </c>
      <c r="T2400" s="13">
        <f t="shared" si="2865"/>
        <v>7.6459116662391108E-2</v>
      </c>
      <c r="U2400" s="13">
        <f t="shared" si="2866"/>
        <v>8.4397502962185802E-2</v>
      </c>
      <c r="V2400" s="13">
        <f t="shared" si="2867"/>
        <v>8.9998480236607396E-3</v>
      </c>
      <c r="W2400" s="13">
        <f t="shared" si="2868"/>
        <v>2.3089136983165729E-2</v>
      </c>
      <c r="X2400" s="13">
        <f t="shared" si="2869"/>
        <v>3.0647892025957482E-2</v>
      </c>
      <c r="Y2400" s="13">
        <f t="shared" si="2870"/>
        <v>2.0340588873451318E-2</v>
      </c>
      <c r="Z2400" s="13">
        <f t="shared" si="2871"/>
        <v>3.1053364713867698E-2</v>
      </c>
      <c r="AA2400" s="13">
        <f t="shared" si="2872"/>
        <v>3.7342316142455367E-2</v>
      </c>
      <c r="AB2400" s="13">
        <f t="shared" si="2873"/>
        <v>2.2452455438111609E-2</v>
      </c>
      <c r="AC2400" s="13">
        <f t="shared" si="2874"/>
        <v>8.9784359552478156E-4</v>
      </c>
      <c r="AD2400" s="13">
        <f t="shared" si="2875"/>
        <v>6.9412917136866198E-3</v>
      </c>
      <c r="AE2400" s="13">
        <f t="shared" si="2876"/>
        <v>9.2136817030816932E-3</v>
      </c>
      <c r="AF2400" s="13">
        <f t="shared" si="2877"/>
        <v>6.1149951642512834E-3</v>
      </c>
      <c r="AG2400" s="13">
        <f t="shared" si="2878"/>
        <v>2.7056260507537563E-3</v>
      </c>
      <c r="AH2400" s="13">
        <f t="shared" si="2879"/>
        <v>1.0304847789321813E-2</v>
      </c>
      <c r="AI2400" s="13">
        <f t="shared" si="2880"/>
        <v>1.2391793530086995E-2</v>
      </c>
      <c r="AJ2400" s="13">
        <f t="shared" si="2881"/>
        <v>7.4506945678239804E-3</v>
      </c>
      <c r="AK2400" s="13">
        <f t="shared" si="2882"/>
        <v>2.9865383305608829E-3</v>
      </c>
      <c r="AL2400" s="13">
        <f t="shared" si="2883"/>
        <v>5.7325278909105593E-5</v>
      </c>
      <c r="AM2400" s="13">
        <f t="shared" si="2884"/>
        <v>1.6694094955432453E-3</v>
      </c>
      <c r="AN2400" s="13">
        <f t="shared" si="2885"/>
        <v>2.2159287289005682E-3</v>
      </c>
      <c r="AO2400" s="13">
        <f t="shared" si="2886"/>
        <v>1.470681742459182E-3</v>
      </c>
      <c r="AP2400" s="13">
        <f t="shared" si="2887"/>
        <v>6.5071430604355849E-4</v>
      </c>
      <c r="AQ2400" s="13">
        <f t="shared" si="2888"/>
        <v>2.1593511491907729E-4</v>
      </c>
      <c r="AR2400" s="13">
        <f t="shared" si="2889"/>
        <v>2.7356748987311828E-3</v>
      </c>
      <c r="AS2400" s="13">
        <f t="shared" si="2890"/>
        <v>3.2897058941177724E-3</v>
      </c>
      <c r="AT2400" s="13">
        <f t="shared" si="2891"/>
        <v>1.977969837500169E-3</v>
      </c>
      <c r="AU2400" s="13">
        <f t="shared" si="2892"/>
        <v>7.9284993937320833E-4</v>
      </c>
      <c r="AV2400" s="13">
        <f t="shared" si="2893"/>
        <v>2.3835463050787549E-4</v>
      </c>
      <c r="AW2400" s="13">
        <f t="shared" si="2894"/>
        <v>2.5417285761023284E-6</v>
      </c>
      <c r="AX2400" s="13">
        <f t="shared" si="2895"/>
        <v>3.3458326619462586E-4</v>
      </c>
      <c r="AY2400" s="13">
        <f t="shared" si="2896"/>
        <v>4.4411672136128195E-4</v>
      </c>
      <c r="AZ2400" s="13">
        <f t="shared" si="2897"/>
        <v>2.9475422431610935E-4</v>
      </c>
      <c r="BA2400" s="13">
        <f t="shared" si="2898"/>
        <v>1.304162450596192E-4</v>
      </c>
      <c r="BB2400" s="13">
        <f t="shared" si="2899"/>
        <v>4.3277743554601224E-5</v>
      </c>
      <c r="BC2400" s="13">
        <f t="shared" si="2900"/>
        <v>1.1489139785134041E-5</v>
      </c>
      <c r="BD2400" s="13">
        <f t="shared" si="2901"/>
        <v>6.0521006751331537E-4</v>
      </c>
      <c r="BE2400" s="13">
        <f t="shared" si="2902"/>
        <v>7.2777767826191092E-4</v>
      </c>
      <c r="BF2400" s="13">
        <f t="shared" si="2903"/>
        <v>4.375838881469405E-4</v>
      </c>
      <c r="BG2400" s="13">
        <f t="shared" si="2904"/>
        <v>1.7540123848727035E-4</v>
      </c>
      <c r="BH2400" s="13">
        <f t="shared" si="2905"/>
        <v>5.2730908226225467E-5</v>
      </c>
      <c r="BI2400" s="13">
        <f t="shared" si="2906"/>
        <v>1.2682002505082228E-5</v>
      </c>
      <c r="BJ2400" s="14">
        <f t="shared" si="2907"/>
        <v>0.33639730097468301</v>
      </c>
      <c r="BK2400" s="14">
        <f t="shared" si="2908"/>
        <v>0.26797624202967435</v>
      </c>
      <c r="BL2400" s="14">
        <f t="shared" si="2909"/>
        <v>0.36430438209071375</v>
      </c>
      <c r="BM2400" s="14">
        <f t="shared" si="2910"/>
        <v>0.4631215242433866</v>
      </c>
      <c r="BN2400" s="14">
        <f t="shared" si="2911"/>
        <v>0.5361681905727671</v>
      </c>
    </row>
    <row r="2401" spans="1:66" x14ac:dyDescent="0.25">
      <c r="A2401" t="s">
        <v>340</v>
      </c>
      <c r="B2401" t="s">
        <v>365</v>
      </c>
      <c r="C2401" t="s">
        <v>354</v>
      </c>
      <c r="D2401" s="11">
        <v>44507</v>
      </c>
      <c r="E2401" s="10">
        <f>VLOOKUP(A2401,home!$A$2:$E$405,3,FALSE)</f>
        <v>1.3684000000000001</v>
      </c>
      <c r="F2401" s="10">
        <f>VLOOKUP(B2401,home!$B$2:$E$405,3,FALSE)</f>
        <v>1.1538999999999999</v>
      </c>
      <c r="G2401" s="10">
        <f>VLOOKUP(C2401,away!$B$2:$E$405,4,FALSE)</f>
        <v>0.69230000000000003</v>
      </c>
      <c r="H2401" s="10">
        <f>VLOOKUP(A2401,away!$A$2:$E$405,3,FALSE)</f>
        <v>1.1395</v>
      </c>
      <c r="I2401" s="10">
        <f>VLOOKUP(C2401,away!$B$2:$E$405,3,FALSE)</f>
        <v>1.8936999999999999</v>
      </c>
      <c r="J2401" s="10">
        <f>VLOOKUP(B2401,home!$B$2:$E$405,4,FALSE)</f>
        <v>1.3855999999999999</v>
      </c>
      <c r="K2401" s="12">
        <f t="shared" si="2856"/>
        <v>1.093139456948</v>
      </c>
      <c r="L2401" s="12">
        <f t="shared" si="2857"/>
        <v>2.98994626544</v>
      </c>
      <c r="M2401" s="13">
        <f t="shared" si="2858"/>
        <v>1.6855374318447646E-2</v>
      </c>
      <c r="N2401" s="13">
        <f t="shared" si="2859"/>
        <v>1.8425274729123121E-2</v>
      </c>
      <c r="O2401" s="13">
        <f t="shared" si="2860"/>
        <v>5.0396663496035818E-2</v>
      </c>
      <c r="P2401" s="13">
        <f t="shared" si="2861"/>
        <v>5.5090581366047678E-2</v>
      </c>
      <c r="Q2401" s="13">
        <f t="shared" si="2862"/>
        <v>1.0070697405755679E-2</v>
      </c>
      <c r="R2401" s="13">
        <f t="shared" si="2863"/>
        <v>7.5341657905304366E-2</v>
      </c>
      <c r="S2401" s="13">
        <f t="shared" si="2864"/>
        <v>4.5014902931100227E-2</v>
      </c>
      <c r="T2401" s="13">
        <f t="shared" si="2865"/>
        <v>3.0110844098715485E-2</v>
      </c>
      <c r="U2401" s="13">
        <f t="shared" si="2866"/>
        <v>8.2358939008166376E-2</v>
      </c>
      <c r="V2401" s="13">
        <f t="shared" si="2867"/>
        <v>1.6347553313513983E-2</v>
      </c>
      <c r="W2401" s="13">
        <f t="shared" si="2868"/>
        <v>3.669558897738465E-3</v>
      </c>
      <c r="X2401" s="13">
        <f t="shared" si="2869"/>
        <v>1.0971783922105245E-2</v>
      </c>
      <c r="Y2401" s="13">
        <f t="shared" si="2870"/>
        <v>1.6402522181556613E-2</v>
      </c>
      <c r="Z2401" s="13">
        <f t="shared" si="2871"/>
        <v>7.5089169562007604E-2</v>
      </c>
      <c r="AA2401" s="13">
        <f t="shared" si="2872"/>
        <v>8.2082934037689265E-2</v>
      </c>
      <c r="AB2401" s="13">
        <f t="shared" si="2873"/>
        <v>4.4864046969329073E-2</v>
      </c>
      <c r="AC2401" s="13">
        <f t="shared" si="2874"/>
        <v>3.3394253033892582E-3</v>
      </c>
      <c r="AD2401" s="13">
        <f t="shared" si="2875"/>
        <v>1.0028349051781319E-3</v>
      </c>
      <c r="AE2401" s="13">
        <f t="shared" si="2876"/>
        <v>2.9984224795902314E-3</v>
      </c>
      <c r="AF2401" s="13">
        <f t="shared" si="2877"/>
        <v>4.4825610475310793E-3</v>
      </c>
      <c r="AG2401" s="13">
        <f t="shared" si="2878"/>
        <v>4.4675388878907879E-3</v>
      </c>
      <c r="AH2401" s="13">
        <f t="shared" si="2879"/>
        <v>5.6128145526728887E-2</v>
      </c>
      <c r="AI2401" s="13">
        <f t="shared" si="2880"/>
        <v>6.1355890520586716E-2</v>
      </c>
      <c r="AJ2401" s="13">
        <f t="shared" si="2881"/>
        <v>3.3535272422117554E-2</v>
      </c>
      <c r="AK2401" s="13">
        <f t="shared" si="2882"/>
        <v>1.2219576494705607E-2</v>
      </c>
      <c r="AL2401" s="13">
        <f t="shared" si="2883"/>
        <v>4.3658687826553797E-4</v>
      </c>
      <c r="AM2401" s="13">
        <f t="shared" si="2884"/>
        <v>2.1924768073098444E-4</v>
      </c>
      <c r="AN2401" s="13">
        <f t="shared" si="2885"/>
        <v>6.5553878420798826E-4</v>
      </c>
      <c r="AO2401" s="13">
        <f t="shared" si="2886"/>
        <v>9.8001286984687654E-4</v>
      </c>
      <c r="AP2401" s="13">
        <f t="shared" si="2887"/>
        <v>9.7672860676060167E-4</v>
      </c>
      <c r="AQ2401" s="13">
        <f t="shared" si="2888"/>
        <v>7.3009151253306882E-4</v>
      </c>
      <c r="AR2401" s="13">
        <f t="shared" si="2889"/>
        <v>3.3564027820743171E-2</v>
      </c>
      <c r="AS2401" s="13">
        <f t="shared" si="2890"/>
        <v>3.6690163144954747E-2</v>
      </c>
      <c r="AT2401" s="13">
        <f t="shared" si="2891"/>
        <v>2.0053732507804678E-2</v>
      </c>
      <c r="AU2401" s="13">
        <f t="shared" si="2892"/>
        <v>7.307175421120686E-3</v>
      </c>
      <c r="AV2401" s="13">
        <f t="shared" si="2893"/>
        <v>1.9969404429169102E-3</v>
      </c>
      <c r="AW2401" s="13">
        <f t="shared" si="2894"/>
        <v>3.9637580021835242E-5</v>
      </c>
      <c r="AX2401" s="13">
        <f t="shared" si="2895"/>
        <v>3.9944715108562781E-5</v>
      </c>
      <c r="AY2401" s="13">
        <f t="shared" si="2896"/>
        <v>1.1943255176291203E-4</v>
      </c>
      <c r="AZ2401" s="13">
        <f t="shared" si="2897"/>
        <v>1.7854845605774419E-4</v>
      </c>
      <c r="BA2401" s="13">
        <f t="shared" si="2898"/>
        <v>1.7795009646331007E-4</v>
      </c>
      <c r="BB2401" s="13">
        <f t="shared" si="2899"/>
        <v>1.3301530658879041E-4</v>
      </c>
      <c r="BC2401" s="13">
        <f t="shared" si="2900"/>
        <v>7.9541723836302098E-5</v>
      </c>
      <c r="BD2401" s="13">
        <f t="shared" si="2901"/>
        <v>1.6725773272625897E-2</v>
      </c>
      <c r="BE2401" s="13">
        <f t="shared" si="2902"/>
        <v>1.8283602712273642E-2</v>
      </c>
      <c r="BF2401" s="13">
        <f t="shared" si="2903"/>
        <v>9.9932637699738942E-3</v>
      </c>
      <c r="BG2401" s="13">
        <f t="shared" si="2904"/>
        <v>3.6413436435491289E-3</v>
      </c>
      <c r="BH2401" s="13">
        <f t="shared" si="2905"/>
        <v>9.9512410326758655E-4</v>
      </c>
      <c r="BI2401" s="13">
        <f t="shared" si="2906"/>
        <v>2.1756188436835902E-4</v>
      </c>
      <c r="BJ2401" s="14">
        <f t="shared" si="2907"/>
        <v>0.10689209085908201</v>
      </c>
      <c r="BK2401" s="14">
        <f t="shared" si="2908"/>
        <v>0.13720385666252724</v>
      </c>
      <c r="BL2401" s="14">
        <f t="shared" si="2909"/>
        <v>0.64775183510426249</v>
      </c>
      <c r="BM2401" s="14">
        <f t="shared" si="2910"/>
        <v>0.74067690799542396</v>
      </c>
      <c r="BN2401" s="14">
        <f t="shared" si="2911"/>
        <v>0.22618024922071431</v>
      </c>
    </row>
    <row r="2402" spans="1:66" x14ac:dyDescent="0.25">
      <c r="A2402" t="s">
        <v>340</v>
      </c>
      <c r="B2402" t="s">
        <v>400</v>
      </c>
      <c r="C2402" t="s">
        <v>378</v>
      </c>
      <c r="D2402" s="11">
        <v>44507</v>
      </c>
      <c r="E2402" s="10">
        <f>VLOOKUP(A2402,home!$A$2:$E$405,3,FALSE)</f>
        <v>1.3684000000000001</v>
      </c>
      <c r="F2402" s="10">
        <f>VLOOKUP(B2402,home!$B$2:$E$405,3,FALSE)</f>
        <v>1.3383</v>
      </c>
      <c r="G2402" s="10">
        <f>VLOOKUP(C2402,away!$B$2:$E$405,4,FALSE)</f>
        <v>1.2307999999999999</v>
      </c>
      <c r="H2402" s="10">
        <f>VLOOKUP(A2402,away!$A$2:$E$405,3,FALSE)</f>
        <v>1.1395</v>
      </c>
      <c r="I2402" s="10">
        <f>VLOOKUP(C2402,away!$B$2:$E$405,3,FALSE)</f>
        <v>0.73899999999999999</v>
      </c>
      <c r="J2402" s="10">
        <f>VLOOKUP(B2402,home!$B$2:$E$405,4,FALSE)</f>
        <v>0.66469999999999996</v>
      </c>
      <c r="K2402" s="12">
        <f t="shared" si="2856"/>
        <v>2.2540006193759998</v>
      </c>
      <c r="L2402" s="12">
        <f t="shared" si="2857"/>
        <v>0.55973755534999992</v>
      </c>
      <c r="M2402" s="13">
        <f t="shared" si="2858"/>
        <v>5.998035573855269E-2</v>
      </c>
      <c r="N2402" s="13">
        <f t="shared" si="2859"/>
        <v>0.13519575898509056</v>
      </c>
      <c r="O2402" s="13">
        <f t="shared" si="2860"/>
        <v>3.3573257690120817E-2</v>
      </c>
      <c r="P2402" s="13">
        <f t="shared" si="2861"/>
        <v>7.5674143628002372E-2</v>
      </c>
      <c r="Q2402" s="13">
        <f t="shared" si="2862"/>
        <v>0.1523656622447013</v>
      </c>
      <c r="R2402" s="13">
        <f t="shared" si="2863"/>
        <v>9.396106592301905E-3</v>
      </c>
      <c r="S2402" s="13">
        <f t="shared" si="2864"/>
        <v>2.3868548057604914E-2</v>
      </c>
      <c r="T2402" s="13">
        <f t="shared" si="2865"/>
        <v>8.5284783304132875E-2</v>
      </c>
      <c r="U2402" s="13">
        <f t="shared" si="2866"/>
        <v>2.1178830078771412E-2</v>
      </c>
      <c r="V2402" s="13">
        <f t="shared" si="2867"/>
        <v>3.345969436645824E-3</v>
      </c>
      <c r="W2402" s="13">
        <f t="shared" si="2868"/>
        <v>0.11447743235706369</v>
      </c>
      <c r="X2402" s="13">
        <f t="shared" si="2869"/>
        <v>6.4077318130287803E-2</v>
      </c>
      <c r="Y2402" s="13">
        <f t="shared" si="2870"/>
        <v>1.7933240701815761E-2</v>
      </c>
      <c r="Z2402" s="13">
        <f t="shared" si="2871"/>
        <v>1.7531179112610293E-3</v>
      </c>
      <c r="AA2402" s="13">
        <f t="shared" si="2872"/>
        <v>3.9515288578215188E-3</v>
      </c>
      <c r="AB2402" s="13">
        <f t="shared" si="2873"/>
        <v>4.453374246505922E-3</v>
      </c>
      <c r="AC2402" s="13">
        <f t="shared" si="2874"/>
        <v>2.6383989454327147E-4</v>
      </c>
      <c r="AD2402" s="13">
        <f t="shared" si="2875"/>
        <v>6.4508050859348964E-2</v>
      </c>
      <c r="AE2402" s="13">
        <f t="shared" si="2876"/>
        <v>3.6107578688405445E-2</v>
      </c>
      <c r="AF2402" s="13">
        <f t="shared" si="2877"/>
        <v>1.010538391232791E-2</v>
      </c>
      <c r="AG2402" s="13">
        <f t="shared" si="2878"/>
        <v>1.8854542956532143E-3</v>
      </c>
      <c r="AH2402" s="13">
        <f t="shared" si="2879"/>
        <v>2.4532148347238659E-4</v>
      </c>
      <c r="AI2402" s="13">
        <f t="shared" si="2880"/>
        <v>5.5295477569299847E-4</v>
      </c>
      <c r="AJ2402" s="13">
        <f t="shared" si="2881"/>
        <v>6.2318020344946797E-4</v>
      </c>
      <c r="AK2402" s="13">
        <f t="shared" si="2882"/>
        <v>4.6821618818598739E-4</v>
      </c>
      <c r="AL2402" s="13">
        <f t="shared" si="2883"/>
        <v>1.3314931416207899E-5</v>
      </c>
      <c r="AM2402" s="13">
        <f t="shared" si="2884"/>
        <v>2.9080237318342191E-2</v>
      </c>
      <c r="AN2402" s="13">
        <f t="shared" si="2885"/>
        <v>1.6277300945566692E-2</v>
      </c>
      <c r="AO2402" s="13">
        <f t="shared" si="2886"/>
        <v>4.5555083194838714E-3</v>
      </c>
      <c r="AP2402" s="13">
        <f t="shared" si="2887"/>
        <v>8.4996303004149633E-4</v>
      </c>
      <c r="AQ2402" s="13">
        <f t="shared" si="2888"/>
        <v>1.1893905714332639E-4</v>
      </c>
      <c r="AR2402" s="13">
        <f t="shared" si="2889"/>
        <v>2.746312948673383E-5</v>
      </c>
      <c r="AS2402" s="13">
        <f t="shared" si="2890"/>
        <v>6.190191087310134E-5</v>
      </c>
      <c r="AT2402" s="13">
        <f t="shared" si="2891"/>
        <v>6.9763472724264196E-5</v>
      </c>
      <c r="AU2402" s="13">
        <f t="shared" si="2892"/>
        <v>5.2415636910104042E-5</v>
      </c>
      <c r="AV2402" s="13">
        <f t="shared" si="2893"/>
        <v>2.9536219515090526E-5</v>
      </c>
      <c r="AW2402" s="13">
        <f t="shared" si="2894"/>
        <v>4.6663242211199495E-7</v>
      </c>
      <c r="AX2402" s="13">
        <f t="shared" si="2895"/>
        <v>1.0924478821190731E-2</v>
      </c>
      <c r="AY2402" s="13">
        <f t="shared" si="2896"/>
        <v>6.1148410688461486E-3</v>
      </c>
      <c r="AZ2402" s="13">
        <f t="shared" si="2897"/>
        <v>1.711353095614862E-3</v>
      </c>
      <c r="BA2402" s="13">
        <f t="shared" si="2898"/>
        <v>3.1930286602670585E-4</v>
      </c>
      <c r="BB2402" s="13">
        <f t="shared" si="2899"/>
        <v>4.4681451411509207E-5</v>
      </c>
      <c r="BC2402" s="13">
        <f t="shared" si="2900"/>
        <v>5.0019772765135958E-6</v>
      </c>
      <c r="BD2402" s="13">
        <f t="shared" si="2901"/>
        <v>2.5620241601941473E-6</v>
      </c>
      <c r="BE2402" s="13">
        <f t="shared" si="2902"/>
        <v>5.7748040439338849E-6</v>
      </c>
      <c r="BF2402" s="13">
        <f t="shared" si="2903"/>
        <v>6.5082059459010038E-6</v>
      </c>
      <c r="BG2402" s="13">
        <f t="shared" si="2904"/>
        <v>4.8898334110291417E-6</v>
      </c>
      <c r="BH2402" s="13">
        <f t="shared" si="2905"/>
        <v>2.7554218842762874E-6</v>
      </c>
      <c r="BI2402" s="13">
        <f t="shared" si="2906"/>
        <v>1.2421445267601863E-6</v>
      </c>
      <c r="BJ2402" s="14">
        <f t="shared" si="2907"/>
        <v>0.75194227142977166</v>
      </c>
      <c r="BK2402" s="14">
        <f t="shared" si="2908"/>
        <v>0.16926101275561142</v>
      </c>
      <c r="BL2402" s="14">
        <f t="shared" si="2909"/>
        <v>7.4707582919803811E-2</v>
      </c>
      <c r="BM2402" s="14">
        <f t="shared" si="2910"/>
        <v>0.52536432570125435</v>
      </c>
      <c r="BN2402" s="14">
        <f t="shared" si="2911"/>
        <v>0.46618528487876959</v>
      </c>
    </row>
    <row r="2403" spans="1:66" x14ac:dyDescent="0.25">
      <c r="A2403" t="s">
        <v>340</v>
      </c>
      <c r="B2403" t="s">
        <v>380</v>
      </c>
      <c r="C2403" t="s">
        <v>387</v>
      </c>
      <c r="D2403" s="11">
        <v>44507</v>
      </c>
      <c r="E2403" s="10">
        <f>VLOOKUP(A2403,home!$A$2:$E$405,3,FALSE)</f>
        <v>1.3684000000000001</v>
      </c>
      <c r="F2403" s="10">
        <f>VLOOKUP(B2403,home!$B$2:$E$405,3,FALSE)</f>
        <v>1.6627000000000001</v>
      </c>
      <c r="G2403" s="10">
        <f>VLOOKUP(C2403,away!$B$2:$E$405,4,FALSE)</f>
        <v>1.5385</v>
      </c>
      <c r="H2403" s="10">
        <f>VLOOKUP(A2403,away!$A$2:$E$405,3,FALSE)</f>
        <v>1.1395</v>
      </c>
      <c r="I2403" s="10">
        <f>VLOOKUP(C2403,away!$B$2:$E$405,3,FALSE)</f>
        <v>1.0161</v>
      </c>
      <c r="J2403" s="10">
        <f>VLOOKUP(B2403,home!$B$2:$E$405,4,FALSE)</f>
        <v>0.66469999999999996</v>
      </c>
      <c r="K2403" s="12">
        <f t="shared" si="2856"/>
        <v>3.50045470918</v>
      </c>
      <c r="L2403" s="12">
        <f t="shared" si="2857"/>
        <v>0.769620202965</v>
      </c>
      <c r="M2403" s="13">
        <f t="shared" si="2858"/>
        <v>1.3980735787202074E-2</v>
      </c>
      <c r="N2403" s="13">
        <f t="shared" si="2859"/>
        <v>4.8938932424112853E-2</v>
      </c>
      <c r="O2403" s="13">
        <f t="shared" si="2860"/>
        <v>1.0759856714146499E-2</v>
      </c>
      <c r="P2403" s="13">
        <f t="shared" si="2861"/>
        <v>3.7664391105136155E-2</v>
      </c>
      <c r="Q2403" s="13">
        <f t="shared" si="2862"/>
        <v>8.5654258233113831E-2</v>
      </c>
      <c r="R2403" s="13">
        <f t="shared" si="2863"/>
        <v>4.1405015541078729E-3</v>
      </c>
      <c r="S2403" s="13">
        <f t="shared" si="2864"/>
        <v>2.5367161981189282E-2</v>
      </c>
      <c r="T2403" s="13">
        <f t="shared" si="2865"/>
        <v>6.592124760618559E-2</v>
      </c>
      <c r="U2403" s="13">
        <f t="shared" si="2866"/>
        <v>1.4493638163444013E-2</v>
      </c>
      <c r="V2403" s="13">
        <f t="shared" si="2867"/>
        <v>7.5932953953321627E-3</v>
      </c>
      <c r="W2403" s="13">
        <f t="shared" si="2868"/>
        <v>9.9942950531141023E-2</v>
      </c>
      <c r="X2403" s="13">
        <f t="shared" si="2869"/>
        <v>7.6918113872697716E-2</v>
      </c>
      <c r="Y2403" s="13">
        <f t="shared" si="2870"/>
        <v>2.9598867205195296E-2</v>
      </c>
      <c r="Z2403" s="13">
        <f t="shared" si="2871"/>
        <v>1.0622045488164664E-3</v>
      </c>
      <c r="AA2403" s="13">
        <f t="shared" si="2872"/>
        <v>3.7181989150170173E-3</v>
      </c>
      <c r="AB2403" s="13">
        <f t="shared" si="2873"/>
        <v>6.507693450869643E-3</v>
      </c>
      <c r="AC2403" s="13">
        <f t="shared" si="2874"/>
        <v>1.2785309188108889E-3</v>
      </c>
      <c r="AD2403" s="13">
        <f t="shared" si="2875"/>
        <v>8.7461442959019087E-2</v>
      </c>
      <c r="AE2403" s="13">
        <f t="shared" si="2876"/>
        <v>6.7312093481732033E-2</v>
      </c>
      <c r="AF2403" s="13">
        <f t="shared" si="2877"/>
        <v>2.5902373523704829E-2</v>
      </c>
      <c r="AG2403" s="13">
        <f t="shared" si="2878"/>
        <v>6.644996656196318E-3</v>
      </c>
      <c r="AH2403" s="13">
        <f t="shared" si="2879"/>
        <v>2.0437352011261873E-4</v>
      </c>
      <c r="AI2403" s="13">
        <f t="shared" si="2880"/>
        <v>7.1540025090990975E-4</v>
      </c>
      <c r="AJ2403" s="13">
        <f t="shared" si="2881"/>
        <v>1.2521130886230737E-3</v>
      </c>
      <c r="AK2403" s="13">
        <f t="shared" si="2882"/>
        <v>1.4609883858321844E-3</v>
      </c>
      <c r="AL2403" s="13">
        <f t="shared" si="2883"/>
        <v>1.3777554858073618E-4</v>
      </c>
      <c r="AM2403" s="13">
        <f t="shared" si="2884"/>
        <v>6.1230963975515258E-2</v>
      </c>
      <c r="AN2403" s="13">
        <f t="shared" si="2885"/>
        <v>4.7124586922578655E-2</v>
      </c>
      <c r="AO2403" s="13">
        <f t="shared" si="2886"/>
        <v>1.8134017075998383E-2</v>
      </c>
      <c r="AP2403" s="13">
        <f t="shared" si="2887"/>
        <v>4.6521019675335503E-3</v>
      </c>
      <c r="AQ2403" s="13">
        <f t="shared" si="2888"/>
        <v>8.9508791511676159E-4</v>
      </c>
      <c r="AR2403" s="13">
        <f t="shared" si="2889"/>
        <v>3.1457998005949035E-5</v>
      </c>
      <c r="AS2403" s="13">
        <f t="shared" si="2890"/>
        <v>1.1011729726129936E-4</v>
      </c>
      <c r="AT2403" s="13">
        <f t="shared" si="2891"/>
        <v>1.9273030588024464E-4</v>
      </c>
      <c r="AU2403" s="13">
        <f t="shared" si="2892"/>
        <v>2.2488123560673474E-4</v>
      </c>
      <c r="AV2403" s="13">
        <f t="shared" si="2893"/>
        <v>1.9679664504645292E-4</v>
      </c>
      <c r="AW2403" s="13">
        <f t="shared" si="2894"/>
        <v>1.0310282634328996E-5</v>
      </c>
      <c r="AX2403" s="13">
        <f t="shared" si="2895"/>
        <v>3.572270269928722E-2</v>
      </c>
      <c r="AY2403" s="13">
        <f t="shared" si="2896"/>
        <v>2.7492913701883784E-2</v>
      </c>
      <c r="AZ2403" s="13">
        <f t="shared" si="2897"/>
        <v>1.0579550911671513E-2</v>
      </c>
      <c r="BA2403" s="13">
        <f t="shared" si="2898"/>
        <v>2.7140787066397272E-3</v>
      </c>
      <c r="BB2403" s="13">
        <f t="shared" si="2899"/>
        <v>5.2220245126676271E-4</v>
      </c>
      <c r="BC2403" s="13">
        <f t="shared" si="2900"/>
        <v>8.0379511306549316E-5</v>
      </c>
      <c r="BD2403" s="13">
        <f t="shared" si="2901"/>
        <v>4.0351184683685095E-6</v>
      </c>
      <c r="BE2403" s="13">
        <f t="shared" si="2902"/>
        <v>1.4124749444699737E-5</v>
      </c>
      <c r="BF2403" s="13">
        <f t="shared" si="2903"/>
        <v>2.4721522854843395E-5</v>
      </c>
      <c r="BG2403" s="13">
        <f t="shared" si="2904"/>
        <v>2.8845523698445855E-5</v>
      </c>
      <c r="BH2403" s="13">
        <f t="shared" si="2905"/>
        <v>2.5243112317247017E-5</v>
      </c>
      <c r="BI2403" s="13">
        <f t="shared" si="2906"/>
        <v>1.7672474277053394E-5</v>
      </c>
      <c r="BJ2403" s="14">
        <f t="shared" si="2907"/>
        <v>0.8034438623318968</v>
      </c>
      <c r="BK2403" s="14">
        <f t="shared" si="2908"/>
        <v>0.11351480443813508</v>
      </c>
      <c r="BL2403" s="14">
        <f t="shared" si="2909"/>
        <v>4.4123390025924157E-2</v>
      </c>
      <c r="BM2403" s="14">
        <f t="shared" si="2910"/>
        <v>0.73352298210770384</v>
      </c>
      <c r="BN2403" s="14">
        <f t="shared" si="2911"/>
        <v>0.20113867581781927</v>
      </c>
    </row>
    <row r="2404" spans="1:66" x14ac:dyDescent="0.25">
      <c r="A2404" t="s">
        <v>340</v>
      </c>
      <c r="B2404" t="s">
        <v>405</v>
      </c>
      <c r="C2404" t="s">
        <v>418</v>
      </c>
      <c r="D2404" s="11">
        <v>44507</v>
      </c>
      <c r="E2404" s="10">
        <f>VLOOKUP(A2404,home!$A$2:$E$405,3,FALSE)</f>
        <v>1.3684000000000001</v>
      </c>
      <c r="F2404" s="10">
        <f>VLOOKUP(B2404,home!$B$2:$E$405,3,FALSE)</f>
        <v>0.80769999999999997</v>
      </c>
      <c r="G2404" s="10">
        <f>VLOOKUP(C2404,away!$B$2:$E$405,4,FALSE)</f>
        <v>0.65390000000000004</v>
      </c>
      <c r="H2404" s="10">
        <f>VLOOKUP(A2404,away!$A$2:$E$405,3,FALSE)</f>
        <v>1.1395</v>
      </c>
      <c r="I2404" s="10">
        <f>VLOOKUP(C2404,away!$B$2:$E$405,3,FALSE)</f>
        <v>1.1547000000000001</v>
      </c>
      <c r="J2404" s="10">
        <f>VLOOKUP(B2404,home!$B$2:$E$405,4,FALSE)</f>
        <v>1.0623</v>
      </c>
      <c r="K2404" s="12">
        <f t="shared" si="2856"/>
        <v>0.72272734305200015</v>
      </c>
      <c r="L2404" s="12">
        <f t="shared" si="2857"/>
        <v>1.3977537844950001</v>
      </c>
      <c r="M2404" s="13">
        <f t="shared" si="2858"/>
        <v>0.11997389187892453</v>
      </c>
      <c r="N2404" s="13">
        <f t="shared" si="2859"/>
        <v>8.6708412113263064E-2</v>
      </c>
      <c r="O2404" s="13">
        <f t="shared" si="2860"/>
        <v>0.16769396141436071</v>
      </c>
      <c r="P2404" s="13">
        <f t="shared" si="2861"/>
        <v>0.12119701117886555</v>
      </c>
      <c r="Q2404" s="13">
        <f t="shared" si="2862"/>
        <v>3.1333270153438238E-2</v>
      </c>
      <c r="R2404" s="13">
        <f t="shared" si="2863"/>
        <v>0.11719743460194063</v>
      </c>
      <c r="S2404" s="13">
        <f t="shared" si="2864"/>
        <v>3.0608150007990172E-2</v>
      </c>
      <c r="T2404" s="13">
        <f t="shared" si="2865"/>
        <v>4.3796196937572522E-2</v>
      </c>
      <c r="U2404" s="13">
        <f t="shared" si="2866"/>
        <v>8.470179052237109E-2</v>
      </c>
      <c r="V2404" s="13">
        <f t="shared" si="2867"/>
        <v>3.4355773767720658E-3</v>
      </c>
      <c r="W2404" s="13">
        <f t="shared" si="2868"/>
        <v>7.5484703623749858E-3</v>
      </c>
      <c r="X2404" s="13">
        <f t="shared" si="2869"/>
        <v>1.0550903016157982E-2</v>
      </c>
      <c r="Y2404" s="13">
        <f t="shared" si="2870"/>
        <v>7.373782310337266E-3</v>
      </c>
      <c r="Z2404" s="13">
        <f t="shared" si="2871"/>
        <v>5.4604385915989255E-2</v>
      </c>
      <c r="AA2404" s="13">
        <f t="shared" si="2872"/>
        <v>3.9464082752048969E-2</v>
      </c>
      <c r="AB2404" s="13">
        <f t="shared" si="2873"/>
        <v>1.4260885836686308E-2</v>
      </c>
      <c r="AC2404" s="13">
        <f t="shared" si="2874"/>
        <v>2.1691266700691144E-4</v>
      </c>
      <c r="AD2404" s="13">
        <f t="shared" si="2875"/>
        <v>1.3638714822765102E-3</v>
      </c>
      <c r="AE2404" s="13">
        <f t="shared" si="2876"/>
        <v>1.9063565259167976E-3</v>
      </c>
      <c r="AF2404" s="13">
        <f t="shared" si="2877"/>
        <v>1.3323085243484726E-3</v>
      </c>
      <c r="AG2404" s="13">
        <f t="shared" si="2878"/>
        <v>6.2074642734100875E-4</v>
      </c>
      <c r="AH2404" s="13">
        <f t="shared" si="2879"/>
        <v>1.9080871766024871E-2</v>
      </c>
      <c r="AI2404" s="13">
        <f t="shared" si="2880"/>
        <v>1.379026775457508E-2</v>
      </c>
      <c r="AJ2404" s="13">
        <f t="shared" si="2881"/>
        <v>4.9833017871198596E-3</v>
      </c>
      <c r="AK2404" s="13">
        <f t="shared" si="2882"/>
        <v>1.2005228200771402E-3</v>
      </c>
      <c r="AL2404" s="13">
        <f t="shared" si="2883"/>
        <v>8.7649626152345557E-6</v>
      </c>
      <c r="AM2404" s="13">
        <f t="shared" si="2884"/>
        <v>1.9714144253001915E-4</v>
      </c>
      <c r="AN2404" s="13">
        <f t="shared" si="2885"/>
        <v>2.7555519737713783E-4</v>
      </c>
      <c r="AO2404" s="13">
        <f t="shared" si="2886"/>
        <v>1.925791599855806E-4</v>
      </c>
      <c r="AP2404" s="13">
        <f t="shared" si="2887"/>
        <v>8.9726083228237779E-5</v>
      </c>
      <c r="AQ2404" s="13">
        <f t="shared" si="2888"/>
        <v>3.1353743100045686E-5</v>
      </c>
      <c r="AR2404" s="13">
        <f t="shared" si="2889"/>
        <v>5.3340721444850017E-3</v>
      </c>
      <c r="AS2404" s="13">
        <f t="shared" si="2890"/>
        <v>3.8550797886313299E-3</v>
      </c>
      <c r="AT2404" s="13">
        <f t="shared" si="2891"/>
        <v>1.3930857864454937E-3</v>
      </c>
      <c r="AU2404" s="13">
        <f t="shared" si="2892"/>
        <v>3.3560706302708597E-4</v>
      </c>
      <c r="AV2404" s="13">
        <f t="shared" si="2893"/>
        <v>6.0638100242762731E-5</v>
      </c>
      <c r="AW2404" s="13">
        <f t="shared" si="2894"/>
        <v>2.4595334299273183E-7</v>
      </c>
      <c r="AX2404" s="13">
        <f t="shared" si="2895"/>
        <v>2.3746585160859874E-5</v>
      </c>
      <c r="AY2404" s="13">
        <f t="shared" si="2896"/>
        <v>3.3191879277424702E-5</v>
      </c>
      <c r="AZ2404" s="13">
        <f t="shared" si="2897"/>
        <v>2.3197037437260775E-5</v>
      </c>
      <c r="BA2404" s="13">
        <f t="shared" si="2898"/>
        <v>1.0807915622334481E-5</v>
      </c>
      <c r="BB2404" s="13">
        <f t="shared" si="2899"/>
        <v>3.7767012409051649E-6</v>
      </c>
      <c r="BC2404" s="13">
        <f t="shared" si="2900"/>
        <v>1.0557796904764295E-6</v>
      </c>
      <c r="BD2404" s="13">
        <f t="shared" si="2901"/>
        <v>1.242619921120547E-3</v>
      </c>
      <c r="BE2404" s="13">
        <f t="shared" si="2902"/>
        <v>8.9807539401493886E-4</v>
      </c>
      <c r="BF2404" s="13">
        <f t="shared" si="2903"/>
        <v>3.2453182168839742E-4</v>
      </c>
      <c r="BG2404" s="13">
        <f t="shared" si="2904"/>
        <v>7.8182673741560336E-5</v>
      </c>
      <c r="BH2404" s="13">
        <f t="shared" si="2905"/>
        <v>1.4126189016484817E-5</v>
      </c>
      <c r="BI2404" s="13">
        <f t="shared" si="2906"/>
        <v>2.0418766110668845E-6</v>
      </c>
      <c r="BJ2404" s="14">
        <f t="shared" si="2907"/>
        <v>0.19341644937767716</v>
      </c>
      <c r="BK2404" s="14">
        <f t="shared" si="2908"/>
        <v>0.27547349995145193</v>
      </c>
      <c r="BL2404" s="14">
        <f t="shared" si="2909"/>
        <v>0.47591118001422933</v>
      </c>
      <c r="BM2404" s="14">
        <f t="shared" si="2910"/>
        <v>0.35526858799262045</v>
      </c>
      <c r="BN2404" s="14">
        <f t="shared" si="2911"/>
        <v>0.64410398134079283</v>
      </c>
    </row>
    <row r="2405" spans="1:66" x14ac:dyDescent="0.25">
      <c r="A2405" t="s">
        <v>340</v>
      </c>
      <c r="B2405" t="s">
        <v>413</v>
      </c>
      <c r="C2405" t="s">
        <v>430</v>
      </c>
      <c r="D2405" s="11">
        <v>44507</v>
      </c>
      <c r="E2405" s="10">
        <f>VLOOKUP(A2405,home!$A$2:$E$405,3,FALSE)</f>
        <v>1.3684000000000001</v>
      </c>
      <c r="F2405" s="10">
        <f>VLOOKUP(B2405,home!$B$2:$E$405,3,FALSE)</f>
        <v>1.2693000000000001</v>
      </c>
      <c r="G2405" s="10">
        <f>VLOOKUP(C2405,away!$B$2:$E$405,4,FALSE)</f>
        <v>0.85160000000000002</v>
      </c>
      <c r="H2405" s="10">
        <f>VLOOKUP(A2405,away!$A$2:$E$405,3,FALSE)</f>
        <v>1.1395</v>
      </c>
      <c r="I2405" s="10">
        <f>VLOOKUP(C2405,away!$B$2:$E$405,3,FALSE)</f>
        <v>1.105</v>
      </c>
      <c r="J2405" s="10">
        <f>VLOOKUP(B2405,home!$B$2:$E$405,4,FALSE)</f>
        <v>0.60040000000000004</v>
      </c>
      <c r="K2405" s="12">
        <f t="shared" si="2856"/>
        <v>1.479152658192</v>
      </c>
      <c r="L2405" s="12">
        <f t="shared" si="2857"/>
        <v>0.75599215899999994</v>
      </c>
      <c r="M2405" s="13">
        <f t="shared" si="2858"/>
        <v>0.10697663667516938</v>
      </c>
      <c r="N2405" s="13">
        <f t="shared" si="2859"/>
        <v>0.15823477650251661</v>
      </c>
      <c r="O2405" s="13">
        <f t="shared" si="2860"/>
        <v>8.087349852261988E-2</v>
      </c>
      <c r="P2405" s="13">
        <f t="shared" si="2861"/>
        <v>0.11962425031701998</v>
      </c>
      <c r="Q2405" s="13">
        <f t="shared" si="2862"/>
        <v>0.11702669514105724</v>
      </c>
      <c r="R2405" s="13">
        <f t="shared" si="2863"/>
        <v>3.0569865376999347E-2</v>
      </c>
      <c r="S2405" s="13">
        <f t="shared" si="2864"/>
        <v>3.3441790910291758E-2</v>
      </c>
      <c r="T2405" s="13">
        <f t="shared" si="2865"/>
        <v>8.847126392032266E-2</v>
      </c>
      <c r="U2405" s="13">
        <f t="shared" si="2866"/>
        <v>4.5217497632960173E-2</v>
      </c>
      <c r="V2405" s="13">
        <f t="shared" si="2867"/>
        <v>4.1550600737964068E-3</v>
      </c>
      <c r="W2405" s="13">
        <f t="shared" si="2868"/>
        <v>5.7700115732439883E-2</v>
      </c>
      <c r="X2405" s="13">
        <f t="shared" si="2869"/>
        <v>4.3620835067117086E-2</v>
      </c>
      <c r="Y2405" s="13">
        <f t="shared" si="2870"/>
        <v>1.6488504639886374E-2</v>
      </c>
      <c r="Z2405" s="13">
        <f t="shared" si="2871"/>
        <v>7.7035261755656961E-3</v>
      </c>
      <c r="AA2405" s="13">
        <f t="shared" si="2872"/>
        <v>1.1394691220039652E-2</v>
      </c>
      <c r="AB2405" s="13">
        <f t="shared" si="2873"/>
        <v>8.4272439036993489E-3</v>
      </c>
      <c r="AC2405" s="13">
        <f t="shared" si="2874"/>
        <v>2.9039398332561766E-4</v>
      </c>
      <c r="AD2405" s="13">
        <f t="shared" si="2875"/>
        <v>2.1336819890906123E-2</v>
      </c>
      <c r="AE2405" s="13">
        <f t="shared" si="2876"/>
        <v>1.6130468535520262E-2</v>
      </c>
      <c r="AF2405" s="13">
        <f t="shared" si="2877"/>
        <v>6.0972538669247641E-3</v>
      </c>
      <c r="AG2405" s="13">
        <f t="shared" si="2878"/>
        <v>1.5364920382758506E-3</v>
      </c>
      <c r="AH2405" s="13">
        <f t="shared" si="2879"/>
        <v>1.4559513463447307E-3</v>
      </c>
      <c r="AI2405" s="13">
        <f t="shared" si="2880"/>
        <v>2.1535743041440295E-3</v>
      </c>
      <c r="AJ2405" s="13">
        <f t="shared" si="2881"/>
        <v>1.5927325782943143E-3</v>
      </c>
      <c r="AK2405" s="13">
        <f t="shared" si="2882"/>
        <v>7.8529820899101105E-4</v>
      </c>
      <c r="AL2405" s="13">
        <f t="shared" si="2883"/>
        <v>1.2989065138542857E-5</v>
      </c>
      <c r="AM2405" s="13">
        <f t="shared" si="2884"/>
        <v>6.3120827717995419E-3</v>
      </c>
      <c r="AN2405" s="13">
        <f t="shared" si="2885"/>
        <v>4.7718850824394398E-3</v>
      </c>
      <c r="AO2405" s="13">
        <f t="shared" si="2886"/>
        <v>1.803753852986642E-3</v>
      </c>
      <c r="AP2405" s="13">
        <f t="shared" si="2887"/>
        <v>4.545412565413134E-4</v>
      </c>
      <c r="AQ2405" s="13">
        <f t="shared" si="2888"/>
        <v>8.5907406471810084E-5</v>
      </c>
      <c r="AR2405" s="13">
        <f t="shared" si="2889"/>
        <v>2.2013756034442196E-4</v>
      </c>
      <c r="AS2405" s="13">
        <f t="shared" si="2890"/>
        <v>3.2561705755135354E-4</v>
      </c>
      <c r="AT2405" s="13">
        <f t="shared" si="2891"/>
        <v>2.4081866811487106E-4</v>
      </c>
      <c r="AU2405" s="13">
        <f t="shared" si="2892"/>
        <v>1.1873585769478953E-4</v>
      </c>
      <c r="AV2405" s="13">
        <f t="shared" si="2893"/>
        <v>4.3907114882988747E-5</v>
      </c>
      <c r="AW2405" s="13">
        <f t="shared" si="2894"/>
        <v>4.0346483011239358E-7</v>
      </c>
      <c r="AX2405" s="13">
        <f t="shared" si="2895"/>
        <v>1.5560890017725377E-3</v>
      </c>
      <c r="AY2405" s="13">
        <f t="shared" si="2896"/>
        <v>1.1763910840461756E-3</v>
      </c>
      <c r="AZ2405" s="13">
        <f t="shared" si="2897"/>
        <v>4.4467121772820921E-4</v>
      </c>
      <c r="BA2405" s="13">
        <f t="shared" si="2898"/>
        <v>1.1205598464516932E-4</v>
      </c>
      <c r="BB2405" s="13">
        <f t="shared" si="2899"/>
        <v>2.1178361440193099E-5</v>
      </c>
      <c r="BC2405" s="13">
        <f t="shared" si="2900"/>
        <v>3.2021350378507863E-6</v>
      </c>
      <c r="BD2405" s="13">
        <f t="shared" si="2901"/>
        <v>2.7737044920295377E-5</v>
      </c>
      <c r="BE2405" s="13">
        <f t="shared" si="2902"/>
        <v>4.102732372424582E-5</v>
      </c>
      <c r="BF2405" s="13">
        <f t="shared" si="2903"/>
        <v>3.0342837472610959E-5</v>
      </c>
      <c r="BG2405" s="13">
        <f t="shared" si="2904"/>
        <v>1.4960562901566778E-5</v>
      </c>
      <c r="BH2405" s="13">
        <f t="shared" si="2905"/>
        <v>5.5322390959752799E-6</v>
      </c>
      <c r="BI2405" s="13">
        <f t="shared" si="2906"/>
        <v>1.6366052329131073E-6</v>
      </c>
      <c r="BJ2405" s="14">
        <f t="shared" si="2907"/>
        <v>0.54338498348987563</v>
      </c>
      <c r="BK2405" s="14">
        <f t="shared" si="2908"/>
        <v>0.26567751210878787</v>
      </c>
      <c r="BL2405" s="14">
        <f t="shared" si="2909"/>
        <v>0.18354080596602854</v>
      </c>
      <c r="BM2405" s="14">
        <f t="shared" si="2910"/>
        <v>0.38582511758565935</v>
      </c>
      <c r="BN2405" s="14">
        <f t="shared" si="2911"/>
        <v>0.6133057225353824</v>
      </c>
    </row>
    <row r="2406" spans="1:66" x14ac:dyDescent="0.25">
      <c r="A2406" t="s">
        <v>340</v>
      </c>
      <c r="B2406" t="s">
        <v>428</v>
      </c>
      <c r="C2406" t="s">
        <v>353</v>
      </c>
      <c r="D2406" s="11">
        <v>44507</v>
      </c>
      <c r="E2406" s="10">
        <f>VLOOKUP(A2406,home!$A$2:$E$405,3,FALSE)</f>
        <v>1.3684000000000001</v>
      </c>
      <c r="F2406" s="10">
        <f>VLOOKUP(B2406,home!$B$2:$E$405,3,FALSE)</f>
        <v>1.3077000000000001</v>
      </c>
      <c r="G2406" s="10">
        <f>VLOOKUP(C2406,away!$B$2:$E$405,4,FALSE)</f>
        <v>0.53849999999999998</v>
      </c>
      <c r="H2406" s="10">
        <f>VLOOKUP(A2406,away!$A$2:$E$405,3,FALSE)</f>
        <v>1.1395</v>
      </c>
      <c r="I2406" s="10">
        <f>VLOOKUP(C2406,away!$B$2:$E$405,3,FALSE)</f>
        <v>1.2009000000000001</v>
      </c>
      <c r="J2406" s="10">
        <f>VLOOKUP(B2406,home!$B$2:$E$405,4,FALSE)</f>
        <v>1.0623</v>
      </c>
      <c r="K2406" s="12">
        <f t="shared" si="2856"/>
        <v>0.96362242218000005</v>
      </c>
      <c r="L2406" s="12">
        <f t="shared" si="2857"/>
        <v>1.453678461765</v>
      </c>
      <c r="M2406" s="13">
        <f t="shared" si="2858"/>
        <v>8.9161951423430696E-2</v>
      </c>
      <c r="N2406" s="13">
        <f t="shared" si="2859"/>
        <v>8.5918455596941792E-2</v>
      </c>
      <c r="O2406" s="13">
        <f t="shared" si="2860"/>
        <v>0.1296128083931784</v>
      </c>
      <c r="P2406" s="13">
        <f t="shared" si="2861"/>
        <v>0.12489780836938681</v>
      </c>
      <c r="Q2406" s="13">
        <f t="shared" si="2862"/>
        <v>4.1396475146144911E-2</v>
      </c>
      <c r="R2406" s="13">
        <f t="shared" si="2863"/>
        <v>9.420767396501864E-2</v>
      </c>
      <c r="S2406" s="13">
        <f t="shared" si="2864"/>
        <v>4.3739123825907868E-2</v>
      </c>
      <c r="T2406" s="13">
        <f t="shared" si="2865"/>
        <v>6.0177164312940998E-2</v>
      </c>
      <c r="U2406" s="13">
        <f t="shared" si="2866"/>
        <v>9.0780626974115E-2</v>
      </c>
      <c r="V2406" s="13">
        <f t="shared" si="2867"/>
        <v>6.8077378281755007E-3</v>
      </c>
      <c r="W2406" s="13">
        <f t="shared" si="2868"/>
        <v>1.3296857216680778E-2</v>
      </c>
      <c r="X2406" s="13">
        <f t="shared" si="2869"/>
        <v>1.9329354945053355E-2</v>
      </c>
      <c r="Y2406" s="13">
        <f t="shared" si="2870"/>
        <v>1.404933348171743E-2</v>
      </c>
      <c r="Z2406" s="13">
        <f t="shared" si="2871"/>
        <v>4.564922219197564E-2</v>
      </c>
      <c r="AA2406" s="13">
        <f t="shared" si="2872"/>
        <v>4.3988614059264575E-2</v>
      </c>
      <c r="AB2406" s="13">
        <f t="shared" si="2873"/>
        <v>2.1194207414064865E-2</v>
      </c>
      <c r="AC2406" s="13">
        <f t="shared" si="2874"/>
        <v>5.960162386521692E-4</v>
      </c>
      <c r="AD2406" s="13">
        <f t="shared" si="2875"/>
        <v>3.2032874396298854E-3</v>
      </c>
      <c r="AE2406" s="13">
        <f t="shared" si="2876"/>
        <v>4.6565499578323181E-3</v>
      </c>
      <c r="AF2406" s="13">
        <f t="shared" si="2877"/>
        <v>3.3845631899167799E-3</v>
      </c>
      <c r="AG2406" s="13">
        <f t="shared" si="2878"/>
        <v>1.6400222038882219E-3</v>
      </c>
      <c r="AH2406" s="13">
        <f t="shared" si="2879"/>
        <v>1.6589822774199972E-2</v>
      </c>
      <c r="AI2406" s="13">
        <f t="shared" si="2880"/>
        <v>1.5986325205211503E-2</v>
      </c>
      <c r="AJ2406" s="13">
        <f t="shared" si="2881"/>
        <v>7.7023907080015471E-3</v>
      </c>
      <c r="AK2406" s="13">
        <f t="shared" si="2882"/>
        <v>2.4740654635403924E-3</v>
      </c>
      <c r="AL2406" s="13">
        <f t="shared" si="2883"/>
        <v>3.3395914186175668E-5</v>
      </c>
      <c r="AM2406" s="13">
        <f t="shared" si="2884"/>
        <v>6.1735192030298446E-4</v>
      </c>
      <c r="AN2406" s="13">
        <f t="shared" si="2885"/>
        <v>8.9743118987371145E-4</v>
      </c>
      <c r="AO2406" s="13">
        <f t="shared" si="2886"/>
        <v>6.522881958177753E-4</v>
      </c>
      <c r="AP2406" s="13">
        <f t="shared" si="2887"/>
        <v>3.1607243370795023E-4</v>
      </c>
      <c r="AQ2406" s="13">
        <f t="shared" si="2888"/>
        <v>1.1486692230972331E-4</v>
      </c>
      <c r="AR2406" s="13">
        <f t="shared" si="2889"/>
        <v>4.8232536102705958E-3</v>
      </c>
      <c r="AS2406" s="13">
        <f t="shared" si="2890"/>
        <v>4.6477953267173812E-3</v>
      </c>
      <c r="AT2406" s="13">
        <f t="shared" si="2891"/>
        <v>2.2393598952641439E-3</v>
      </c>
      <c r="AU2406" s="13">
        <f t="shared" si="2892"/>
        <v>7.1929913546906182E-4</v>
      </c>
      <c r="AV2406" s="13">
        <f t="shared" si="2893"/>
        <v>1.7328319379816929E-4</v>
      </c>
      <c r="AW2406" s="13">
        <f t="shared" si="2894"/>
        <v>1.2994694933570273E-6</v>
      </c>
      <c r="AX2406" s="13">
        <f t="shared" si="2895"/>
        <v>9.9149025463306006E-5</v>
      </c>
      <c r="AY2406" s="13">
        <f t="shared" si="2896"/>
        <v>1.4413080282099752E-4</v>
      </c>
      <c r="AZ2406" s="13">
        <f t="shared" si="2897"/>
        <v>1.0475992186889111E-4</v>
      </c>
      <c r="BA2406" s="13">
        <f t="shared" si="2898"/>
        <v>5.0762414025663728E-5</v>
      </c>
      <c r="BB2406" s="13">
        <f t="shared" si="2899"/>
        <v>1.8448056984076237E-5</v>
      </c>
      <c r="BC2406" s="13">
        <f t="shared" si="2900"/>
        <v>5.3635086198330023E-6</v>
      </c>
      <c r="BD2406" s="13">
        <f t="shared" si="2901"/>
        <v>1.1685766481467749E-3</v>
      </c>
      <c r="BE2406" s="13">
        <f t="shared" si="2902"/>
        <v>1.1260666601901807E-3</v>
      </c>
      <c r="BF2406" s="13">
        <f t="shared" si="2903"/>
        <v>5.4255154131430247E-4</v>
      </c>
      <c r="BG2406" s="13">
        <f t="shared" si="2904"/>
        <v>1.7427161013292686E-4</v>
      </c>
      <c r="BH2406" s="13">
        <f t="shared" si="2905"/>
        <v>4.1983007768374893E-5</v>
      </c>
      <c r="BI2406" s="13">
        <f t="shared" si="2906"/>
        <v>8.0911535272326387E-6</v>
      </c>
      <c r="BJ2406" s="14">
        <f t="shared" si="2907"/>
        <v>0.2500726878825415</v>
      </c>
      <c r="BK2406" s="14">
        <f t="shared" si="2908"/>
        <v>0.26538016440256024</v>
      </c>
      <c r="BL2406" s="14">
        <f t="shared" si="2909"/>
        <v>0.43820106673919407</v>
      </c>
      <c r="BM2406" s="14">
        <f t="shared" si="2910"/>
        <v>0.43396513698884243</v>
      </c>
      <c r="BN2406" s="14">
        <f t="shared" si="2911"/>
        <v>0.56519517289410126</v>
      </c>
    </row>
    <row r="2407" spans="1:66" x14ac:dyDescent="0.25">
      <c r="A2407" t="s">
        <v>340</v>
      </c>
      <c r="B2407" t="s">
        <v>431</v>
      </c>
      <c r="C2407" t="s">
        <v>385</v>
      </c>
      <c r="D2407" s="11">
        <v>44507</v>
      </c>
      <c r="E2407" s="10">
        <f>VLOOKUP(A2407,home!$A$2:$E$405,3,FALSE)</f>
        <v>1.3684000000000001</v>
      </c>
      <c r="F2407" s="10">
        <f>VLOOKUP(B2407,home!$B$2:$E$405,3,FALSE)</f>
        <v>1.1153999999999999</v>
      </c>
      <c r="G2407" s="10">
        <f>VLOOKUP(C2407,away!$B$2:$E$405,4,FALSE)</f>
        <v>1.1538999999999999</v>
      </c>
      <c r="H2407" s="10">
        <f>VLOOKUP(A2407,away!$A$2:$E$405,3,FALSE)</f>
        <v>1.1395</v>
      </c>
      <c r="I2407" s="10">
        <f>VLOOKUP(C2407,away!$B$2:$E$405,3,FALSE)</f>
        <v>0.60040000000000004</v>
      </c>
      <c r="J2407" s="10">
        <f>VLOOKUP(B2407,home!$B$2:$E$405,4,FALSE)</f>
        <v>1.0623</v>
      </c>
      <c r="K2407" s="12">
        <f t="shared" si="2856"/>
        <v>1.761212986104</v>
      </c>
      <c r="L2407" s="12">
        <f t="shared" si="2857"/>
        <v>0.72677870633999997</v>
      </c>
      <c r="M2407" s="13">
        <f t="shared" si="2858"/>
        <v>8.3076642599852007E-2</v>
      </c>
      <c r="N2407" s="13">
        <f t="shared" si="2859"/>
        <v>0.14631566178878014</v>
      </c>
      <c r="O2407" s="13">
        <f t="shared" si="2860"/>
        <v>6.0378334835790977E-2</v>
      </c>
      <c r="P2407" s="13">
        <f t="shared" si="2861"/>
        <v>0.10633910739213058</v>
      </c>
      <c r="Q2407" s="13">
        <f t="shared" si="2862"/>
        <v>0.12884652180640022</v>
      </c>
      <c r="R2407" s="13">
        <f t="shared" si="2863"/>
        <v>2.194084404145976E-2</v>
      </c>
      <c r="S2407" s="13">
        <f t="shared" si="2864"/>
        <v>3.4028835925102814E-2</v>
      </c>
      <c r="T2407" s="13">
        <f t="shared" si="2865"/>
        <v>9.3642908434864142E-2</v>
      </c>
      <c r="U2407" s="13">
        <f t="shared" si="2866"/>
        <v>3.8642499451901492E-2</v>
      </c>
      <c r="V2407" s="13">
        <f t="shared" si="2867"/>
        <v>4.8397023982595525E-3</v>
      </c>
      <c r="W2407" s="13">
        <f t="shared" si="2868"/>
        <v>7.5642055806588088E-2</v>
      </c>
      <c r="X2407" s="13">
        <f t="shared" si="2869"/>
        <v>5.4975035464010176E-2</v>
      </c>
      <c r="Y2407" s="13">
        <f t="shared" si="2870"/>
        <v>1.9977342577764467E-2</v>
      </c>
      <c r="Z2407" s="13">
        <f t="shared" si="2871"/>
        <v>5.3153794161532736E-3</v>
      </c>
      <c r="AA2407" s="13">
        <f t="shared" si="2872"/>
        <v>9.3615152537990416E-3</v>
      </c>
      <c r="AB2407" s="13">
        <f t="shared" si="2873"/>
        <v>8.2438111173007787E-3</v>
      </c>
      <c r="AC2407" s="13">
        <f t="shared" si="2874"/>
        <v>3.8717985056382128E-4</v>
      </c>
      <c r="AD2407" s="13">
        <f t="shared" si="2875"/>
        <v>3.3305442745541633E-2</v>
      </c>
      <c r="AE2407" s="13">
        <f t="shared" si="2876"/>
        <v>2.4205686592685686E-2</v>
      </c>
      <c r="AF2407" s="13">
        <f t="shared" si="2877"/>
        <v>8.796088793951792E-3</v>
      </c>
      <c r="AG2407" s="13">
        <f t="shared" si="2878"/>
        <v>2.1309366781733512E-3</v>
      </c>
      <c r="AH2407" s="13">
        <f t="shared" si="2879"/>
        <v>9.6577614394453512E-4</v>
      </c>
      <c r="AI2407" s="13">
        <f t="shared" si="2880"/>
        <v>1.7009374863845611E-3</v>
      </c>
      <c r="AJ2407" s="13">
        <f t="shared" si="2881"/>
        <v>1.4978565947857926E-3</v>
      </c>
      <c r="AK2407" s="13">
        <f t="shared" si="2882"/>
        <v>8.7934816201941835E-4</v>
      </c>
      <c r="AL2407" s="13">
        <f t="shared" si="2883"/>
        <v>1.9823795676234304E-5</v>
      </c>
      <c r="AM2407" s="13">
        <f t="shared" si="2884"/>
        <v>1.1731595654278223E-2</v>
      </c>
      <c r="AN2407" s="13">
        <f t="shared" si="2885"/>
        <v>8.5262739129202923E-3</v>
      </c>
      <c r="AO2407" s="13">
        <f t="shared" si="2886"/>
        <v>3.0983571621663497E-3</v>
      </c>
      <c r="AP2407" s="13">
        <f t="shared" si="2887"/>
        <v>7.5060667003284433E-4</v>
      </c>
      <c r="AQ2407" s="13">
        <f t="shared" si="2888"/>
        <v>1.3638123615416147E-4</v>
      </c>
      <c r="AR2407" s="13">
        <f t="shared" si="2889"/>
        <v>1.4038110730200858E-4</v>
      </c>
      <c r="AS2407" s="13">
        <f t="shared" si="2890"/>
        <v>2.4724102918395656E-4</v>
      </c>
      <c r="AT2407" s="13">
        <f t="shared" si="2891"/>
        <v>2.177220556482512E-4</v>
      </c>
      <c r="AU2407" s="13">
        <f t="shared" si="2892"/>
        <v>1.2781830392298593E-4</v>
      </c>
      <c r="AV2407" s="13">
        <f t="shared" si="2893"/>
        <v>5.6278814182737715E-5</v>
      </c>
      <c r="AW2407" s="13">
        <f t="shared" si="2894"/>
        <v>7.0485272907986342E-7</v>
      </c>
      <c r="AX2407" s="13">
        <f t="shared" si="2895"/>
        <v>3.4436397690060096E-3</v>
      </c>
      <c r="AY2407" s="13">
        <f t="shared" si="2896"/>
        <v>2.5027640564191638E-3</v>
      </c>
      <c r="AZ2407" s="13">
        <f t="shared" si="2897"/>
        <v>9.0947781159928529E-4</v>
      </c>
      <c r="BA2407" s="13">
        <f t="shared" si="2898"/>
        <v>2.2032970245302092E-4</v>
      </c>
      <c r="BB2407" s="13">
        <f t="shared" si="2899"/>
        <v>4.0032734029270918E-5</v>
      </c>
      <c r="BC2407" s="13">
        <f t="shared" si="2900"/>
        <v>5.8189877298093632E-6</v>
      </c>
      <c r="BD2407" s="13">
        <f t="shared" si="2901"/>
        <v>1.7004333259921749E-5</v>
      </c>
      <c r="BE2407" s="13">
        <f t="shared" si="2902"/>
        <v>2.9948252557414345E-5</v>
      </c>
      <c r="BF2407" s="13">
        <f t="shared" si="2903"/>
        <v>2.637262565762024E-5</v>
      </c>
      <c r="BG2407" s="13">
        <f t="shared" si="2904"/>
        <v>1.5482603595286771E-5</v>
      </c>
      <c r="BH2407" s="13">
        <f t="shared" si="2905"/>
        <v>6.8170406276798907E-6</v>
      </c>
      <c r="BI2407" s="13">
        <f t="shared" si="2906"/>
        <v>2.4012520960536744E-6</v>
      </c>
      <c r="BJ2407" s="14">
        <f t="shared" si="2907"/>
        <v>0.61920295838554795</v>
      </c>
      <c r="BK2407" s="14">
        <f t="shared" si="2908"/>
        <v>0.23119405601800416</v>
      </c>
      <c r="BL2407" s="14">
        <f t="shared" si="2909"/>
        <v>0.14449839050542032</v>
      </c>
      <c r="BM2407" s="14">
        <f t="shared" si="2910"/>
        <v>0.45081161265702197</v>
      </c>
      <c r="BN2407" s="14">
        <f t="shared" si="2911"/>
        <v>0.54689711246441375</v>
      </c>
    </row>
    <row r="2408" spans="1:66" x14ac:dyDescent="0.25">
      <c r="A2408" t="s">
        <v>342</v>
      </c>
      <c r="B2408" t="s">
        <v>348</v>
      </c>
      <c r="C2408" t="s">
        <v>519</v>
      </c>
      <c r="D2408" s="11">
        <v>44507</v>
      </c>
      <c r="E2408" s="10">
        <f>VLOOKUP(A2408,home!$A$2:$E$405,3,FALSE)</f>
        <v>1.1741999999999999</v>
      </c>
      <c r="F2408" s="10">
        <f>VLOOKUP(B2408,home!$B$2:$E$405,3,FALSE)</f>
        <v>1.3626</v>
      </c>
      <c r="G2408" s="10" t="e">
        <f>VLOOKUP(C2408,away!$B$2:$E$405,4,FALSE)</f>
        <v>#N/A</v>
      </c>
      <c r="H2408" s="10">
        <f>VLOOKUP(A2408,away!$A$2:$E$405,3,FALSE)</f>
        <v>0.85970000000000002</v>
      </c>
      <c r="I2408" s="10" t="e">
        <f>VLOOKUP(C2408,away!$B$2:$E$405,3,FALSE)</f>
        <v>#N/A</v>
      </c>
      <c r="J2408" s="10">
        <f>VLOOKUP(B2408,home!$B$2:$E$405,4,FALSE)</f>
        <v>0.98870000000000002</v>
      </c>
      <c r="K2408" s="12" t="e">
        <f t="shared" si="2856"/>
        <v>#N/A</v>
      </c>
      <c r="L2408" s="12" t="e">
        <f t="shared" si="2857"/>
        <v>#N/A</v>
      </c>
      <c r="M2408" s="13" t="e">
        <f t="shared" si="2858"/>
        <v>#N/A</v>
      </c>
      <c r="N2408" s="13" t="e">
        <f t="shared" si="2859"/>
        <v>#N/A</v>
      </c>
      <c r="O2408" s="13" t="e">
        <f t="shared" si="2860"/>
        <v>#N/A</v>
      </c>
      <c r="P2408" s="13" t="e">
        <f t="shared" si="2861"/>
        <v>#N/A</v>
      </c>
      <c r="Q2408" s="13" t="e">
        <f t="shared" si="2862"/>
        <v>#N/A</v>
      </c>
      <c r="R2408" s="13" t="e">
        <f t="shared" si="2863"/>
        <v>#N/A</v>
      </c>
      <c r="S2408" s="13" t="e">
        <f t="shared" si="2864"/>
        <v>#N/A</v>
      </c>
      <c r="T2408" s="13" t="e">
        <f t="shared" si="2865"/>
        <v>#N/A</v>
      </c>
      <c r="U2408" s="13" t="e">
        <f t="shared" si="2866"/>
        <v>#N/A</v>
      </c>
      <c r="V2408" s="13" t="e">
        <f t="shared" si="2867"/>
        <v>#N/A</v>
      </c>
      <c r="W2408" s="13" t="e">
        <f t="shared" si="2868"/>
        <v>#N/A</v>
      </c>
      <c r="X2408" s="13" t="e">
        <f t="shared" si="2869"/>
        <v>#N/A</v>
      </c>
      <c r="Y2408" s="13" t="e">
        <f t="shared" si="2870"/>
        <v>#N/A</v>
      </c>
      <c r="Z2408" s="13" t="e">
        <f t="shared" si="2871"/>
        <v>#N/A</v>
      </c>
      <c r="AA2408" s="13" t="e">
        <f t="shared" si="2872"/>
        <v>#N/A</v>
      </c>
      <c r="AB2408" s="13" t="e">
        <f t="shared" si="2873"/>
        <v>#N/A</v>
      </c>
      <c r="AC2408" s="13" t="e">
        <f t="shared" si="2874"/>
        <v>#N/A</v>
      </c>
      <c r="AD2408" s="13" t="e">
        <f t="shared" si="2875"/>
        <v>#N/A</v>
      </c>
      <c r="AE2408" s="13" t="e">
        <f t="shared" si="2876"/>
        <v>#N/A</v>
      </c>
      <c r="AF2408" s="13" t="e">
        <f t="shared" si="2877"/>
        <v>#N/A</v>
      </c>
      <c r="AG2408" s="13" t="e">
        <f t="shared" si="2878"/>
        <v>#N/A</v>
      </c>
      <c r="AH2408" s="13" t="e">
        <f t="shared" si="2879"/>
        <v>#N/A</v>
      </c>
      <c r="AI2408" s="13" t="e">
        <f t="shared" si="2880"/>
        <v>#N/A</v>
      </c>
      <c r="AJ2408" s="13" t="e">
        <f t="shared" si="2881"/>
        <v>#N/A</v>
      </c>
      <c r="AK2408" s="13" t="e">
        <f t="shared" si="2882"/>
        <v>#N/A</v>
      </c>
      <c r="AL2408" s="13" t="e">
        <f t="shared" si="2883"/>
        <v>#N/A</v>
      </c>
      <c r="AM2408" s="13" t="e">
        <f t="shared" si="2884"/>
        <v>#N/A</v>
      </c>
      <c r="AN2408" s="13" t="e">
        <f t="shared" si="2885"/>
        <v>#N/A</v>
      </c>
      <c r="AO2408" s="13" t="e">
        <f t="shared" si="2886"/>
        <v>#N/A</v>
      </c>
      <c r="AP2408" s="13" t="e">
        <f t="shared" si="2887"/>
        <v>#N/A</v>
      </c>
      <c r="AQ2408" s="13" t="e">
        <f t="shared" si="2888"/>
        <v>#N/A</v>
      </c>
      <c r="AR2408" s="13" t="e">
        <f t="shared" si="2889"/>
        <v>#N/A</v>
      </c>
      <c r="AS2408" s="13" t="e">
        <f t="shared" si="2890"/>
        <v>#N/A</v>
      </c>
      <c r="AT2408" s="13" t="e">
        <f t="shared" si="2891"/>
        <v>#N/A</v>
      </c>
      <c r="AU2408" s="13" t="e">
        <f t="shared" si="2892"/>
        <v>#N/A</v>
      </c>
      <c r="AV2408" s="13" t="e">
        <f t="shared" si="2893"/>
        <v>#N/A</v>
      </c>
      <c r="AW2408" s="13" t="e">
        <f t="shared" si="2894"/>
        <v>#N/A</v>
      </c>
      <c r="AX2408" s="13" t="e">
        <f t="shared" si="2895"/>
        <v>#N/A</v>
      </c>
      <c r="AY2408" s="13" t="e">
        <f t="shared" si="2896"/>
        <v>#N/A</v>
      </c>
      <c r="AZ2408" s="13" t="e">
        <f t="shared" si="2897"/>
        <v>#N/A</v>
      </c>
      <c r="BA2408" s="13" t="e">
        <f t="shared" si="2898"/>
        <v>#N/A</v>
      </c>
      <c r="BB2408" s="13" t="e">
        <f t="shared" si="2899"/>
        <v>#N/A</v>
      </c>
      <c r="BC2408" s="13" t="e">
        <f t="shared" si="2900"/>
        <v>#N/A</v>
      </c>
      <c r="BD2408" s="13" t="e">
        <f t="shared" si="2901"/>
        <v>#N/A</v>
      </c>
      <c r="BE2408" s="13" t="e">
        <f t="shared" si="2902"/>
        <v>#N/A</v>
      </c>
      <c r="BF2408" s="13" t="e">
        <f t="shared" si="2903"/>
        <v>#N/A</v>
      </c>
      <c r="BG2408" s="13" t="e">
        <f t="shared" si="2904"/>
        <v>#N/A</v>
      </c>
      <c r="BH2408" s="13" t="e">
        <f t="shared" si="2905"/>
        <v>#N/A</v>
      </c>
      <c r="BI2408" s="13" t="e">
        <f t="shared" si="2906"/>
        <v>#N/A</v>
      </c>
      <c r="BJ2408" s="14" t="e">
        <f t="shared" si="2907"/>
        <v>#N/A</v>
      </c>
      <c r="BK2408" s="14" t="e">
        <f t="shared" si="2908"/>
        <v>#N/A</v>
      </c>
      <c r="BL2408" s="14" t="e">
        <f t="shared" si="2909"/>
        <v>#N/A</v>
      </c>
      <c r="BM2408" s="14" t="e">
        <f t="shared" si="2910"/>
        <v>#N/A</v>
      </c>
      <c r="BN2408" s="14" t="e">
        <f t="shared" si="2911"/>
        <v>#N/A</v>
      </c>
    </row>
    <row r="2409" spans="1:66" x14ac:dyDescent="0.25">
      <c r="A2409" t="s">
        <v>342</v>
      </c>
      <c r="B2409" t="s">
        <v>429</v>
      </c>
      <c r="C2409" t="s">
        <v>548</v>
      </c>
      <c r="D2409" s="11">
        <v>44507</v>
      </c>
      <c r="E2409" s="10">
        <f>VLOOKUP(A2409,home!$A$2:$E$405,3,FALSE)</f>
        <v>1.1741999999999999</v>
      </c>
      <c r="F2409" s="10">
        <f>VLOOKUP(B2409,home!$B$2:$E$405,3,FALSE)</f>
        <v>0.73080000000000001</v>
      </c>
      <c r="G2409" s="10" t="e">
        <f>VLOOKUP(C2409,away!$B$2:$E$405,4,FALSE)</f>
        <v>#N/A</v>
      </c>
      <c r="H2409" s="10">
        <f>VLOOKUP(A2409,away!$A$2:$E$405,3,FALSE)</f>
        <v>0.85970000000000002</v>
      </c>
      <c r="I2409" s="10" t="e">
        <f>VLOOKUP(C2409,away!$B$2:$E$405,3,FALSE)</f>
        <v>#N/A</v>
      </c>
      <c r="J2409" s="10">
        <f>VLOOKUP(B2409,home!$B$2:$E$405,4,FALSE)</f>
        <v>1.3855999999999999</v>
      </c>
      <c r="K2409" s="12" t="e">
        <f t="shared" si="2856"/>
        <v>#N/A</v>
      </c>
      <c r="L2409" s="12" t="e">
        <f t="shared" si="2857"/>
        <v>#N/A</v>
      </c>
      <c r="M2409" s="13" t="e">
        <f t="shared" si="2858"/>
        <v>#N/A</v>
      </c>
      <c r="N2409" s="13" t="e">
        <f t="shared" si="2859"/>
        <v>#N/A</v>
      </c>
      <c r="O2409" s="13" t="e">
        <f t="shared" si="2860"/>
        <v>#N/A</v>
      </c>
      <c r="P2409" s="13" t="e">
        <f t="shared" si="2861"/>
        <v>#N/A</v>
      </c>
      <c r="Q2409" s="13" t="e">
        <f t="shared" si="2862"/>
        <v>#N/A</v>
      </c>
      <c r="R2409" s="13" t="e">
        <f t="shared" si="2863"/>
        <v>#N/A</v>
      </c>
      <c r="S2409" s="13" t="e">
        <f t="shared" si="2864"/>
        <v>#N/A</v>
      </c>
      <c r="T2409" s="13" t="e">
        <f t="shared" si="2865"/>
        <v>#N/A</v>
      </c>
      <c r="U2409" s="13" t="e">
        <f t="shared" si="2866"/>
        <v>#N/A</v>
      </c>
      <c r="V2409" s="13" t="e">
        <f t="shared" si="2867"/>
        <v>#N/A</v>
      </c>
      <c r="W2409" s="13" t="e">
        <f t="shared" si="2868"/>
        <v>#N/A</v>
      </c>
      <c r="X2409" s="13" t="e">
        <f t="shared" si="2869"/>
        <v>#N/A</v>
      </c>
      <c r="Y2409" s="13" t="e">
        <f t="shared" si="2870"/>
        <v>#N/A</v>
      </c>
      <c r="Z2409" s="13" t="e">
        <f t="shared" si="2871"/>
        <v>#N/A</v>
      </c>
      <c r="AA2409" s="13" t="e">
        <f t="shared" si="2872"/>
        <v>#N/A</v>
      </c>
      <c r="AB2409" s="13" t="e">
        <f t="shared" si="2873"/>
        <v>#N/A</v>
      </c>
      <c r="AC2409" s="13" t="e">
        <f t="shared" si="2874"/>
        <v>#N/A</v>
      </c>
      <c r="AD2409" s="13" t="e">
        <f t="shared" si="2875"/>
        <v>#N/A</v>
      </c>
      <c r="AE2409" s="13" t="e">
        <f t="shared" si="2876"/>
        <v>#N/A</v>
      </c>
      <c r="AF2409" s="13" t="e">
        <f t="shared" si="2877"/>
        <v>#N/A</v>
      </c>
      <c r="AG2409" s="13" t="e">
        <f t="shared" si="2878"/>
        <v>#N/A</v>
      </c>
      <c r="AH2409" s="13" t="e">
        <f t="shared" si="2879"/>
        <v>#N/A</v>
      </c>
      <c r="AI2409" s="13" t="e">
        <f t="shared" si="2880"/>
        <v>#N/A</v>
      </c>
      <c r="AJ2409" s="13" t="e">
        <f t="shared" si="2881"/>
        <v>#N/A</v>
      </c>
      <c r="AK2409" s="13" t="e">
        <f t="shared" si="2882"/>
        <v>#N/A</v>
      </c>
      <c r="AL2409" s="13" t="e">
        <f t="shared" si="2883"/>
        <v>#N/A</v>
      </c>
      <c r="AM2409" s="13" t="e">
        <f t="shared" si="2884"/>
        <v>#N/A</v>
      </c>
      <c r="AN2409" s="13" t="e">
        <f t="shared" si="2885"/>
        <v>#N/A</v>
      </c>
      <c r="AO2409" s="13" t="e">
        <f t="shared" si="2886"/>
        <v>#N/A</v>
      </c>
      <c r="AP2409" s="13" t="e">
        <f t="shared" si="2887"/>
        <v>#N/A</v>
      </c>
      <c r="AQ2409" s="13" t="e">
        <f t="shared" si="2888"/>
        <v>#N/A</v>
      </c>
      <c r="AR2409" s="13" t="e">
        <f t="shared" si="2889"/>
        <v>#N/A</v>
      </c>
      <c r="AS2409" s="13" t="e">
        <f t="shared" si="2890"/>
        <v>#N/A</v>
      </c>
      <c r="AT2409" s="13" t="e">
        <f t="shared" si="2891"/>
        <v>#N/A</v>
      </c>
      <c r="AU2409" s="13" t="e">
        <f t="shared" si="2892"/>
        <v>#N/A</v>
      </c>
      <c r="AV2409" s="13" t="e">
        <f t="shared" si="2893"/>
        <v>#N/A</v>
      </c>
      <c r="AW2409" s="13" t="e">
        <f t="shared" si="2894"/>
        <v>#N/A</v>
      </c>
      <c r="AX2409" s="13" t="e">
        <f t="shared" si="2895"/>
        <v>#N/A</v>
      </c>
      <c r="AY2409" s="13" t="e">
        <f t="shared" si="2896"/>
        <v>#N/A</v>
      </c>
      <c r="AZ2409" s="13" t="e">
        <f t="shared" si="2897"/>
        <v>#N/A</v>
      </c>
      <c r="BA2409" s="13" t="e">
        <f t="shared" si="2898"/>
        <v>#N/A</v>
      </c>
      <c r="BB2409" s="13" t="e">
        <f t="shared" si="2899"/>
        <v>#N/A</v>
      </c>
      <c r="BC2409" s="13" t="e">
        <f t="shared" si="2900"/>
        <v>#N/A</v>
      </c>
      <c r="BD2409" s="13" t="e">
        <f t="shared" si="2901"/>
        <v>#N/A</v>
      </c>
      <c r="BE2409" s="13" t="e">
        <f t="shared" si="2902"/>
        <v>#N/A</v>
      </c>
      <c r="BF2409" s="13" t="e">
        <f t="shared" si="2903"/>
        <v>#N/A</v>
      </c>
      <c r="BG2409" s="13" t="e">
        <f t="shared" si="2904"/>
        <v>#N/A</v>
      </c>
      <c r="BH2409" s="13" t="e">
        <f t="shared" si="2905"/>
        <v>#N/A</v>
      </c>
      <c r="BI2409" s="13" t="e">
        <f t="shared" si="2906"/>
        <v>#N/A</v>
      </c>
      <c r="BJ2409" s="14" t="e">
        <f t="shared" si="2907"/>
        <v>#N/A</v>
      </c>
      <c r="BK2409" s="14" t="e">
        <f t="shared" si="2908"/>
        <v>#N/A</v>
      </c>
      <c r="BL2409" s="14" t="e">
        <f t="shared" si="2909"/>
        <v>#N/A</v>
      </c>
      <c r="BM2409" s="14" t="e">
        <f t="shared" si="2910"/>
        <v>#N/A</v>
      </c>
      <c r="BN2409" s="14" t="e">
        <f t="shared" si="2911"/>
        <v>#N/A</v>
      </c>
    </row>
    <row r="2410" spans="1:66" x14ac:dyDescent="0.25">
      <c r="A2410" t="s">
        <v>342</v>
      </c>
      <c r="B2410" t="s">
        <v>384</v>
      </c>
      <c r="C2410" t="s">
        <v>377</v>
      </c>
      <c r="D2410" s="11">
        <v>44507</v>
      </c>
      <c r="E2410" s="10">
        <f>VLOOKUP(A2410,home!$A$2:$E$405,3,FALSE)</f>
        <v>1.1741999999999999</v>
      </c>
      <c r="F2410" s="10">
        <f>VLOOKUP(B2410,home!$B$2:$E$405,3,FALSE)</f>
        <v>0.89419999999999999</v>
      </c>
      <c r="G2410" s="10">
        <f>VLOOKUP(C2410,away!$B$2:$E$405,4,FALSE)</f>
        <v>1.1922999999999999</v>
      </c>
      <c r="H2410" s="10">
        <f>VLOOKUP(A2410,away!$A$2:$E$405,3,FALSE)</f>
        <v>0.85970000000000002</v>
      </c>
      <c r="I2410" s="10">
        <f>VLOOKUP(C2410,away!$B$2:$E$405,3,FALSE)</f>
        <v>0.78520000000000001</v>
      </c>
      <c r="J2410" s="10">
        <f>VLOOKUP(B2410,home!$B$2:$E$405,4,FALSE)</f>
        <v>1.1632</v>
      </c>
      <c r="K2410" s="12">
        <f t="shared" si="2856"/>
        <v>1.2518788017719997</v>
      </c>
      <c r="L2410" s="12">
        <f t="shared" si="2857"/>
        <v>0.78520238700800005</v>
      </c>
      <c r="M2410" s="13">
        <f t="shared" si="2858"/>
        <v>0.13040879456508236</v>
      </c>
      <c r="N2410" s="13">
        <f t="shared" si="2859"/>
        <v>0.16325600548066618</v>
      </c>
      <c r="O2410" s="13">
        <f t="shared" si="2860"/>
        <v>0.10239729677933856</v>
      </c>
      <c r="P2410" s="13">
        <f t="shared" si="2861"/>
        <v>0.1281890051968102</v>
      </c>
      <c r="Q2410" s="13">
        <f t="shared" si="2862"/>
        <v>0.10218836626160971</v>
      </c>
      <c r="R2410" s="13">
        <f t="shared" si="2863"/>
        <v>4.0201300927151615E-2</v>
      </c>
      <c r="S2410" s="13">
        <f t="shared" si="2864"/>
        <v>3.1501750146818136E-2</v>
      </c>
      <c r="T2410" s="13">
        <f t="shared" si="2865"/>
        <v>8.0238549113063717E-2</v>
      </c>
      <c r="U2410" s="13">
        <f t="shared" si="2866"/>
        <v>5.0327156434358152E-2</v>
      </c>
      <c r="V2410" s="13">
        <f t="shared" si="2867"/>
        <v>3.4406149325763107E-3</v>
      </c>
      <c r="W2410" s="13">
        <f t="shared" si="2868"/>
        <v>4.2642483170207419E-2</v>
      </c>
      <c r="X2410" s="13">
        <f t="shared" si="2869"/>
        <v>3.3482979573195328E-2</v>
      </c>
      <c r="Y2410" s="13">
        <f t="shared" si="2870"/>
        <v>1.314545774250654E-2</v>
      </c>
      <c r="Z2410" s="13">
        <f t="shared" si="2871"/>
        <v>1.0522052482942126E-2</v>
      </c>
      <c r="AA2410" s="13">
        <f t="shared" si="2872"/>
        <v>1.3172334454527684E-2</v>
      </c>
      <c r="AB2410" s="13">
        <f t="shared" si="2873"/>
        <v>8.2450831367370733E-3</v>
      </c>
      <c r="AC2410" s="13">
        <f t="shared" si="2874"/>
        <v>2.1137809711336969E-4</v>
      </c>
      <c r="AD2410" s="13">
        <f t="shared" si="2875"/>
        <v>1.3345805183925476E-2</v>
      </c>
      <c r="AE2410" s="13">
        <f t="shared" si="2876"/>
        <v>1.0479158086962023E-2</v>
      </c>
      <c r="AF2410" s="13">
        <f t="shared" si="2877"/>
        <v>4.1141299718583839E-3</v>
      </c>
      <c r="AG2410" s="13">
        <f t="shared" si="2878"/>
        <v>1.0768082247881198E-3</v>
      </c>
      <c r="AH2410" s="13">
        <f t="shared" si="2879"/>
        <v>2.0654851814574026E-3</v>
      </c>
      <c r="AI2410" s="13">
        <f t="shared" si="2880"/>
        <v>2.5857371140407147E-3</v>
      </c>
      <c r="AJ2410" s="13">
        <f t="shared" si="2881"/>
        <v>1.6185147400113395E-3</v>
      </c>
      <c r="AK2410" s="13">
        <f t="shared" si="2882"/>
        <v>6.7539476445857192E-4</v>
      </c>
      <c r="AL2410" s="13">
        <f t="shared" si="2883"/>
        <v>8.311202654613848E-6</v>
      </c>
      <c r="AM2410" s="13">
        <f t="shared" si="2884"/>
        <v>3.3414661204670335E-3</v>
      </c>
      <c r="AN2410" s="13">
        <f t="shared" si="2885"/>
        <v>2.6237271738970757E-3</v>
      </c>
      <c r="AO2410" s="13">
        <f t="shared" si="2886"/>
        <v>1.0300784199008691E-3</v>
      </c>
      <c r="AP2410" s="13">
        <f t="shared" si="2887"/>
        <v>2.6960667803719711E-4</v>
      </c>
      <c r="AQ2410" s="13">
        <f t="shared" si="2888"/>
        <v>5.2923951787026127E-5</v>
      </c>
      <c r="AR2410" s="13">
        <f t="shared" si="2889"/>
        <v>3.2436477896200102E-4</v>
      </c>
      <c r="AS2410" s="13">
        <f t="shared" si="2890"/>
        <v>4.0606539082398938E-4</v>
      </c>
      <c r="AT2410" s="13">
        <f t="shared" si="2891"/>
        <v>2.5417232745290734E-4</v>
      </c>
      <c r="AU2410" s="13">
        <f t="shared" si="2892"/>
        <v>1.0606431624511536E-4</v>
      </c>
      <c r="AV2410" s="13">
        <f t="shared" si="2893"/>
        <v>3.3194917282925352E-5</v>
      </c>
      <c r="AW2410" s="13">
        <f t="shared" si="2894"/>
        <v>2.2693697832547708E-7</v>
      </c>
      <c r="AX2410" s="13">
        <f t="shared" si="2895"/>
        <v>6.9718510050866694E-4</v>
      </c>
      <c r="AY2410" s="13">
        <f t="shared" si="2896"/>
        <v>5.4743140510581762E-4</v>
      </c>
      <c r="AZ2410" s="13">
        <f t="shared" si="2897"/>
        <v>2.1492222300611573E-4</v>
      </c>
      <c r="BA2410" s="13">
        <f t="shared" si="2898"/>
        <v>5.6252480841822599E-5</v>
      </c>
      <c r="BB2410" s="13">
        <f t="shared" si="2899"/>
        <v>1.1042395558030223E-5</v>
      </c>
      <c r="BC2410" s="13">
        <f t="shared" si="2900"/>
        <v>1.7341030700903741E-6</v>
      </c>
      <c r="BD2410" s="13">
        <f t="shared" si="2901"/>
        <v>4.2448666450380902E-5</v>
      </c>
      <c r="BE2410" s="13">
        <f t="shared" si="2902"/>
        <v>5.3140585692722135E-5</v>
      </c>
      <c r="BF2410" s="13">
        <f t="shared" si="2903"/>
        <v>3.3262786371233634E-5</v>
      </c>
      <c r="BG2410" s="13">
        <f t="shared" si="2904"/>
        <v>1.3880325715339326E-5</v>
      </c>
      <c r="BH2410" s="13">
        <f t="shared" si="2905"/>
        <v>4.344121381181016E-6</v>
      </c>
      <c r="BI2410" s="13">
        <f t="shared" si="2906"/>
        <v>1.087662693885003E-6</v>
      </c>
      <c r="BJ2410" s="14">
        <f t="shared" si="2907"/>
        <v>0.4728161128609627</v>
      </c>
      <c r="BK2410" s="14">
        <f t="shared" si="2908"/>
        <v>0.29430728554616076</v>
      </c>
      <c r="BL2410" s="14">
        <f t="shared" si="2909"/>
        <v>0.22256032941115278</v>
      </c>
      <c r="BM2410" s="14">
        <f t="shared" si="2910"/>
        <v>0.33301780662243224</v>
      </c>
      <c r="BN2410" s="14">
        <f t="shared" si="2911"/>
        <v>0.66664076921065862</v>
      </c>
    </row>
    <row r="2411" spans="1:66" x14ac:dyDescent="0.25">
      <c r="A2411" t="s">
        <v>342</v>
      </c>
      <c r="B2411" t="s">
        <v>426</v>
      </c>
      <c r="C2411" t="s">
        <v>386</v>
      </c>
      <c r="D2411" s="11">
        <v>44507</v>
      </c>
      <c r="E2411" s="10">
        <f>VLOOKUP(A2411,home!$A$2:$E$405,3,FALSE)</f>
        <v>1.1741999999999999</v>
      </c>
      <c r="F2411" s="10">
        <f>VLOOKUP(B2411,home!$B$2:$E$405,3,FALSE)</f>
        <v>0.93679999999999997</v>
      </c>
      <c r="G2411" s="10">
        <f>VLOOKUP(C2411,away!$B$2:$E$405,4,FALSE)</f>
        <v>0.97940000000000005</v>
      </c>
      <c r="H2411" s="10">
        <f>VLOOKUP(A2411,away!$A$2:$E$405,3,FALSE)</f>
        <v>0.85970000000000002</v>
      </c>
      <c r="I2411" s="10">
        <f>VLOOKUP(C2411,away!$B$2:$E$405,3,FALSE)</f>
        <v>1.3957999999999999</v>
      </c>
      <c r="J2411" s="10">
        <f>VLOOKUP(B2411,home!$B$2:$E$405,4,FALSE)</f>
        <v>0.69789999999999996</v>
      </c>
      <c r="K2411" s="12">
        <f t="shared" si="2856"/>
        <v>1.0773307544640001</v>
      </c>
      <c r="L2411" s="12">
        <f t="shared" si="2857"/>
        <v>0.83745854655399998</v>
      </c>
      <c r="M2411" s="13">
        <f t="shared" si="2858"/>
        <v>0.1473728806310747</v>
      </c>
      <c r="N2411" s="13">
        <f t="shared" si="2859"/>
        <v>0.15876933667780874</v>
      </c>
      <c r="O2411" s="13">
        <f t="shared" si="2860"/>
        <v>0.12341867841477597</v>
      </c>
      <c r="P2411" s="13">
        <f t="shared" si="2861"/>
        <v>0.13296273793154037</v>
      </c>
      <c r="Q2411" s="13">
        <f t="shared" si="2862"/>
        <v>8.5523544634426255E-2</v>
      </c>
      <c r="R2411" s="13">
        <f t="shared" si="2863"/>
        <v>5.1679013521426898E-2</v>
      </c>
      <c r="S2411" s="13">
        <f t="shared" si="2864"/>
        <v>2.9990405294628729E-2</v>
      </c>
      <c r="T2411" s="13">
        <f t="shared" si="2865"/>
        <v>7.1622423385692746E-2</v>
      </c>
      <c r="U2411" s="13">
        <f t="shared" si="2866"/>
        <v>5.5675390626994094E-2</v>
      </c>
      <c r="V2411" s="13">
        <f t="shared" si="2867"/>
        <v>3.0064376555689679E-3</v>
      </c>
      <c r="W2411" s="13">
        <f t="shared" si="2868"/>
        <v>3.071238162181401E-2</v>
      </c>
      <c r="X2411" s="13">
        <f t="shared" si="2869"/>
        <v>2.572034647421614E-2</v>
      </c>
      <c r="Y2411" s="13">
        <f t="shared" si="2870"/>
        <v>1.0769861987581172E-2</v>
      </c>
      <c r="Z2411" s="13">
        <f t="shared" si="2871"/>
        <v>1.4426343850332896E-2</v>
      </c>
      <c r="AA2411" s="13">
        <f t="shared" si="2872"/>
        <v>1.5541943904436226E-2</v>
      </c>
      <c r="AB2411" s="13">
        <f t="shared" si="2873"/>
        <v>8.3719070762017216E-3</v>
      </c>
      <c r="AC2411" s="13">
        <f t="shared" si="2874"/>
        <v>1.6952923275010022E-4</v>
      </c>
      <c r="AD2411" s="13">
        <f t="shared" si="2875"/>
        <v>8.2718483160037926E-3</v>
      </c>
      <c r="AE2411" s="13">
        <f t="shared" si="2876"/>
        <v>6.9273300680356888E-3</v>
      </c>
      <c r="AF2411" s="13">
        <f t="shared" si="2877"/>
        <v>2.9006758851384943E-3</v>
      </c>
      <c r="AG2411" s="13">
        <f t="shared" si="2878"/>
        <v>8.097319369307738E-4</v>
      </c>
      <c r="AH2411" s="13">
        <f t="shared" si="2879"/>
        <v>3.020366238247005E-3</v>
      </c>
      <c r="AI2411" s="13">
        <f t="shared" si="2880"/>
        <v>3.2539334382082397E-3</v>
      </c>
      <c r="AJ2411" s="13">
        <f t="shared" si="2881"/>
        <v>1.75278128298026E-3</v>
      </c>
      <c r="AK2411" s="13">
        <f t="shared" si="2882"/>
        <v>6.2944172733450069E-4</v>
      </c>
      <c r="AL2411" s="13">
        <f t="shared" si="2883"/>
        <v>6.1181055427191673E-6</v>
      </c>
      <c r="AM2411" s="13">
        <f t="shared" si="2884"/>
        <v>1.7823033174184278E-3</v>
      </c>
      <c r="AN2411" s="13">
        <f t="shared" si="2885"/>
        <v>1.4926051457236091E-3</v>
      </c>
      <c r="AO2411" s="13">
        <f t="shared" si="2886"/>
        <v>6.2499746795835736E-4</v>
      </c>
      <c r="AP2411" s="13">
        <f t="shared" si="2887"/>
        <v>1.7446982370544542E-4</v>
      </c>
      <c r="AQ2411" s="13">
        <f t="shared" si="2888"/>
        <v>3.6527811244473722E-5</v>
      </c>
      <c r="AR2411" s="13">
        <f t="shared" si="2889"/>
        <v>5.0588630398862213E-4</v>
      </c>
      <c r="AS2411" s="13">
        <f t="shared" si="2890"/>
        <v>5.4500687354906675E-4</v>
      </c>
      <c r="AT2411" s="13">
        <f t="shared" si="2891"/>
        <v>2.935763331343409E-4</v>
      </c>
      <c r="AU2411" s="13">
        <f t="shared" si="2892"/>
        <v>1.0542627082279806E-4</v>
      </c>
      <c r="AV2411" s="13">
        <f t="shared" si="2893"/>
        <v>2.8394740971462752E-5</v>
      </c>
      <c r="AW2411" s="13">
        <f t="shared" si="2894"/>
        <v>1.5332989587565197E-7</v>
      </c>
      <c r="AX2411" s="13">
        <f t="shared" si="2895"/>
        <v>3.2002169627301405E-4</v>
      </c>
      <c r="AY2411" s="13">
        <f t="shared" si="2896"/>
        <v>2.6800490462654394E-4</v>
      </c>
      <c r="AZ2411" s="13">
        <f t="shared" si="2897"/>
        <v>1.1222149894894443E-4</v>
      </c>
      <c r="BA2411" s="13">
        <f t="shared" si="2898"/>
        <v>3.1326951133964752E-5</v>
      </c>
      <c r="BB2411" s="13">
        <f t="shared" si="2899"/>
        <v>6.5587557411545743E-6</v>
      </c>
      <c r="BC2411" s="13">
        <f t="shared" si="2900"/>
        <v>1.098537210038003E-6</v>
      </c>
      <c r="BD2411" s="13">
        <f t="shared" si="2901"/>
        <v>7.0609801476647705E-5</v>
      </c>
      <c r="BE2411" s="13">
        <f t="shared" si="2902"/>
        <v>7.6070110697390133E-5</v>
      </c>
      <c r="BF2411" s="13">
        <f t="shared" si="2903"/>
        <v>4.0976334874889654E-5</v>
      </c>
      <c r="BG2411" s="13">
        <f t="shared" si="2904"/>
        <v>1.4715021921978132E-5</v>
      </c>
      <c r="BH2411" s="13">
        <f t="shared" si="2905"/>
        <v>3.9632364172897495E-6</v>
      </c>
      <c r="BI2411" s="13">
        <f t="shared" si="2906"/>
        <v>8.5394329591159372E-7</v>
      </c>
      <c r="BJ2411" s="14">
        <f t="shared" si="2907"/>
        <v>0.40687761689763174</v>
      </c>
      <c r="BK2411" s="14">
        <f t="shared" si="2908"/>
        <v>0.31377611375573211</v>
      </c>
      <c r="BL2411" s="14">
        <f t="shared" si="2909"/>
        <v>0.26502893520175519</v>
      </c>
      <c r="BM2411" s="14">
        <f t="shared" si="2910"/>
        <v>0.3001149663196685</v>
      </c>
      <c r="BN2411" s="14">
        <f t="shared" si="2911"/>
        <v>0.69972619181105289</v>
      </c>
    </row>
    <row r="2412" spans="1:66" x14ac:dyDescent="0.25">
      <c r="A2412" t="s">
        <v>342</v>
      </c>
      <c r="B2412" t="s">
        <v>406</v>
      </c>
      <c r="C2412" t="s">
        <v>392</v>
      </c>
      <c r="D2412" s="11">
        <v>44507</v>
      </c>
      <c r="E2412" s="10">
        <f>VLOOKUP(A2412,home!$A$2:$E$405,3,FALSE)</f>
        <v>1.1741999999999999</v>
      </c>
      <c r="F2412" s="10">
        <f>VLOOKUP(B2412,home!$B$2:$E$405,3,FALSE)</f>
        <v>1.0646</v>
      </c>
      <c r="G2412" s="10">
        <f>VLOOKUP(C2412,away!$B$2:$E$405,4,FALSE)</f>
        <v>1.2775000000000001</v>
      </c>
      <c r="H2412" s="10">
        <f>VLOOKUP(A2412,away!$A$2:$E$405,3,FALSE)</f>
        <v>0.85970000000000002</v>
      </c>
      <c r="I2412" s="10">
        <f>VLOOKUP(C2412,away!$B$2:$E$405,3,FALSE)</f>
        <v>0.63980000000000004</v>
      </c>
      <c r="J2412" s="10">
        <f>VLOOKUP(B2412,home!$B$2:$E$405,4,FALSE)</f>
        <v>1.2214</v>
      </c>
      <c r="K2412" s="12">
        <f t="shared" si="2856"/>
        <v>1.5969431163000001</v>
      </c>
      <c r="L2412" s="12">
        <f t="shared" si="2857"/>
        <v>0.67181404368400011</v>
      </c>
      <c r="M2412" s="13">
        <f t="shared" si="2858"/>
        <v>0.10344066041836052</v>
      </c>
      <c r="N2412" s="13">
        <f t="shared" si="2859"/>
        <v>0.16518885060062671</v>
      </c>
      <c r="O2412" s="13">
        <f t="shared" si="2860"/>
        <v>6.9492888357002278E-2</v>
      </c>
      <c r="P2412" s="13">
        <f t="shared" si="2861"/>
        <v>0.11097618969351919</v>
      </c>
      <c r="Q2412" s="13">
        <f t="shared" si="2862"/>
        <v>0.13189859892809</v>
      </c>
      <c r="R2412" s="13">
        <f t="shared" si="2863"/>
        <v>2.3343149167199231E-2</v>
      </c>
      <c r="S2412" s="13">
        <f t="shared" si="2864"/>
        <v>2.9765168331973312E-2</v>
      </c>
      <c r="T2412" s="13">
        <f t="shared" si="2865"/>
        <v>8.8611331102134261E-2</v>
      </c>
      <c r="U2412" s="13">
        <f t="shared" si="2866"/>
        <v>3.7277681375322891E-2</v>
      </c>
      <c r="V2412" s="13">
        <f t="shared" si="2867"/>
        <v>3.5481694998518148E-3</v>
      </c>
      <c r="W2412" s="13">
        <f t="shared" si="2868"/>
        <v>7.0211519869275957E-2</v>
      </c>
      <c r="X2412" s="13">
        <f t="shared" si="2869"/>
        <v>4.7169085076577799E-2</v>
      </c>
      <c r="Y2412" s="13">
        <f t="shared" si="2870"/>
        <v>1.5844426891085176E-2</v>
      </c>
      <c r="Z2412" s="13">
        <f t="shared" si="2871"/>
        <v>5.2274184781116399E-3</v>
      </c>
      <c r="AA2412" s="13">
        <f t="shared" si="2872"/>
        <v>8.3478899546398054E-3</v>
      </c>
      <c r="AB2412" s="13">
        <f t="shared" si="2873"/>
        <v>6.6655526993459795E-3</v>
      </c>
      <c r="AC2412" s="13">
        <f t="shared" si="2874"/>
        <v>2.3791558965289989E-4</v>
      </c>
      <c r="AD2412" s="13">
        <f t="shared" si="2875"/>
        <v>2.8030950835050229E-2</v>
      </c>
      <c r="AE2412" s="13">
        <f t="shared" si="2876"/>
        <v>1.8831586428802494E-2</v>
      </c>
      <c r="AF2412" s="13">
        <f t="shared" si="2877"/>
        <v>6.3256621138592702E-3</v>
      </c>
      <c r="AG2412" s="13">
        <f t="shared" si="2878"/>
        <v>1.4165562145634924E-3</v>
      </c>
      <c r="AH2412" s="13">
        <f t="shared" si="2879"/>
        <v>8.7796328645216022E-4</v>
      </c>
      <c r="AI2412" s="13">
        <f t="shared" si="2880"/>
        <v>1.4020574266639023E-3</v>
      </c>
      <c r="AJ2412" s="13">
        <f t="shared" si="2881"/>
        <v>1.1195029780841058E-3</v>
      </c>
      <c r="AK2412" s="13">
        <f t="shared" si="2882"/>
        <v>5.9592752484292075E-4</v>
      </c>
      <c r="AL2412" s="13">
        <f t="shared" si="2883"/>
        <v>1.0209898313324851E-5</v>
      </c>
      <c r="AM2412" s="13">
        <f t="shared" si="2884"/>
        <v>8.9527667958754376E-3</v>
      </c>
      <c r="AN2412" s="13">
        <f t="shared" si="2885"/>
        <v>6.0145944632969267E-3</v>
      </c>
      <c r="AO2412" s="13">
        <f t="shared" si="2886"/>
        <v>2.0203445137534528E-3</v>
      </c>
      <c r="AP2412" s="13">
        <f t="shared" si="2887"/>
        <v>4.5243193913983084E-4</v>
      </c>
      <c r="AQ2412" s="13">
        <f t="shared" si="2888"/>
        <v>7.5987532631330767E-5</v>
      </c>
      <c r="AR2412" s="13">
        <f t="shared" si="2889"/>
        <v>1.1796561313550402E-4</v>
      </c>
      <c r="AS2412" s="13">
        <f t="shared" si="2890"/>
        <v>1.8838437385685202E-4</v>
      </c>
      <c r="AT2412" s="13">
        <f t="shared" si="2891"/>
        <v>1.5041956452459279E-4</v>
      </c>
      <c r="AU2412" s="13">
        <f t="shared" si="2892"/>
        <v>8.0070496041464032E-5</v>
      </c>
      <c r="AV2412" s="13">
        <f t="shared" si="2893"/>
        <v>3.1967006868035601E-5</v>
      </c>
      <c r="AW2412" s="13">
        <f t="shared" si="2894"/>
        <v>3.0426881336509867E-7</v>
      </c>
      <c r="AX2412" s="13">
        <f t="shared" si="2895"/>
        <v>2.3828432177520828E-3</v>
      </c>
      <c r="AY2412" s="13">
        <f t="shared" si="2896"/>
        <v>1.600827537583021E-3</v>
      </c>
      <c r="AZ2412" s="13">
        <f t="shared" si="2897"/>
        <v>5.3772921063217492E-4</v>
      </c>
      <c r="BA2412" s="13">
        <f t="shared" si="2898"/>
        <v>1.2041801180060232E-4</v>
      </c>
      <c r="BB2412" s="13">
        <f t="shared" si="2899"/>
        <v>2.0224627860037563E-5</v>
      </c>
      <c r="BC2412" s="13">
        <f t="shared" si="2900"/>
        <v>2.7174378049311856E-6</v>
      </c>
      <c r="BD2412" s="13">
        <f t="shared" si="2901"/>
        <v>1.3208492596037555E-5</v>
      </c>
      <c r="BE2412" s="13">
        <f t="shared" si="2902"/>
        <v>2.1093211327941691E-5</v>
      </c>
      <c r="BF2412" s="13">
        <f t="shared" si="2903"/>
        <v>1.6842329315408834E-5</v>
      </c>
      <c r="BG2412" s="13">
        <f t="shared" si="2904"/>
        <v>8.9654139542332756E-6</v>
      </c>
      <c r="BH2412" s="13">
        <f t="shared" si="2905"/>
        <v>3.5793140247481984E-6</v>
      </c>
      <c r="BI2412" s="13">
        <f t="shared" si="2906"/>
        <v>1.1431921785795363E-6</v>
      </c>
      <c r="BJ2412" s="14">
        <f t="shared" si="2907"/>
        <v>0.59570945334819525</v>
      </c>
      <c r="BK2412" s="14">
        <f t="shared" si="2908"/>
        <v>0.2495791409692541</v>
      </c>
      <c r="BL2412" s="14">
        <f t="shared" si="2909"/>
        <v>0.1497562517773767</v>
      </c>
      <c r="BM2412" s="14">
        <f t="shared" si="2910"/>
        <v>0.39433140413937018</v>
      </c>
      <c r="BN2412" s="14">
        <f t="shared" si="2911"/>
        <v>0.60434033716479796</v>
      </c>
    </row>
    <row r="2413" spans="1:66" x14ac:dyDescent="0.25">
      <c r="A2413" t="s">
        <v>342</v>
      </c>
      <c r="B2413" t="s">
        <v>390</v>
      </c>
      <c r="C2413" t="s">
        <v>393</v>
      </c>
      <c r="D2413" s="11">
        <v>44507</v>
      </c>
      <c r="E2413" s="10">
        <f>VLOOKUP(A2413,home!$A$2:$E$405,3,FALSE)</f>
        <v>1.1741999999999999</v>
      </c>
      <c r="F2413" s="10">
        <f>VLOOKUP(B2413,home!$B$2:$E$405,3,FALSE)</f>
        <v>0.65390000000000004</v>
      </c>
      <c r="G2413" s="10">
        <f>VLOOKUP(C2413,away!$B$2:$E$405,4,FALSE)</f>
        <v>0.85160000000000002</v>
      </c>
      <c r="H2413" s="10">
        <f>VLOOKUP(A2413,away!$A$2:$E$405,3,FALSE)</f>
        <v>0.85970000000000002</v>
      </c>
      <c r="I2413" s="10">
        <f>VLOOKUP(C2413,away!$B$2:$E$405,3,FALSE)</f>
        <v>1.0468999999999999</v>
      </c>
      <c r="J2413" s="10">
        <f>VLOOKUP(B2413,home!$B$2:$E$405,4,FALSE)</f>
        <v>0.97</v>
      </c>
      <c r="K2413" s="12">
        <f t="shared" si="2856"/>
        <v>0.65386646800799997</v>
      </c>
      <c r="L2413" s="12">
        <f t="shared" si="2857"/>
        <v>0.87301933210000005</v>
      </c>
      <c r="M2413" s="13">
        <f t="shared" si="2858"/>
        <v>0.21721105376614344</v>
      </c>
      <c r="N2413" s="13">
        <f t="shared" si="2859"/>
        <v>0.14202702453836399</v>
      </c>
      <c r="O2413" s="13">
        <f t="shared" si="2860"/>
        <v>0.18962944908365575</v>
      </c>
      <c r="P2413" s="13">
        <f t="shared" si="2861"/>
        <v>0.12399233810263285</v>
      </c>
      <c r="Q2413" s="13">
        <f t="shared" si="2862"/>
        <v>4.6433354448292802E-2</v>
      </c>
      <c r="R2413" s="13">
        <f t="shared" si="2863"/>
        <v>8.2775087492752045E-2</v>
      </c>
      <c r="S2413" s="13">
        <f t="shared" si="2864"/>
        <v>1.7694886656999829E-2</v>
      </c>
      <c r="T2413" s="13">
        <f t="shared" si="2865"/>
        <v>4.0537216087611148E-2</v>
      </c>
      <c r="U2413" s="13">
        <f t="shared" si="2866"/>
        <v>5.4123854097938955E-2</v>
      </c>
      <c r="V2413" s="13">
        <f t="shared" si="2867"/>
        <v>1.1223238775892007E-3</v>
      </c>
      <c r="W2413" s="13">
        <f t="shared" si="2868"/>
        <v>1.0120404490289591E-2</v>
      </c>
      <c r="X2413" s="13">
        <f t="shared" si="2869"/>
        <v>8.8353087686944606E-3</v>
      </c>
      <c r="Y2413" s="13">
        <f t="shared" si="2870"/>
        <v>3.8566976800714558E-3</v>
      </c>
      <c r="Z2413" s="13">
        <f t="shared" si="2871"/>
        <v>2.4088083865813823E-2</v>
      </c>
      <c r="AA2413" s="13">
        <f t="shared" si="2872"/>
        <v>1.5750390318420175E-2</v>
      </c>
      <c r="AB2413" s="13">
        <f t="shared" si="2873"/>
        <v>5.1493260436263986E-3</v>
      </c>
      <c r="AC2413" s="13">
        <f t="shared" si="2874"/>
        <v>4.0041574564766917E-5</v>
      </c>
      <c r="AD2413" s="13">
        <f t="shared" si="2875"/>
        <v>1.6543482847194892E-3</v>
      </c>
      <c r="AE2413" s="13">
        <f t="shared" si="2876"/>
        <v>1.4442780345865892E-3</v>
      </c>
      <c r="AF2413" s="13">
        <f t="shared" si="2877"/>
        <v>6.3044132256074247E-4</v>
      </c>
      <c r="AG2413" s="13">
        <f t="shared" si="2878"/>
        <v>1.8346248745007337E-4</v>
      </c>
      <c r="AH2413" s="13">
        <f t="shared" si="2879"/>
        <v>5.2573407220253918E-3</v>
      </c>
      <c r="AI2413" s="13">
        <f t="shared" si="2880"/>
        <v>3.4375988090253715E-3</v>
      </c>
      <c r="AJ2413" s="13">
        <f t="shared" si="2881"/>
        <v>1.1238652958429633E-3</v>
      </c>
      <c r="AK2413" s="13">
        <f t="shared" si="2882"/>
        <v>2.4495261050320154E-4</v>
      </c>
      <c r="AL2413" s="13">
        <f t="shared" si="2883"/>
        <v>9.1429020126050965E-7</v>
      </c>
      <c r="AM2413" s="13">
        <f t="shared" si="2884"/>
        <v>2.1634457395692521E-4</v>
      </c>
      <c r="AN2413" s="13">
        <f t="shared" si="2885"/>
        <v>1.8887299545933392E-4</v>
      </c>
      <c r="AO2413" s="13">
        <f t="shared" si="2886"/>
        <v>8.2444888173817017E-5</v>
      </c>
      <c r="AP2413" s="13">
        <f t="shared" si="2887"/>
        <v>2.3991993736188309E-5</v>
      </c>
      <c r="AQ2413" s="13">
        <f t="shared" si="2888"/>
        <v>5.2363685868286249E-6</v>
      </c>
      <c r="AR2413" s="13">
        <f t="shared" si="2889"/>
        <v>9.179520171529481E-4</v>
      </c>
      <c r="AS2413" s="13">
        <f t="shared" si="2890"/>
        <v>6.0021804325661727E-4</v>
      </c>
      <c r="AT2413" s="13">
        <f t="shared" si="2891"/>
        <v>1.9623122598943861E-4</v>
      </c>
      <c r="AU2413" s="13">
        <f t="shared" si="2892"/>
        <v>4.27696728835313E-5</v>
      </c>
      <c r="AV2413" s="13">
        <f t="shared" si="2893"/>
        <v>6.9914137365530341E-6</v>
      </c>
      <c r="AW2413" s="13">
        <f t="shared" si="2894"/>
        <v>1.449754587032892E-8</v>
      </c>
      <c r="AX2413" s="13">
        <f t="shared" si="2895"/>
        <v>2.3576743740985027E-5</v>
      </c>
      <c r="AY2413" s="13">
        <f t="shared" si="2896"/>
        <v>2.0582953073847603E-5</v>
      </c>
      <c r="AZ2413" s="13">
        <f t="shared" si="2897"/>
        <v>8.9846579725880392E-6</v>
      </c>
      <c r="BA2413" s="13">
        <f t="shared" si="2898"/>
        <v>2.6145933674585837E-6</v>
      </c>
      <c r="BB2413" s="13">
        <f t="shared" si="2899"/>
        <v>5.7064763884294559E-7</v>
      </c>
      <c r="BC2413" s="13">
        <f t="shared" si="2900"/>
        <v>9.9637284105422096E-8</v>
      </c>
      <c r="BD2413" s="13">
        <f t="shared" si="2901"/>
        <v>1.3356497615245238E-4</v>
      </c>
      <c r="BE2413" s="13">
        <f t="shared" si="2902"/>
        <v>8.7333659206376781E-5</v>
      </c>
      <c r="BF2413" s="13">
        <f t="shared" si="2903"/>
        <v>2.8552275641743968E-5</v>
      </c>
      <c r="BG2413" s="13">
        <f t="shared" si="2904"/>
        <v>6.2231252091526608E-6</v>
      </c>
      <c r="BH2413" s="13">
        <f t="shared" si="2905"/>
        <v>1.0172732251200489E-6</v>
      </c>
      <c r="BI2413" s="13">
        <f t="shared" si="2906"/>
        <v>1.3303217014167074E-7</v>
      </c>
      <c r="BJ2413" s="14">
        <f t="shared" si="2907"/>
        <v>0.25629585619563128</v>
      </c>
      <c r="BK2413" s="14">
        <f t="shared" si="2908"/>
        <v>0.36008214122120519</v>
      </c>
      <c r="BL2413" s="14">
        <f t="shared" si="2909"/>
        <v>0.35951285118841436</v>
      </c>
      <c r="BM2413" s="14">
        <f t="shared" si="2910"/>
        <v>0.19789005658369568</v>
      </c>
      <c r="BN2413" s="14">
        <f t="shared" si="2911"/>
        <v>0.80206830743184088</v>
      </c>
    </row>
    <row r="2414" spans="1:66" x14ac:dyDescent="0.25">
      <c r="A2414" t="s">
        <v>342</v>
      </c>
      <c r="B2414" t="s">
        <v>363</v>
      </c>
      <c r="C2414" t="s">
        <v>399</v>
      </c>
      <c r="D2414" s="11">
        <v>44507</v>
      </c>
      <c r="E2414" s="10">
        <f>VLOOKUP(A2414,home!$A$2:$E$405,3,FALSE)</f>
        <v>1.1741999999999999</v>
      </c>
      <c r="F2414" s="10">
        <f>VLOOKUP(B2414,home!$B$2:$E$405,3,FALSE)</f>
        <v>1.1071</v>
      </c>
      <c r="G2414" s="10">
        <f>VLOOKUP(C2414,away!$B$2:$E$405,4,FALSE)</f>
        <v>1.022</v>
      </c>
      <c r="H2414" s="10">
        <f>VLOOKUP(A2414,away!$A$2:$E$405,3,FALSE)</f>
        <v>0.85970000000000002</v>
      </c>
      <c r="I2414" s="10">
        <f>VLOOKUP(C2414,away!$B$2:$E$405,3,FALSE)</f>
        <v>0.98870000000000002</v>
      </c>
      <c r="J2414" s="10">
        <f>VLOOKUP(B2414,home!$B$2:$E$405,4,FALSE)</f>
        <v>1.2795000000000001</v>
      </c>
      <c r="K2414" s="12">
        <f t="shared" si="2856"/>
        <v>1.3285558700399998</v>
      </c>
      <c r="L2414" s="12">
        <f t="shared" si="2857"/>
        <v>1.0875563065050002</v>
      </c>
      <c r="M2414" s="13">
        <f t="shared" si="2858"/>
        <v>8.9268001913899914E-2</v>
      </c>
      <c r="N2414" s="13">
        <f t="shared" si="2859"/>
        <v>0.11859752794945366</v>
      </c>
      <c r="O2414" s="13">
        <f t="shared" si="2860"/>
        <v>9.7083978450562269E-2</v>
      </c>
      <c r="P2414" s="13">
        <f t="shared" si="2861"/>
        <v>0.12898148945733134</v>
      </c>
      <c r="Q2414" s="13">
        <f t="shared" si="2862"/>
        <v>7.8781720964739815E-2</v>
      </c>
      <c r="R2414" s="13">
        <f t="shared" si="2863"/>
        <v>5.2792146512252273E-2</v>
      </c>
      <c r="S2414" s="13">
        <f t="shared" si="2864"/>
        <v>4.6590671533898356E-2</v>
      </c>
      <c r="T2414" s="13">
        <f t="shared" si="2865"/>
        <v>8.5679557472519971E-2</v>
      </c>
      <c r="U2414" s="13">
        <f t="shared" si="2866"/>
        <v>7.013731614086445E-2</v>
      </c>
      <c r="V2414" s="13">
        <f t="shared" si="2867"/>
        <v>7.4797663968421968E-3</v>
      </c>
      <c r="W2414" s="13">
        <f t="shared" si="2868"/>
        <v>3.4888639279852807E-2</v>
      </c>
      <c r="X2414" s="13">
        <f t="shared" si="2869"/>
        <v>3.7943359674181984E-2</v>
      </c>
      <c r="Y2414" s="13">
        <f t="shared" si="2870"/>
        <v>2.0632770051822066E-2</v>
      </c>
      <c r="Z2414" s="13">
        <f t="shared" si="2871"/>
        <v>1.9138143957778641E-2</v>
      </c>
      <c r="AA2414" s="13">
        <f t="shared" si="2872"/>
        <v>2.5426093496777363E-2</v>
      </c>
      <c r="AB2414" s="13">
        <f t="shared" si="2873"/>
        <v>1.6889992883664717E-2</v>
      </c>
      <c r="AC2414" s="13">
        <f t="shared" si="2874"/>
        <v>6.7545998424225204E-4</v>
      </c>
      <c r="AD2414" s="13">
        <f t="shared" si="2875"/>
        <v>1.1587876628239135E-2</v>
      </c>
      <c r="AE2414" s="13">
        <f t="shared" si="2876"/>
        <v>1.2602468306043368E-2</v>
      </c>
      <c r="AF2414" s="13">
        <f t="shared" si="2877"/>
        <v>6.8529469418834267E-3</v>
      </c>
      <c r="AG2414" s="13">
        <f t="shared" si="2878"/>
        <v>2.484321888263159E-3</v>
      </c>
      <c r="AH2414" s="13">
        <f t="shared" si="2879"/>
        <v>5.2034522890206797E-3</v>
      </c>
      <c r="AI2414" s="13">
        <f t="shared" si="2880"/>
        <v>6.9130770830514963E-3</v>
      </c>
      <c r="AJ2414" s="13">
        <f t="shared" si="2881"/>
        <v>4.5922045693635337E-3</v>
      </c>
      <c r="AK2414" s="13">
        <f t="shared" si="2882"/>
        <v>2.0336667790174776E-3</v>
      </c>
      <c r="AL2414" s="13">
        <f t="shared" si="2883"/>
        <v>3.9038326373842816E-5</v>
      </c>
      <c r="AM2414" s="13">
        <f t="shared" si="2884"/>
        <v>3.0790283031492832E-3</v>
      </c>
      <c r="AN2414" s="13">
        <f t="shared" si="2885"/>
        <v>3.3486166489973923E-3</v>
      </c>
      <c r="AO2414" s="13">
        <f t="shared" si="2886"/>
        <v>1.8209045773423776E-3</v>
      </c>
      <c r="AP2414" s="13">
        <f t="shared" si="2887"/>
        <v>6.6011208554417496E-4</v>
      </c>
      <c r="AQ2414" s="13">
        <f t="shared" si="2888"/>
        <v>1.7947726540843385E-4</v>
      </c>
      <c r="AR2414" s="13">
        <f t="shared" si="2889"/>
        <v>1.1318094705044645E-3</v>
      </c>
      <c r="AS2414" s="13">
        <f t="shared" si="2890"/>
        <v>1.5036721158055702E-3</v>
      </c>
      <c r="AT2414" s="13">
        <f t="shared" si="2891"/>
        <v>9.9885620803447832E-4</v>
      </c>
      <c r="AU2414" s="13">
        <f t="shared" si="2892"/>
        <v>4.4234542617003391E-4</v>
      </c>
      <c r="AV2414" s="13">
        <f t="shared" si="2893"/>
        <v>1.4692015313088594E-4</v>
      </c>
      <c r="AW2414" s="13">
        <f t="shared" si="2894"/>
        <v>1.5668241741674421E-6</v>
      </c>
      <c r="AX2414" s="13">
        <f t="shared" si="2895"/>
        <v>6.8177685436137921E-4</v>
      </c>
      <c r="AY2414" s="13">
        <f t="shared" si="2896"/>
        <v>7.4147071758985899E-4</v>
      </c>
      <c r="AZ2414" s="13">
        <f t="shared" si="2897"/>
        <v>4.031955775018196E-4</v>
      </c>
      <c r="BA2414" s="13">
        <f t="shared" si="2898"/>
        <v>1.4616596435567653E-4</v>
      </c>
      <c r="BB2414" s="13">
        <f t="shared" si="2899"/>
        <v>3.9740929082850255E-5</v>
      </c>
      <c r="BC2414" s="13">
        <f t="shared" si="2900"/>
        <v>8.6440996100843586E-6</v>
      </c>
      <c r="BD2414" s="13">
        <f t="shared" si="2901"/>
        <v>2.0515108790153578E-4</v>
      </c>
      <c r="BE2414" s="13">
        <f t="shared" si="2902"/>
        <v>2.725546820766773E-4</v>
      </c>
      <c r="BF2414" s="13">
        <f t="shared" si="2903"/>
        <v>1.8105206138992782E-4</v>
      </c>
      <c r="BG2414" s="13">
        <f t="shared" si="2904"/>
        <v>8.0179259647477014E-5</v>
      </c>
      <c r="BH2414" s="13">
        <f t="shared" si="2905"/>
        <v>2.6630656515029211E-5</v>
      </c>
      <c r="BI2414" s="13">
        <f t="shared" si="2906"/>
        <v>7.0760630072122013E-6</v>
      </c>
      <c r="BJ2414" s="14">
        <f t="shared" si="2907"/>
        <v>0.42116032217994276</v>
      </c>
      <c r="BK2414" s="14">
        <f t="shared" si="2908"/>
        <v>0.27377589833017774</v>
      </c>
      <c r="BL2414" s="14">
        <f t="shared" si="2909"/>
        <v>0.28606817538875751</v>
      </c>
      <c r="BM2414" s="14">
        <f t="shared" si="2910"/>
        <v>0.43389777071500168</v>
      </c>
      <c r="BN2414" s="14">
        <f t="shared" si="2911"/>
        <v>0.56550486524823929</v>
      </c>
    </row>
    <row r="2415" spans="1:66" x14ac:dyDescent="0.25">
      <c r="A2415" t="s">
        <v>342</v>
      </c>
      <c r="B2415" t="s">
        <v>398</v>
      </c>
      <c r="C2415" t="s">
        <v>409</v>
      </c>
      <c r="D2415" s="11">
        <v>44507</v>
      </c>
      <c r="E2415" s="10">
        <f>VLOOKUP(A2415,home!$A$2:$E$405,3,FALSE)</f>
        <v>1.1741999999999999</v>
      </c>
      <c r="F2415" s="10">
        <f>VLOOKUP(B2415,home!$B$2:$E$405,3,FALSE)</f>
        <v>0.76649999999999996</v>
      </c>
      <c r="G2415" s="10">
        <f>VLOOKUP(C2415,away!$B$2:$E$405,4,FALSE)</f>
        <v>1.022</v>
      </c>
      <c r="H2415" s="10">
        <f>VLOOKUP(A2415,away!$A$2:$E$405,3,FALSE)</f>
        <v>0.85970000000000002</v>
      </c>
      <c r="I2415" s="10">
        <f>VLOOKUP(C2415,away!$B$2:$E$405,3,FALSE)</f>
        <v>1.0468999999999999</v>
      </c>
      <c r="J2415" s="10">
        <f>VLOOKUP(B2415,home!$B$2:$E$405,4,FALSE)</f>
        <v>0.87239999999999995</v>
      </c>
      <c r="K2415" s="12">
        <f t="shared" si="2856"/>
        <v>0.91982483459999986</v>
      </c>
      <c r="L2415" s="12">
        <f t="shared" si="2857"/>
        <v>0.78517738693200001</v>
      </c>
      <c r="M2415" s="13">
        <f t="shared" si="2858"/>
        <v>0.18177198236264347</v>
      </c>
      <c r="N2415" s="13">
        <f t="shared" si="2859"/>
        <v>0.16719838361163261</v>
      </c>
      <c r="O2415" s="13">
        <f t="shared" si="2860"/>
        <v>0.14272325012894999</v>
      </c>
      <c r="P2415" s="13">
        <f t="shared" si="2861"/>
        <v>0.13128038994343583</v>
      </c>
      <c r="Q2415" s="13">
        <f t="shared" si="2862"/>
        <v>7.6896612775478643E-2</v>
      </c>
      <c r="R2415" s="13">
        <f t="shared" si="2863"/>
        <v>5.6031534295345589E-2</v>
      </c>
      <c r="S2415" s="13">
        <f t="shared" si="2864"/>
        <v>2.3703516570167654E-2</v>
      </c>
      <c r="T2415" s="13">
        <f t="shared" si="2865"/>
        <v>6.0377481482972166E-2</v>
      </c>
      <c r="U2415" s="13">
        <f t="shared" si="2866"/>
        <v>5.1539196765600481E-2</v>
      </c>
      <c r="V2415" s="13">
        <f t="shared" si="2867"/>
        <v>1.9021431000870977E-3</v>
      </c>
      <c r="W2415" s="13">
        <f t="shared" si="2868"/>
        <v>2.3577138042501628E-2</v>
      </c>
      <c r="X2415" s="13">
        <f t="shared" si="2869"/>
        <v>1.8512235639546477E-2</v>
      </c>
      <c r="Y2415" s="13">
        <f t="shared" si="2870"/>
        <v>7.2676944028642722E-3</v>
      </c>
      <c r="Z2415" s="13">
        <f t="shared" si="2871"/>
        <v>1.4664897894603401E-2</v>
      </c>
      <c r="AA2415" s="13">
        <f t="shared" si="2872"/>
        <v>1.3489137280329461E-2</v>
      </c>
      <c r="AB2415" s="13">
        <f t="shared" si="2873"/>
        <v>6.203821733887868E-3</v>
      </c>
      <c r="AC2415" s="13">
        <f t="shared" si="2874"/>
        <v>8.5861034750070453E-5</v>
      </c>
      <c r="AD2415" s="13">
        <f t="shared" si="2875"/>
        <v>5.4217092750713557E-3</v>
      </c>
      <c r="AE2415" s="13">
        <f t="shared" si="2876"/>
        <v>4.2570035213055149E-3</v>
      </c>
      <c r="AF2415" s="13">
        <f t="shared" si="2877"/>
        <v>1.6712514505094933E-3</v>
      </c>
      <c r="AG2415" s="13">
        <f t="shared" si="2878"/>
        <v>4.3740961560578638E-4</v>
      </c>
      <c r="AH2415" s="13">
        <f t="shared" si="2879"/>
        <v>2.8786365521273208E-3</v>
      </c>
      <c r="AI2415" s="13">
        <f t="shared" si="2880"/>
        <v>2.6478413904340269E-3</v>
      </c>
      <c r="AJ2415" s="13">
        <f t="shared" si="2881"/>
        <v>1.217775134501506E-3</v>
      </c>
      <c r="AK2415" s="13">
        <f t="shared" si="2882"/>
        <v>3.7337993722428014E-4</v>
      </c>
      <c r="AL2415" s="13">
        <f t="shared" si="2883"/>
        <v>2.4804416998541063E-6</v>
      </c>
      <c r="AM2415" s="13">
        <f t="shared" si="2884"/>
        <v>9.9740456743835923E-4</v>
      </c>
      <c r="AN2415" s="13">
        <f t="shared" si="2885"/>
        <v>7.8313951197529264E-4</v>
      </c>
      <c r="AO2415" s="13">
        <f t="shared" si="2886"/>
        <v>3.07451717807981E-4</v>
      </c>
      <c r="AP2415" s="13">
        <f t="shared" si="2887"/>
        <v>8.0468045465408418E-5</v>
      </c>
      <c r="AQ2415" s="13">
        <f t="shared" si="2888"/>
        <v>1.5795422417513681E-5</v>
      </c>
      <c r="AR2415" s="13">
        <f t="shared" si="2889"/>
        <v>4.5204806518525453E-4</v>
      </c>
      <c r="AS2415" s="13">
        <f t="shared" si="2890"/>
        <v>4.1580503679027671E-4</v>
      </c>
      <c r="AT2415" s="13">
        <f t="shared" si="2891"/>
        <v>1.9123389959573156E-4</v>
      </c>
      <c r="AU2415" s="13">
        <f t="shared" si="2892"/>
        <v>5.8633896688518914E-5</v>
      </c>
      <c r="AV2415" s="13">
        <f t="shared" si="2893"/>
        <v>1.3483228580867597E-5</v>
      </c>
      <c r="AW2415" s="13">
        <f t="shared" si="2894"/>
        <v>4.9762184553703384E-8</v>
      </c>
      <c r="AX2415" s="13">
        <f t="shared" si="2895"/>
        <v>1.5290624854554546E-4</v>
      </c>
      <c r="AY2415" s="13">
        <f t="shared" si="2896"/>
        <v>1.2005852867856632E-4</v>
      </c>
      <c r="AZ2415" s="13">
        <f t="shared" si="2897"/>
        <v>4.7133620913368644E-5</v>
      </c>
      <c r="BA2415" s="13">
        <f t="shared" si="2898"/>
        <v>1.2336084435134089E-5</v>
      </c>
      <c r="BB2415" s="13">
        <f t="shared" si="2899"/>
        <v>2.4215036354377748E-6</v>
      </c>
      <c r="BC2415" s="13">
        <f t="shared" si="2900"/>
        <v>3.8026197938387419E-7</v>
      </c>
      <c r="BD2415" s="13">
        <f t="shared" si="2901"/>
        <v>5.9156319764970742E-5</v>
      </c>
      <c r="BE2415" s="13">
        <f t="shared" si="2902"/>
        <v>5.4413452043358917E-5</v>
      </c>
      <c r="BF2415" s="13">
        <f t="shared" si="2903"/>
        <v>2.5025422262898816E-5</v>
      </c>
      <c r="BG2415" s="13">
        <f t="shared" si="2904"/>
        <v>7.6730016312553531E-6</v>
      </c>
      <c r="BH2415" s="13">
        <f t="shared" si="2905"/>
        <v>1.7644543640887458E-6</v>
      </c>
      <c r="BI2415" s="13">
        <f t="shared" si="2906"/>
        <v>3.2459778872143581E-7</v>
      </c>
      <c r="BJ2415" s="14">
        <f t="shared" si="2907"/>
        <v>0.36813641533077995</v>
      </c>
      <c r="BK2415" s="14">
        <f t="shared" si="2908"/>
        <v>0.33886643198146255</v>
      </c>
      <c r="BL2415" s="14">
        <f t="shared" si="2909"/>
        <v>0.27838413459309647</v>
      </c>
      <c r="BM2415" s="14">
        <f t="shared" si="2910"/>
        <v>0.24402971791596226</v>
      </c>
      <c r="BN2415" s="14">
        <f t="shared" si="2911"/>
        <v>0.75590215311748621</v>
      </c>
    </row>
    <row r="2416" spans="1:66" x14ac:dyDescent="0.25">
      <c r="A2416" t="s">
        <v>342</v>
      </c>
      <c r="B2416" t="s">
        <v>346</v>
      </c>
      <c r="C2416" t="s">
        <v>550</v>
      </c>
      <c r="D2416" s="11">
        <v>44507</v>
      </c>
      <c r="E2416" s="10">
        <f>VLOOKUP(A2416,home!$A$2:$E$405,3,FALSE)</f>
        <v>1.1741999999999999</v>
      </c>
      <c r="F2416" s="10">
        <f>VLOOKUP(B2416,home!$B$2:$E$405,3,FALSE)</f>
        <v>0.80910000000000004</v>
      </c>
      <c r="G2416" s="10" t="e">
        <f>VLOOKUP(C2416,away!$B$2:$E$405,4,FALSE)</f>
        <v>#N/A</v>
      </c>
      <c r="H2416" s="10">
        <f>VLOOKUP(A2416,away!$A$2:$E$405,3,FALSE)</f>
        <v>0.85970000000000002</v>
      </c>
      <c r="I2416" s="10" t="e">
        <f>VLOOKUP(C2416,away!$B$2:$E$405,3,FALSE)</f>
        <v>#N/A</v>
      </c>
      <c r="J2416" s="10">
        <f>VLOOKUP(B2416,home!$B$2:$E$405,4,FALSE)</f>
        <v>1.1632</v>
      </c>
      <c r="K2416" s="12" t="e">
        <f t="shared" si="2856"/>
        <v>#N/A</v>
      </c>
      <c r="L2416" s="12" t="e">
        <f t="shared" si="2857"/>
        <v>#N/A</v>
      </c>
      <c r="M2416" s="13" t="e">
        <f t="shared" si="2858"/>
        <v>#N/A</v>
      </c>
      <c r="N2416" s="13" t="e">
        <f t="shared" si="2859"/>
        <v>#N/A</v>
      </c>
      <c r="O2416" s="13" t="e">
        <f t="shared" si="2860"/>
        <v>#N/A</v>
      </c>
      <c r="P2416" s="13" t="e">
        <f t="shared" si="2861"/>
        <v>#N/A</v>
      </c>
      <c r="Q2416" s="13" t="e">
        <f t="shared" si="2862"/>
        <v>#N/A</v>
      </c>
      <c r="R2416" s="13" t="e">
        <f t="shared" si="2863"/>
        <v>#N/A</v>
      </c>
      <c r="S2416" s="13" t="e">
        <f t="shared" si="2864"/>
        <v>#N/A</v>
      </c>
      <c r="T2416" s="13" t="e">
        <f t="shared" si="2865"/>
        <v>#N/A</v>
      </c>
      <c r="U2416" s="13" t="e">
        <f t="shared" si="2866"/>
        <v>#N/A</v>
      </c>
      <c r="V2416" s="13" t="e">
        <f t="shared" si="2867"/>
        <v>#N/A</v>
      </c>
      <c r="W2416" s="13" t="e">
        <f t="shared" si="2868"/>
        <v>#N/A</v>
      </c>
      <c r="X2416" s="13" t="e">
        <f t="shared" si="2869"/>
        <v>#N/A</v>
      </c>
      <c r="Y2416" s="13" t="e">
        <f t="shared" si="2870"/>
        <v>#N/A</v>
      </c>
      <c r="Z2416" s="13" t="e">
        <f t="shared" si="2871"/>
        <v>#N/A</v>
      </c>
      <c r="AA2416" s="13" t="e">
        <f t="shared" si="2872"/>
        <v>#N/A</v>
      </c>
      <c r="AB2416" s="13" t="e">
        <f t="shared" si="2873"/>
        <v>#N/A</v>
      </c>
      <c r="AC2416" s="13" t="e">
        <f t="shared" si="2874"/>
        <v>#N/A</v>
      </c>
      <c r="AD2416" s="13" t="e">
        <f t="shared" si="2875"/>
        <v>#N/A</v>
      </c>
      <c r="AE2416" s="13" t="e">
        <f t="shared" si="2876"/>
        <v>#N/A</v>
      </c>
      <c r="AF2416" s="13" t="e">
        <f t="shared" si="2877"/>
        <v>#N/A</v>
      </c>
      <c r="AG2416" s="13" t="e">
        <f t="shared" si="2878"/>
        <v>#N/A</v>
      </c>
      <c r="AH2416" s="13" t="e">
        <f t="shared" si="2879"/>
        <v>#N/A</v>
      </c>
      <c r="AI2416" s="13" t="e">
        <f t="shared" si="2880"/>
        <v>#N/A</v>
      </c>
      <c r="AJ2416" s="13" t="e">
        <f t="shared" si="2881"/>
        <v>#N/A</v>
      </c>
      <c r="AK2416" s="13" t="e">
        <f t="shared" si="2882"/>
        <v>#N/A</v>
      </c>
      <c r="AL2416" s="13" t="e">
        <f t="shared" si="2883"/>
        <v>#N/A</v>
      </c>
      <c r="AM2416" s="13" t="e">
        <f t="shared" si="2884"/>
        <v>#N/A</v>
      </c>
      <c r="AN2416" s="13" t="e">
        <f t="shared" si="2885"/>
        <v>#N/A</v>
      </c>
      <c r="AO2416" s="13" t="e">
        <f t="shared" si="2886"/>
        <v>#N/A</v>
      </c>
      <c r="AP2416" s="13" t="e">
        <f t="shared" si="2887"/>
        <v>#N/A</v>
      </c>
      <c r="AQ2416" s="13" t="e">
        <f t="shared" si="2888"/>
        <v>#N/A</v>
      </c>
      <c r="AR2416" s="13" t="e">
        <f t="shared" si="2889"/>
        <v>#N/A</v>
      </c>
      <c r="AS2416" s="13" t="e">
        <f t="shared" si="2890"/>
        <v>#N/A</v>
      </c>
      <c r="AT2416" s="13" t="e">
        <f t="shared" si="2891"/>
        <v>#N/A</v>
      </c>
      <c r="AU2416" s="13" t="e">
        <f t="shared" si="2892"/>
        <v>#N/A</v>
      </c>
      <c r="AV2416" s="13" t="e">
        <f t="shared" si="2893"/>
        <v>#N/A</v>
      </c>
      <c r="AW2416" s="13" t="e">
        <f t="shared" si="2894"/>
        <v>#N/A</v>
      </c>
      <c r="AX2416" s="13" t="e">
        <f t="shared" si="2895"/>
        <v>#N/A</v>
      </c>
      <c r="AY2416" s="13" t="e">
        <f t="shared" si="2896"/>
        <v>#N/A</v>
      </c>
      <c r="AZ2416" s="13" t="e">
        <f t="shared" si="2897"/>
        <v>#N/A</v>
      </c>
      <c r="BA2416" s="13" t="e">
        <f t="shared" si="2898"/>
        <v>#N/A</v>
      </c>
      <c r="BB2416" s="13" t="e">
        <f t="shared" si="2899"/>
        <v>#N/A</v>
      </c>
      <c r="BC2416" s="13" t="e">
        <f t="shared" si="2900"/>
        <v>#N/A</v>
      </c>
      <c r="BD2416" s="13" t="e">
        <f t="shared" si="2901"/>
        <v>#N/A</v>
      </c>
      <c r="BE2416" s="13" t="e">
        <f t="shared" si="2902"/>
        <v>#N/A</v>
      </c>
      <c r="BF2416" s="13" t="e">
        <f t="shared" si="2903"/>
        <v>#N/A</v>
      </c>
      <c r="BG2416" s="13" t="e">
        <f t="shared" si="2904"/>
        <v>#N/A</v>
      </c>
      <c r="BH2416" s="13" t="e">
        <f t="shared" si="2905"/>
        <v>#N/A</v>
      </c>
      <c r="BI2416" s="13" t="e">
        <f t="shared" si="2906"/>
        <v>#N/A</v>
      </c>
      <c r="BJ2416" s="14" t="e">
        <f t="shared" si="2907"/>
        <v>#N/A</v>
      </c>
      <c r="BK2416" s="14" t="e">
        <f t="shared" si="2908"/>
        <v>#N/A</v>
      </c>
      <c r="BL2416" s="14" t="e">
        <f t="shared" si="2909"/>
        <v>#N/A</v>
      </c>
      <c r="BM2416" s="14" t="e">
        <f t="shared" si="2910"/>
        <v>#N/A</v>
      </c>
      <c r="BN2416" s="14" t="e">
        <f t="shared" si="2911"/>
        <v>#N/A</v>
      </c>
    </row>
    <row r="2417" spans="1:66" x14ac:dyDescent="0.25">
      <c r="A2417" t="s">
        <v>342</v>
      </c>
      <c r="B2417" t="s">
        <v>436</v>
      </c>
      <c r="C2417" t="s">
        <v>551</v>
      </c>
      <c r="D2417" s="11">
        <v>44507</v>
      </c>
      <c r="E2417" s="10">
        <f>VLOOKUP(A2417,home!$A$2:$E$405,3,FALSE)</f>
        <v>1.1741999999999999</v>
      </c>
      <c r="F2417" s="10">
        <f>VLOOKUP(B2417,home!$B$2:$E$405,3,FALSE)</f>
        <v>0.85160000000000002</v>
      </c>
      <c r="G2417" s="10" t="e">
        <f>VLOOKUP(C2417,away!$B$2:$E$405,4,FALSE)</f>
        <v>#N/A</v>
      </c>
      <c r="H2417" s="10">
        <f>VLOOKUP(A2417,away!$A$2:$E$405,3,FALSE)</f>
        <v>0.85970000000000002</v>
      </c>
      <c r="I2417" s="10" t="e">
        <f>VLOOKUP(C2417,away!$B$2:$E$405,3,FALSE)</f>
        <v>#N/A</v>
      </c>
      <c r="J2417" s="10">
        <f>VLOOKUP(B2417,home!$B$2:$E$405,4,FALSE)</f>
        <v>0.69789999999999996</v>
      </c>
      <c r="K2417" s="12" t="e">
        <f t="shared" si="2856"/>
        <v>#N/A</v>
      </c>
      <c r="L2417" s="12" t="e">
        <f t="shared" si="2857"/>
        <v>#N/A</v>
      </c>
      <c r="M2417" s="13" t="e">
        <f t="shared" si="2858"/>
        <v>#N/A</v>
      </c>
      <c r="N2417" s="13" t="e">
        <f t="shared" si="2859"/>
        <v>#N/A</v>
      </c>
      <c r="O2417" s="13" t="e">
        <f t="shared" si="2860"/>
        <v>#N/A</v>
      </c>
      <c r="P2417" s="13" t="e">
        <f t="shared" si="2861"/>
        <v>#N/A</v>
      </c>
      <c r="Q2417" s="13" t="e">
        <f t="shared" si="2862"/>
        <v>#N/A</v>
      </c>
      <c r="R2417" s="13" t="e">
        <f t="shared" si="2863"/>
        <v>#N/A</v>
      </c>
      <c r="S2417" s="13" t="e">
        <f t="shared" si="2864"/>
        <v>#N/A</v>
      </c>
      <c r="T2417" s="13" t="e">
        <f t="shared" si="2865"/>
        <v>#N/A</v>
      </c>
      <c r="U2417" s="13" t="e">
        <f t="shared" si="2866"/>
        <v>#N/A</v>
      </c>
      <c r="V2417" s="13" t="e">
        <f t="shared" si="2867"/>
        <v>#N/A</v>
      </c>
      <c r="W2417" s="13" t="e">
        <f t="shared" si="2868"/>
        <v>#N/A</v>
      </c>
      <c r="X2417" s="13" t="e">
        <f t="shared" si="2869"/>
        <v>#N/A</v>
      </c>
      <c r="Y2417" s="13" t="e">
        <f t="shared" si="2870"/>
        <v>#N/A</v>
      </c>
      <c r="Z2417" s="13" t="e">
        <f t="shared" si="2871"/>
        <v>#N/A</v>
      </c>
      <c r="AA2417" s="13" t="e">
        <f t="shared" si="2872"/>
        <v>#N/A</v>
      </c>
      <c r="AB2417" s="13" t="e">
        <f t="shared" si="2873"/>
        <v>#N/A</v>
      </c>
      <c r="AC2417" s="13" t="e">
        <f t="shared" si="2874"/>
        <v>#N/A</v>
      </c>
      <c r="AD2417" s="13" t="e">
        <f t="shared" si="2875"/>
        <v>#N/A</v>
      </c>
      <c r="AE2417" s="13" t="e">
        <f t="shared" si="2876"/>
        <v>#N/A</v>
      </c>
      <c r="AF2417" s="13" t="e">
        <f t="shared" si="2877"/>
        <v>#N/A</v>
      </c>
      <c r="AG2417" s="13" t="e">
        <f t="shared" si="2878"/>
        <v>#N/A</v>
      </c>
      <c r="AH2417" s="13" t="e">
        <f t="shared" si="2879"/>
        <v>#N/A</v>
      </c>
      <c r="AI2417" s="13" t="e">
        <f t="shared" si="2880"/>
        <v>#N/A</v>
      </c>
      <c r="AJ2417" s="13" t="e">
        <f t="shared" si="2881"/>
        <v>#N/A</v>
      </c>
      <c r="AK2417" s="13" t="e">
        <f t="shared" si="2882"/>
        <v>#N/A</v>
      </c>
      <c r="AL2417" s="13" t="e">
        <f t="shared" si="2883"/>
        <v>#N/A</v>
      </c>
      <c r="AM2417" s="13" t="e">
        <f t="shared" si="2884"/>
        <v>#N/A</v>
      </c>
      <c r="AN2417" s="13" t="e">
        <f t="shared" si="2885"/>
        <v>#N/A</v>
      </c>
      <c r="AO2417" s="13" t="e">
        <f t="shared" si="2886"/>
        <v>#N/A</v>
      </c>
      <c r="AP2417" s="13" t="e">
        <f t="shared" si="2887"/>
        <v>#N/A</v>
      </c>
      <c r="AQ2417" s="13" t="e">
        <f t="shared" si="2888"/>
        <v>#N/A</v>
      </c>
      <c r="AR2417" s="13" t="e">
        <f t="shared" si="2889"/>
        <v>#N/A</v>
      </c>
      <c r="AS2417" s="13" t="e">
        <f t="shared" si="2890"/>
        <v>#N/A</v>
      </c>
      <c r="AT2417" s="13" t="e">
        <f t="shared" si="2891"/>
        <v>#N/A</v>
      </c>
      <c r="AU2417" s="13" t="e">
        <f t="shared" si="2892"/>
        <v>#N/A</v>
      </c>
      <c r="AV2417" s="13" t="e">
        <f t="shared" si="2893"/>
        <v>#N/A</v>
      </c>
      <c r="AW2417" s="13" t="e">
        <f t="shared" si="2894"/>
        <v>#N/A</v>
      </c>
      <c r="AX2417" s="13" t="e">
        <f t="shared" si="2895"/>
        <v>#N/A</v>
      </c>
      <c r="AY2417" s="13" t="e">
        <f t="shared" si="2896"/>
        <v>#N/A</v>
      </c>
      <c r="AZ2417" s="13" t="e">
        <f t="shared" si="2897"/>
        <v>#N/A</v>
      </c>
      <c r="BA2417" s="13" t="e">
        <f t="shared" si="2898"/>
        <v>#N/A</v>
      </c>
      <c r="BB2417" s="13" t="e">
        <f t="shared" si="2899"/>
        <v>#N/A</v>
      </c>
      <c r="BC2417" s="13" t="e">
        <f t="shared" si="2900"/>
        <v>#N/A</v>
      </c>
      <c r="BD2417" s="13" t="e">
        <f t="shared" si="2901"/>
        <v>#N/A</v>
      </c>
      <c r="BE2417" s="13" t="e">
        <f t="shared" si="2902"/>
        <v>#N/A</v>
      </c>
      <c r="BF2417" s="13" t="e">
        <f t="shared" si="2903"/>
        <v>#N/A</v>
      </c>
      <c r="BG2417" s="13" t="e">
        <f t="shared" si="2904"/>
        <v>#N/A</v>
      </c>
      <c r="BH2417" s="13" t="e">
        <f t="shared" si="2905"/>
        <v>#N/A</v>
      </c>
      <c r="BI2417" s="13" t="e">
        <f t="shared" si="2906"/>
        <v>#N/A</v>
      </c>
      <c r="BJ2417" s="14" t="e">
        <f t="shared" si="2907"/>
        <v>#N/A</v>
      </c>
      <c r="BK2417" s="14" t="e">
        <f t="shared" si="2908"/>
        <v>#N/A</v>
      </c>
      <c r="BL2417" s="14" t="e">
        <f t="shared" si="2909"/>
        <v>#N/A</v>
      </c>
      <c r="BM2417" s="14" t="e">
        <f t="shared" si="2910"/>
        <v>#N/A</v>
      </c>
      <c r="BN2417" s="14" t="e">
        <f t="shared" si="2911"/>
        <v>#N/A</v>
      </c>
    </row>
    <row r="2418" spans="1:66" x14ac:dyDescent="0.25">
      <c r="A2418" t="s">
        <v>342</v>
      </c>
      <c r="B2418" t="s">
        <v>549</v>
      </c>
      <c r="C2418" t="s">
        <v>552</v>
      </c>
      <c r="D2418" s="11">
        <v>44507</v>
      </c>
      <c r="E2418" s="10">
        <f>VLOOKUP(A2418,home!$A$2:$E$405,3,FALSE)</f>
        <v>1.1741999999999999</v>
      </c>
      <c r="F2418" s="10" t="e">
        <f>VLOOKUP(B2418,home!$B$2:$E$405,3,FALSE)</f>
        <v>#N/A</v>
      </c>
      <c r="G2418" s="10" t="e">
        <f>VLOOKUP(C2418,away!$B$2:$E$405,4,FALSE)</f>
        <v>#N/A</v>
      </c>
      <c r="H2418" s="10">
        <f>VLOOKUP(A2418,away!$A$2:$E$405,3,FALSE)</f>
        <v>0.85970000000000002</v>
      </c>
      <c r="I2418" s="10" t="e">
        <f>VLOOKUP(C2418,away!$B$2:$E$405,3,FALSE)</f>
        <v>#N/A</v>
      </c>
      <c r="J2418" s="10" t="e">
        <f>VLOOKUP(B2418,home!$B$2:$E$405,4,FALSE)</f>
        <v>#N/A</v>
      </c>
      <c r="K2418" s="12" t="e">
        <f t="shared" ref="K2418:K2428" si="2912">E2418*F2418*G2418</f>
        <v>#N/A</v>
      </c>
      <c r="L2418" s="12" t="e">
        <f t="shared" ref="L2418:L2428" si="2913">H2418*I2418*J2418</f>
        <v>#N/A</v>
      </c>
      <c r="M2418" s="13" t="e">
        <f t="shared" ref="M2418:M2428" si="2914">_xlfn.POISSON.DIST(0,K2418,FALSE) * _xlfn.POISSON.DIST(0,L2418,FALSE)</f>
        <v>#N/A</v>
      </c>
      <c r="N2418" s="13" t="e">
        <f t="shared" ref="N2418:N2428" si="2915">_xlfn.POISSON.DIST(1,K2418,FALSE) * _xlfn.POISSON.DIST(0,L2418,FALSE)</f>
        <v>#N/A</v>
      </c>
      <c r="O2418" s="13" t="e">
        <f t="shared" ref="O2418:O2428" si="2916">_xlfn.POISSON.DIST(0,K2418,FALSE) * _xlfn.POISSON.DIST(1,L2418,FALSE)</f>
        <v>#N/A</v>
      </c>
      <c r="P2418" s="13" t="e">
        <f t="shared" ref="P2418:P2428" si="2917">_xlfn.POISSON.DIST(1,K2418,FALSE) * _xlfn.POISSON.DIST(1,L2418,FALSE)</f>
        <v>#N/A</v>
      </c>
      <c r="Q2418" s="13" t="e">
        <f t="shared" ref="Q2418:Q2428" si="2918">_xlfn.POISSON.DIST(2,K2418,FALSE) * _xlfn.POISSON.DIST(0,L2418,FALSE)</f>
        <v>#N/A</v>
      </c>
      <c r="R2418" s="13" t="e">
        <f t="shared" ref="R2418:R2428" si="2919">_xlfn.POISSON.DIST(0,K2418,FALSE) * _xlfn.POISSON.DIST(2,L2418,FALSE)</f>
        <v>#N/A</v>
      </c>
      <c r="S2418" s="13" t="e">
        <f t="shared" ref="S2418:S2428" si="2920">_xlfn.POISSON.DIST(2,K2418,FALSE) * _xlfn.POISSON.DIST(2,L2418,FALSE)</f>
        <v>#N/A</v>
      </c>
      <c r="T2418" s="13" t="e">
        <f t="shared" ref="T2418:T2428" si="2921">_xlfn.POISSON.DIST(2,K2418,FALSE) * _xlfn.POISSON.DIST(1,L2418,FALSE)</f>
        <v>#N/A</v>
      </c>
      <c r="U2418" s="13" t="e">
        <f t="shared" ref="U2418:U2428" si="2922">_xlfn.POISSON.DIST(1,K2418,FALSE) * _xlfn.POISSON.DIST(2,L2418,FALSE)</f>
        <v>#N/A</v>
      </c>
      <c r="V2418" s="13" t="e">
        <f t="shared" ref="V2418:V2428" si="2923">_xlfn.POISSON.DIST(3,K2418,FALSE) * _xlfn.POISSON.DIST(3,L2418,FALSE)</f>
        <v>#N/A</v>
      </c>
      <c r="W2418" s="13" t="e">
        <f t="shared" ref="W2418:W2428" si="2924">_xlfn.POISSON.DIST(3,K2418,FALSE) * _xlfn.POISSON.DIST(0,L2418,FALSE)</f>
        <v>#N/A</v>
      </c>
      <c r="X2418" s="13" t="e">
        <f t="shared" ref="X2418:X2428" si="2925">_xlfn.POISSON.DIST(3,K2418,FALSE) * _xlfn.POISSON.DIST(1,L2418,FALSE)</f>
        <v>#N/A</v>
      </c>
      <c r="Y2418" s="13" t="e">
        <f t="shared" ref="Y2418:Y2428" si="2926">_xlfn.POISSON.DIST(3,K2418,FALSE) * _xlfn.POISSON.DIST(2,L2418,FALSE)</f>
        <v>#N/A</v>
      </c>
      <c r="Z2418" s="13" t="e">
        <f t="shared" ref="Z2418:Z2428" si="2927">_xlfn.POISSON.DIST(0,K2418,FALSE) * _xlfn.POISSON.DIST(3,L2418,FALSE)</f>
        <v>#N/A</v>
      </c>
      <c r="AA2418" s="13" t="e">
        <f t="shared" ref="AA2418:AA2428" si="2928">_xlfn.POISSON.DIST(1,K2418,FALSE) * _xlfn.POISSON.DIST(3,L2418,FALSE)</f>
        <v>#N/A</v>
      </c>
      <c r="AB2418" s="13" t="e">
        <f t="shared" ref="AB2418:AB2428" si="2929">_xlfn.POISSON.DIST(2,K2418,FALSE) * _xlfn.POISSON.DIST(3,L2418,FALSE)</f>
        <v>#N/A</v>
      </c>
      <c r="AC2418" s="13" t="e">
        <f t="shared" ref="AC2418:AC2428" si="2930">_xlfn.POISSON.DIST(4,K2418,FALSE) * _xlfn.POISSON.DIST(4,L2418,FALSE)</f>
        <v>#N/A</v>
      </c>
      <c r="AD2418" s="13" t="e">
        <f t="shared" ref="AD2418:AD2428" si="2931">_xlfn.POISSON.DIST(4,K2418,FALSE) * _xlfn.POISSON.DIST(0,L2418,FALSE)</f>
        <v>#N/A</v>
      </c>
      <c r="AE2418" s="13" t="e">
        <f t="shared" ref="AE2418:AE2428" si="2932">_xlfn.POISSON.DIST(4,K2418,FALSE) * _xlfn.POISSON.DIST(1,L2418,FALSE)</f>
        <v>#N/A</v>
      </c>
      <c r="AF2418" s="13" t="e">
        <f t="shared" ref="AF2418:AF2428" si="2933">_xlfn.POISSON.DIST(4,K2418,FALSE) * _xlfn.POISSON.DIST(2,L2418,FALSE)</f>
        <v>#N/A</v>
      </c>
      <c r="AG2418" s="13" t="e">
        <f t="shared" ref="AG2418:AG2428" si="2934">_xlfn.POISSON.DIST(4,K2418,FALSE) * _xlfn.POISSON.DIST(3,L2418,FALSE)</f>
        <v>#N/A</v>
      </c>
      <c r="AH2418" s="13" t="e">
        <f t="shared" ref="AH2418:AH2428" si="2935">_xlfn.POISSON.DIST(0,K2418,FALSE) * _xlfn.POISSON.DIST(4,L2418,FALSE)</f>
        <v>#N/A</v>
      </c>
      <c r="AI2418" s="13" t="e">
        <f t="shared" ref="AI2418:AI2428" si="2936">_xlfn.POISSON.DIST(1,K2418,FALSE) * _xlfn.POISSON.DIST(4,L2418,FALSE)</f>
        <v>#N/A</v>
      </c>
      <c r="AJ2418" s="13" t="e">
        <f t="shared" ref="AJ2418:AJ2428" si="2937">_xlfn.POISSON.DIST(2,K2418,FALSE) * _xlfn.POISSON.DIST(4,L2418,FALSE)</f>
        <v>#N/A</v>
      </c>
      <c r="AK2418" s="13" t="e">
        <f t="shared" ref="AK2418:AK2428" si="2938">_xlfn.POISSON.DIST(3,K2418,FALSE) * _xlfn.POISSON.DIST(4,L2418,FALSE)</f>
        <v>#N/A</v>
      </c>
      <c r="AL2418" s="13" t="e">
        <f t="shared" ref="AL2418:AL2428" si="2939">_xlfn.POISSON.DIST(5,K2418,FALSE) * _xlfn.POISSON.DIST(5,L2418,FALSE)</f>
        <v>#N/A</v>
      </c>
      <c r="AM2418" s="13" t="e">
        <f t="shared" ref="AM2418:AM2428" si="2940">_xlfn.POISSON.DIST(5,K2418,FALSE) * _xlfn.POISSON.DIST(0,L2418,FALSE)</f>
        <v>#N/A</v>
      </c>
      <c r="AN2418" s="13" t="e">
        <f t="shared" ref="AN2418:AN2428" si="2941">_xlfn.POISSON.DIST(5,K2418,FALSE) * _xlfn.POISSON.DIST(1,L2418,FALSE)</f>
        <v>#N/A</v>
      </c>
      <c r="AO2418" s="13" t="e">
        <f t="shared" ref="AO2418:AO2428" si="2942">_xlfn.POISSON.DIST(5,K2418,FALSE) * _xlfn.POISSON.DIST(2,L2418,FALSE)</f>
        <v>#N/A</v>
      </c>
      <c r="AP2418" s="13" t="e">
        <f t="shared" ref="AP2418:AP2428" si="2943">_xlfn.POISSON.DIST(5,K2418,FALSE) * _xlfn.POISSON.DIST(3,L2418,FALSE)</f>
        <v>#N/A</v>
      </c>
      <c r="AQ2418" s="13" t="e">
        <f t="shared" ref="AQ2418:AQ2428" si="2944">_xlfn.POISSON.DIST(5,K2418,FALSE) * _xlfn.POISSON.DIST(4,L2418,FALSE)</f>
        <v>#N/A</v>
      </c>
      <c r="AR2418" s="13" t="e">
        <f t="shared" ref="AR2418:AR2428" si="2945">_xlfn.POISSON.DIST(0,K2418,FALSE) * _xlfn.POISSON.DIST(5,L2418,FALSE)</f>
        <v>#N/A</v>
      </c>
      <c r="AS2418" s="13" t="e">
        <f t="shared" ref="AS2418:AS2428" si="2946">_xlfn.POISSON.DIST(1,K2418,FALSE) * _xlfn.POISSON.DIST(5,L2418,FALSE)</f>
        <v>#N/A</v>
      </c>
      <c r="AT2418" s="13" t="e">
        <f t="shared" ref="AT2418:AT2428" si="2947">_xlfn.POISSON.DIST(2,K2418,FALSE) * _xlfn.POISSON.DIST(5,L2418,FALSE)</f>
        <v>#N/A</v>
      </c>
      <c r="AU2418" s="13" t="e">
        <f t="shared" ref="AU2418:AU2428" si="2948">_xlfn.POISSON.DIST(3,K2418,FALSE) * _xlfn.POISSON.DIST(5,L2418,FALSE)</f>
        <v>#N/A</v>
      </c>
      <c r="AV2418" s="13" t="e">
        <f t="shared" ref="AV2418:AV2428" si="2949">_xlfn.POISSON.DIST(4,K2418,FALSE) * _xlfn.POISSON.DIST(5,L2418,FALSE)</f>
        <v>#N/A</v>
      </c>
      <c r="AW2418" s="13" t="e">
        <f t="shared" ref="AW2418:AW2428" si="2950">_xlfn.POISSON.DIST(6,K2418,FALSE) * _xlfn.POISSON.DIST(6,L2418,FALSE)</f>
        <v>#N/A</v>
      </c>
      <c r="AX2418" s="13" t="e">
        <f t="shared" ref="AX2418:AX2428" si="2951">_xlfn.POISSON.DIST(6,K2418,FALSE) * _xlfn.POISSON.DIST(0,L2418,FALSE)</f>
        <v>#N/A</v>
      </c>
      <c r="AY2418" s="13" t="e">
        <f t="shared" ref="AY2418:AY2428" si="2952">_xlfn.POISSON.DIST(6,K2418,FALSE) * _xlfn.POISSON.DIST(1,L2418,FALSE)</f>
        <v>#N/A</v>
      </c>
      <c r="AZ2418" s="13" t="e">
        <f t="shared" ref="AZ2418:AZ2428" si="2953">_xlfn.POISSON.DIST(6,K2418,FALSE) * _xlfn.POISSON.DIST(2,L2418,FALSE)</f>
        <v>#N/A</v>
      </c>
      <c r="BA2418" s="13" t="e">
        <f t="shared" ref="BA2418:BA2428" si="2954">_xlfn.POISSON.DIST(6,K2418,FALSE) * _xlfn.POISSON.DIST(3,L2418,FALSE)</f>
        <v>#N/A</v>
      </c>
      <c r="BB2418" s="13" t="e">
        <f t="shared" ref="BB2418:BB2428" si="2955">_xlfn.POISSON.DIST(6,K2418,FALSE) * _xlfn.POISSON.DIST(4,L2418,FALSE)</f>
        <v>#N/A</v>
      </c>
      <c r="BC2418" s="13" t="e">
        <f t="shared" ref="BC2418:BC2428" si="2956">_xlfn.POISSON.DIST(6,K2418,FALSE) * _xlfn.POISSON.DIST(5,L2418,FALSE)</f>
        <v>#N/A</v>
      </c>
      <c r="BD2418" s="13" t="e">
        <f t="shared" ref="BD2418:BD2428" si="2957">_xlfn.POISSON.DIST(0,K2418,FALSE) * _xlfn.POISSON.DIST(6,L2418,FALSE)</f>
        <v>#N/A</v>
      </c>
      <c r="BE2418" s="13" t="e">
        <f t="shared" ref="BE2418:BE2428" si="2958">_xlfn.POISSON.DIST(1,K2418,FALSE) * _xlfn.POISSON.DIST(6,L2418,FALSE)</f>
        <v>#N/A</v>
      </c>
      <c r="BF2418" s="13" t="e">
        <f t="shared" ref="BF2418:BF2428" si="2959">_xlfn.POISSON.DIST(2,K2418,FALSE) * _xlfn.POISSON.DIST(6,L2418,FALSE)</f>
        <v>#N/A</v>
      </c>
      <c r="BG2418" s="13" t="e">
        <f t="shared" ref="BG2418:BG2428" si="2960">_xlfn.POISSON.DIST(3,K2418,FALSE) * _xlfn.POISSON.DIST(6,L2418,FALSE)</f>
        <v>#N/A</v>
      </c>
      <c r="BH2418" s="13" t="e">
        <f t="shared" ref="BH2418:BH2428" si="2961">_xlfn.POISSON.DIST(4,K2418,FALSE) * _xlfn.POISSON.DIST(6,L2418,FALSE)</f>
        <v>#N/A</v>
      </c>
      <c r="BI2418" s="13" t="e">
        <f t="shared" ref="BI2418:BI2428" si="2962">_xlfn.POISSON.DIST(5,K2418,FALSE) * _xlfn.POISSON.DIST(6,L2418,FALSE)</f>
        <v>#N/A</v>
      </c>
      <c r="BJ2418" s="14" t="e">
        <f t="shared" ref="BJ2418:BJ2428" si="2963">SUM(N2418,Q2418,T2418,W2418,X2418,Y2418,AD2418,AE2418,AF2418,AG2418,AM2418,AN2418,AO2418,AP2418,AQ2418,AX2418,AY2418,AZ2418,BA2418,BB2418,BC2418)</f>
        <v>#N/A</v>
      </c>
      <c r="BK2418" s="14" t="e">
        <f t="shared" ref="BK2418:BK2428" si="2964">SUM(M2418,P2418,S2418,V2418,AC2418,AL2418,AY2418)</f>
        <v>#N/A</v>
      </c>
      <c r="BL2418" s="14" t="e">
        <f t="shared" ref="BL2418:BL2428" si="2965">SUM(O2418,R2418,U2418,AA2418,AB2418,AH2418,AI2418,AJ2418,AK2418,AR2418,AS2418,AT2418,AU2418,AV2418,BD2418,BE2418,BF2418,BG2418,BH2418,BI2418)</f>
        <v>#N/A</v>
      </c>
      <c r="BM2418" s="14" t="e">
        <f t="shared" ref="BM2418:BM2428" si="2966">SUM(S2418:BI2418)</f>
        <v>#N/A</v>
      </c>
      <c r="BN2418" s="14" t="e">
        <f t="shared" ref="BN2418:BN2428" si="2967">SUM(M2418:R2418)</f>
        <v>#N/A</v>
      </c>
    </row>
    <row r="2419" spans="1:66" x14ac:dyDescent="0.25">
      <c r="A2419" t="s">
        <v>40</v>
      </c>
      <c r="B2419" t="s">
        <v>236</v>
      </c>
      <c r="C2419" t="s">
        <v>334</v>
      </c>
      <c r="D2419" s="11">
        <v>44507</v>
      </c>
      <c r="E2419" s="10">
        <f>VLOOKUP(A2419,home!$A$2:$E$405,3,FALSE)</f>
        <v>1.5047999999999999</v>
      </c>
      <c r="F2419" s="10">
        <f>VLOOKUP(B2419,home!$B$2:$E$405,3,FALSE)</f>
        <v>1.2294</v>
      </c>
      <c r="G2419" s="10">
        <f>VLOOKUP(C2419,away!$B$2:$E$405,4,FALSE)</f>
        <v>1.0632999999999999</v>
      </c>
      <c r="H2419" s="10">
        <f>VLOOKUP(A2419,away!$A$2:$E$405,3,FALSE)</f>
        <v>1.2</v>
      </c>
      <c r="I2419" s="10">
        <f>VLOOKUP(C2419,away!$B$2:$E$405,3,FALSE)</f>
        <v>0.875</v>
      </c>
      <c r="J2419" s="10">
        <f>VLOOKUP(B2419,home!$B$2:$E$405,4,FALSE)</f>
        <v>1</v>
      </c>
      <c r="K2419" s="12">
        <f t="shared" si="2912"/>
        <v>1.9671061908959997</v>
      </c>
      <c r="L2419" s="12">
        <f t="shared" si="2913"/>
        <v>1.05</v>
      </c>
      <c r="M2419" s="13">
        <f t="shared" si="2914"/>
        <v>4.8942644303139979E-2</v>
      </c>
      <c r="N2419" s="13">
        <f t="shared" si="2915"/>
        <v>9.6275378607527495E-2</v>
      </c>
      <c r="O2419" s="13">
        <f t="shared" si="2916"/>
        <v>5.138977651829698E-2</v>
      </c>
      <c r="P2419" s="13">
        <f t="shared" si="2917"/>
        <v>0.10108914753790386</v>
      </c>
      <c r="Q2419" s="13">
        <f t="shared" si="2918"/>
        <v>9.4691946644861816E-2</v>
      </c>
      <c r="R2419" s="13">
        <f t="shared" si="2919"/>
        <v>2.6979632672105916E-2</v>
      </c>
      <c r="S2419" s="13">
        <f t="shared" si="2920"/>
        <v>5.2198935587980083E-2</v>
      </c>
      <c r="T2419" s="13">
        <f t="shared" si="2921"/>
        <v>9.9426543977104917E-2</v>
      </c>
      <c r="U2419" s="13">
        <f t="shared" si="2922"/>
        <v>5.3071802457399536E-2</v>
      </c>
      <c r="V2419" s="13">
        <f t="shared" si="2923"/>
        <v>1.1979432424551335E-2</v>
      </c>
      <c r="W2419" s="13">
        <f t="shared" si="2924"/>
        <v>6.2089704824367126E-2</v>
      </c>
      <c r="X2419" s="13">
        <f t="shared" si="2925"/>
        <v>6.5194190065585481E-2</v>
      </c>
      <c r="Y2419" s="13">
        <f t="shared" si="2926"/>
        <v>3.422694978443238E-2</v>
      </c>
      <c r="Z2419" s="13">
        <f t="shared" si="2927"/>
        <v>9.4428714352370706E-3</v>
      </c>
      <c r="AA2419" s="13">
        <f t="shared" si="2928"/>
        <v>1.8575130860089838E-2</v>
      </c>
      <c r="AB2419" s="13">
        <f t="shared" si="2929"/>
        <v>1.8269627455793028E-2</v>
      </c>
      <c r="AC2419" s="13">
        <f t="shared" si="2930"/>
        <v>1.5464410293776845E-3</v>
      </c>
      <c r="AD2419" s="13">
        <f t="shared" si="2931"/>
        <v>3.0534260687729433E-2</v>
      </c>
      <c r="AE2419" s="13">
        <f t="shared" si="2932"/>
        <v>3.2060973722115908E-2</v>
      </c>
      <c r="AF2419" s="13">
        <f t="shared" si="2933"/>
        <v>1.6832011204110851E-2</v>
      </c>
      <c r="AG2419" s="13">
        <f t="shared" si="2934"/>
        <v>5.8912039214387979E-3</v>
      </c>
      <c r="AH2419" s="13">
        <f t="shared" si="2935"/>
        <v>2.4787537517497312E-3</v>
      </c>
      <c r="AI2419" s="13">
        <f t="shared" si="2936"/>
        <v>4.8759718507735824E-3</v>
      </c>
      <c r="AJ2419" s="13">
        <f t="shared" si="2937"/>
        <v>4.7957772071456706E-3</v>
      </c>
      <c r="AK2419" s="13">
        <f t="shared" si="2938"/>
        <v>3.1446010114447253E-3</v>
      </c>
      <c r="AL2419" s="13">
        <f t="shared" si="2939"/>
        <v>1.2776457635526597E-4</v>
      </c>
      <c r="AM2419" s="13">
        <f t="shared" si="2940"/>
        <v>1.2012826646652987E-2</v>
      </c>
      <c r="AN2419" s="13">
        <f t="shared" si="2941"/>
        <v>1.2613467978985637E-2</v>
      </c>
      <c r="AO2419" s="13">
        <f t="shared" si="2942"/>
        <v>6.6220706889674593E-3</v>
      </c>
      <c r="AP2419" s="13">
        <f t="shared" si="2943"/>
        <v>2.3177247411386107E-3</v>
      </c>
      <c r="AQ2419" s="13">
        <f t="shared" si="2944"/>
        <v>6.084027445488854E-4</v>
      </c>
      <c r="AR2419" s="13">
        <f t="shared" si="2945"/>
        <v>5.2053828786744372E-4</v>
      </c>
      <c r="AS2419" s="13">
        <f t="shared" si="2946"/>
        <v>1.0239540886624525E-3</v>
      </c>
      <c r="AT2419" s="13">
        <f t="shared" si="2947"/>
        <v>1.0071132135005909E-3</v>
      </c>
      <c r="AU2419" s="13">
        <f t="shared" si="2948"/>
        <v>6.6036621240339241E-4</v>
      </c>
      <c r="AV2419" s="13">
        <f t="shared" si="2949"/>
        <v>3.247526161693138E-4</v>
      </c>
      <c r="AW2419" s="13">
        <f t="shared" si="2950"/>
        <v>7.3303559328314119E-6</v>
      </c>
      <c r="AX2419" s="13">
        <f t="shared" si="2951"/>
        <v>3.9384176111319225E-3</v>
      </c>
      <c r="AY2419" s="13">
        <f t="shared" si="2952"/>
        <v>4.1353384916885186E-3</v>
      </c>
      <c r="AZ2419" s="13">
        <f t="shared" si="2953"/>
        <v>2.1710527081364723E-3</v>
      </c>
      <c r="BA2419" s="13">
        <f t="shared" si="2954"/>
        <v>7.5986844784776541E-4</v>
      </c>
      <c r="BB2419" s="13">
        <f t="shared" si="2955"/>
        <v>1.9946546756003842E-4</v>
      </c>
      <c r="BC2419" s="13">
        <f t="shared" si="2956"/>
        <v>4.1887748187608074E-5</v>
      </c>
      <c r="BD2419" s="13">
        <f t="shared" si="2957"/>
        <v>9.1094200376802626E-5</v>
      </c>
      <c r="BE2419" s="13">
        <f t="shared" si="2958"/>
        <v>1.7919196551592916E-4</v>
      </c>
      <c r="BF2419" s="13">
        <f t="shared" si="2959"/>
        <v>1.7624481236260339E-4</v>
      </c>
      <c r="BG2419" s="13">
        <f t="shared" si="2960"/>
        <v>1.1556408717059365E-4</v>
      </c>
      <c r="BH2419" s="13">
        <f t="shared" si="2961"/>
        <v>5.6831707829629909E-5</v>
      </c>
      <c r="BI2419" s="13">
        <f t="shared" si="2962"/>
        <v>2.2358800862171537E-5</v>
      </c>
      <c r="BJ2419" s="14">
        <f t="shared" si="2963"/>
        <v>0.58264368671412003</v>
      </c>
      <c r="BK2419" s="14">
        <f t="shared" si="2964"/>
        <v>0.22001970395099671</v>
      </c>
      <c r="BL2419" s="14">
        <f t="shared" si="2965"/>
        <v>0.18775908377751993</v>
      </c>
      <c r="BM2419" s="14">
        <f t="shared" si="2966"/>
        <v>0.576368811458282</v>
      </c>
      <c r="BN2419" s="14">
        <f t="shared" si="2967"/>
        <v>0.41936852628383603</v>
      </c>
    </row>
    <row r="2420" spans="1:66" x14ac:dyDescent="0.25">
      <c r="A2420" t="s">
        <v>40</v>
      </c>
      <c r="B2420" t="s">
        <v>42</v>
      </c>
      <c r="C2420" t="s">
        <v>321</v>
      </c>
      <c r="D2420" s="11">
        <v>44507</v>
      </c>
      <c r="E2420" s="10">
        <f>VLOOKUP(A2420,home!$A$2:$E$405,3,FALSE)</f>
        <v>1.5047999999999999</v>
      </c>
      <c r="F2420" s="10">
        <f>VLOOKUP(B2420,home!$B$2:$E$405,3,FALSE)</f>
        <v>1.3955</v>
      </c>
      <c r="G2420" s="10">
        <f>VLOOKUP(C2420,away!$B$2:$E$405,4,FALSE)</f>
        <v>0.63129999999999997</v>
      </c>
      <c r="H2420" s="10">
        <f>VLOOKUP(A2420,away!$A$2:$E$405,3,FALSE)</f>
        <v>1.2</v>
      </c>
      <c r="I2420" s="10">
        <f>VLOOKUP(C2420,away!$B$2:$E$405,3,FALSE)</f>
        <v>1.4582999999999999</v>
      </c>
      <c r="J2420" s="10">
        <f>VLOOKUP(B2420,home!$B$2:$E$405,4,FALSE)</f>
        <v>0.83330000000000004</v>
      </c>
      <c r="K2420" s="12">
        <f t="shared" si="2912"/>
        <v>1.3256974249199998</v>
      </c>
      <c r="L2420" s="12">
        <f t="shared" si="2913"/>
        <v>1.4582416680000001</v>
      </c>
      <c r="M2420" s="13">
        <f t="shared" si="2914"/>
        <v>6.1794612609622261E-2</v>
      </c>
      <c r="N2420" s="13">
        <f t="shared" si="2915"/>
        <v>8.1920958810505193E-2</v>
      </c>
      <c r="O2420" s="13">
        <f t="shared" si="2916"/>
        <v>9.0111478965269415E-2</v>
      </c>
      <c r="P2420" s="13">
        <f t="shared" si="2917"/>
        <v>0.11946055561999039</v>
      </c>
      <c r="Q2420" s="13">
        <f t="shared" si="2918"/>
        <v>5.4301202071032055E-2</v>
      </c>
      <c r="R2420" s="13">
        <f t="shared" si="2919"/>
        <v>6.5702156696130706E-2</v>
      </c>
      <c r="S2420" s="13">
        <f t="shared" si="2920"/>
        <v>5.7734904979461987E-2</v>
      </c>
      <c r="T2420" s="13">
        <f t="shared" si="2921"/>
        <v>7.9184275482466843E-2</v>
      </c>
      <c r="U2420" s="13">
        <f t="shared" si="2922"/>
        <v>8.7101179943750787E-2</v>
      </c>
      <c r="V2420" s="13">
        <f t="shared" si="2923"/>
        <v>1.2401375632829338E-2</v>
      </c>
      <c r="W2420" s="13">
        <f t="shared" si="2924"/>
        <v>2.3995654585209261E-2</v>
      </c>
      <c r="X2420" s="13">
        <f t="shared" si="2925"/>
        <v>3.4991463367087403E-2</v>
      </c>
      <c r="Y2420" s="13">
        <f t="shared" si="2926"/>
        <v>2.5513004953091223E-2</v>
      </c>
      <c r="Z2420" s="13">
        <f t="shared" si="2927"/>
        <v>3.1936540857254343E-2</v>
      </c>
      <c r="AA2420" s="13">
        <f t="shared" si="2928"/>
        <v>4.2338189975314446E-2</v>
      </c>
      <c r="AB2420" s="13">
        <f t="shared" si="2929"/>
        <v>2.8063814713024059E-2</v>
      </c>
      <c r="AC2420" s="13">
        <f t="shared" si="2930"/>
        <v>1.498386308476626E-3</v>
      </c>
      <c r="AD2420" s="13">
        <f t="shared" si="2931"/>
        <v>7.952744373220421E-3</v>
      </c>
      <c r="AE2420" s="13">
        <f t="shared" si="2932"/>
        <v>1.1597023219982563E-2</v>
      </c>
      <c r="AF2420" s="13">
        <f t="shared" si="2933"/>
        <v>8.4556312420710524E-3</v>
      </c>
      <c r="AG2420" s="13">
        <f t="shared" si="2934"/>
        <v>4.1101179354768695E-3</v>
      </c>
      <c r="AH2420" s="13">
        <f t="shared" si="2935"/>
        <v>1.1642798652458175E-2</v>
      </c>
      <c r="AI2420" s="13">
        <f t="shared" si="2936"/>
        <v>1.5434828192425847E-2</v>
      </c>
      <c r="AJ2420" s="13">
        <f t="shared" si="2937"/>
        <v>1.0230955994390781E-2</v>
      </c>
      <c r="AK2420" s="13">
        <f t="shared" si="2938"/>
        <v>4.5210506720779007E-3</v>
      </c>
      <c r="AL2420" s="13">
        <f t="shared" si="2939"/>
        <v>1.1586645073724862E-4</v>
      </c>
      <c r="AM2420" s="13">
        <f t="shared" si="2940"/>
        <v>2.1085865473250667E-3</v>
      </c>
      <c r="AN2420" s="13">
        <f t="shared" si="2941"/>
        <v>3.0748287638936661E-3</v>
      </c>
      <c r="AO2420" s="13">
        <f t="shared" si="2942"/>
        <v>2.2419217127373392E-3</v>
      </c>
      <c r="AP2420" s="13">
        <f t="shared" si="2943"/>
        <v>1.0897545526358384E-3</v>
      </c>
      <c r="AQ2420" s="13">
        <f t="shared" si="2944"/>
        <v>3.9728137413656958E-4</v>
      </c>
      <c r="AR2420" s="13">
        <f t="shared" si="2945"/>
        <v>3.3956028254297516E-3</v>
      </c>
      <c r="AS2420" s="13">
        <f t="shared" si="2946"/>
        <v>4.5015419217232979E-3</v>
      </c>
      <c r="AT2420" s="13">
        <f t="shared" si="2947"/>
        <v>2.9838412668990017E-3</v>
      </c>
      <c r="AU2420" s="13">
        <f t="shared" si="2948"/>
        <v>1.3185568946326794E-3</v>
      </c>
      <c r="AV2420" s="13">
        <f t="shared" si="2949"/>
        <v>4.370018699562634E-4</v>
      </c>
      <c r="AW2420" s="13">
        <f t="shared" si="2950"/>
        <v>6.2219872854492614E-6</v>
      </c>
      <c r="AX2420" s="13">
        <f t="shared" si="2951"/>
        <v>4.6589129266829939E-4</v>
      </c>
      <c r="AY2420" s="13">
        <f t="shared" si="2952"/>
        <v>6.7938209572729704E-4</v>
      </c>
      <c r="AZ2420" s="13">
        <f t="shared" si="2953"/>
        <v>4.9535164024135472E-4</v>
      </c>
      <c r="BA2420" s="13">
        <f t="shared" si="2954"/>
        <v>2.4078080070402975E-4</v>
      </c>
      <c r="BB2420" s="13">
        <f t="shared" si="2955"/>
        <v>8.7779149110254947E-5</v>
      </c>
      <c r="BC2420" s="13">
        <f t="shared" si="2956"/>
        <v>2.5600642562831772E-5</v>
      </c>
      <c r="BD2420" s="13">
        <f t="shared" si="2957"/>
        <v>8.2526825467003169E-4</v>
      </c>
      <c r="BE2420" s="13">
        <f t="shared" si="2958"/>
        <v>1.0940560000842836E-3</v>
      </c>
      <c r="BF2420" s="13">
        <f t="shared" si="2959"/>
        <v>7.2519361101500504E-4</v>
      </c>
      <c r="BG2420" s="13">
        <f t="shared" si="2960"/>
        <v>3.2046243423034285E-4</v>
      </c>
      <c r="BH2420" s="13">
        <f t="shared" si="2961"/>
        <v>1.0620905596069002E-4</v>
      </c>
      <c r="BI2420" s="13">
        <f t="shared" si="2962"/>
        <v>2.8160214398054189E-5</v>
      </c>
      <c r="BJ2420" s="14">
        <f t="shared" si="2963"/>
        <v>0.3429292346118854</v>
      </c>
      <c r="BK2420" s="14">
        <f t="shared" si="2964"/>
        <v>0.25368508369684523</v>
      </c>
      <c r="BL2420" s="14">
        <f t="shared" si="2965"/>
        <v>0.37088234815384158</v>
      </c>
      <c r="BM2420" s="14">
        <f t="shared" si="2966"/>
        <v>0.52546908243883439</v>
      </c>
      <c r="BN2420" s="14">
        <f t="shared" si="2967"/>
        <v>0.47329096477255</v>
      </c>
    </row>
    <row r="2421" spans="1:66" x14ac:dyDescent="0.25">
      <c r="A2421" t="s">
        <v>40</v>
      </c>
      <c r="B2421" t="s">
        <v>320</v>
      </c>
      <c r="C2421" t="s">
        <v>239</v>
      </c>
      <c r="D2421" s="11">
        <v>44507</v>
      </c>
      <c r="E2421" s="10">
        <f>VLOOKUP(A2421,home!$A$2:$E$405,3,FALSE)</f>
        <v>1.5047999999999999</v>
      </c>
      <c r="F2421" s="10">
        <f>VLOOKUP(B2421,home!$B$2:$E$405,3,FALSE)</f>
        <v>1.6281000000000001</v>
      </c>
      <c r="G2421" s="10">
        <f>VLOOKUP(C2421,away!$B$2:$E$405,4,FALSE)</f>
        <v>0.432</v>
      </c>
      <c r="H2421" s="10">
        <f>VLOOKUP(A2421,away!$A$2:$E$405,3,FALSE)</f>
        <v>1.2</v>
      </c>
      <c r="I2421" s="10">
        <f>VLOOKUP(C2421,away!$B$2:$E$405,3,FALSE)</f>
        <v>0.83330000000000004</v>
      </c>
      <c r="J2421" s="10">
        <f>VLOOKUP(B2421,home!$B$2:$E$405,4,FALSE)</f>
        <v>0.58330000000000004</v>
      </c>
      <c r="K2421" s="12">
        <f t="shared" si="2912"/>
        <v>1.0583848281599999</v>
      </c>
      <c r="L2421" s="12">
        <f t="shared" si="2913"/>
        <v>0.583276668</v>
      </c>
      <c r="M2421" s="13">
        <f t="shared" si="2914"/>
        <v>0.19365801279497646</v>
      </c>
      <c r="N2421" s="13">
        <f t="shared" si="2915"/>
        <v>0.20496470259381824</v>
      </c>
      <c r="O2421" s="13">
        <f t="shared" si="2916"/>
        <v>0.11295620043455523</v>
      </c>
      <c r="P2421" s="13">
        <f t="shared" si="2917"/>
        <v>0.11955112878653325</v>
      </c>
      <c r="Q2421" s="13">
        <f t="shared" si="2918"/>
        <v>0.10846576576681187</v>
      </c>
      <c r="R2421" s="13">
        <f t="shared" si="2919"/>
        <v>3.2942358109703758E-2</v>
      </c>
      <c r="S2421" s="13">
        <f t="shared" si="2920"/>
        <v>1.8450659732403549E-2</v>
      </c>
      <c r="T2421" s="13">
        <f t="shared" si="2921"/>
        <v>6.3265550448534491E-2</v>
      </c>
      <c r="U2421" s="13">
        <f t="shared" si="2922"/>
        <v>3.4865692027123994E-2</v>
      </c>
      <c r="V2421" s="13">
        <f t="shared" si="2923"/>
        <v>1.2655741634612196E-3</v>
      </c>
      <c r="W2421" s="13">
        <f t="shared" si="2924"/>
        <v>3.8266173620783342E-2</v>
      </c>
      <c r="X2421" s="13">
        <f t="shared" si="2925"/>
        <v>2.2319766246640001E-2</v>
      </c>
      <c r="Y2421" s="13">
        <f t="shared" si="2926"/>
        <v>6.5092994434395217E-3</v>
      </c>
      <c r="Z2421" s="13">
        <f t="shared" si="2927"/>
        <v>6.4048362914302624E-3</v>
      </c>
      <c r="AA2421" s="13">
        <f t="shared" si="2928"/>
        <v>6.7787815576983495E-3</v>
      </c>
      <c r="AB2421" s="13">
        <f t="shared" si="2929"/>
        <v>3.5872797770393709E-3</v>
      </c>
      <c r="AC2421" s="13">
        <f t="shared" si="2930"/>
        <v>4.8829899167741176E-5</v>
      </c>
      <c r="AD2421" s="13">
        <f t="shared" si="2931"/>
        <v>1.012508439799337E-2</v>
      </c>
      <c r="AE2421" s="13">
        <f t="shared" si="2932"/>
        <v>5.9057254908803586E-3</v>
      </c>
      <c r="AF2421" s="13">
        <f t="shared" si="2933"/>
        <v>1.7223359432216798E-3</v>
      </c>
      <c r="AG2421" s="13">
        <f t="shared" si="2934"/>
        <v>3.3486612337965953E-4</v>
      </c>
      <c r="AH2421" s="13">
        <f t="shared" si="2935"/>
        <v>9.3394789278773E-4</v>
      </c>
      <c r="AI2421" s="13">
        <f t="shared" si="2936"/>
        <v>9.8847628001853577E-4</v>
      </c>
      <c r="AJ2421" s="13">
        <f t="shared" si="2937"/>
        <v>5.2309414888382681E-4</v>
      </c>
      <c r="AK2421" s="13">
        <f t="shared" si="2938"/>
        <v>1.8454497029263687E-4</v>
      </c>
      <c r="AL2421" s="13">
        <f t="shared" si="2939"/>
        <v>1.2057687631477118E-6</v>
      </c>
      <c r="AM2421" s="13">
        <f t="shared" si="2940"/>
        <v>2.1432471421351427E-3</v>
      </c>
      <c r="AN2421" s="13">
        <f t="shared" si="2941"/>
        <v>1.2501060517651084E-3</v>
      </c>
      <c r="AO2421" s="13">
        <f t="shared" si="2942"/>
        <v>3.6457884626009391E-4</v>
      </c>
      <c r="AP2421" s="13">
        <f t="shared" si="2943"/>
        <v>7.0883444889957277E-5</v>
      </c>
      <c r="AQ2421" s="13">
        <f t="shared" si="2944"/>
        <v>1.0336164887943977E-5</v>
      </c>
      <c r="AR2421" s="13">
        <f t="shared" si="2945"/>
        <v>1.0895000299816972E-4</v>
      </c>
      <c r="AS2421" s="13">
        <f t="shared" si="2946"/>
        <v>1.1531103020124935E-4</v>
      </c>
      <c r="AT2421" s="13">
        <f t="shared" si="2947"/>
        <v>6.102172244225091E-5</v>
      </c>
      <c r="AU2421" s="13">
        <f t="shared" si="2948"/>
        <v>2.1528155073689652E-5</v>
      </c>
      <c r="AV2421" s="13">
        <f t="shared" si="2949"/>
        <v>5.6962681770672113E-6</v>
      </c>
      <c r="AW2421" s="13">
        <f t="shared" si="2950"/>
        <v>2.0676629127092243E-8</v>
      </c>
      <c r="AX2421" s="13">
        <f t="shared" si="2951"/>
        <v>3.7806337637218552E-4</v>
      </c>
      <c r="AY2421" s="13">
        <f t="shared" si="2952"/>
        <v>2.205155464631983E-4</v>
      </c>
      <c r="AZ2421" s="13">
        <f t="shared" si="2953"/>
        <v>6.4310786591626739E-5</v>
      </c>
      <c r="BA2421" s="13">
        <f t="shared" si="2954"/>
        <v>1.2503660439874373E-5</v>
      </c>
      <c r="BB2421" s="13">
        <f t="shared" si="2955"/>
        <v>1.8232733497933346E-6</v>
      </c>
      <c r="BC2421" s="13">
        <f t="shared" si="2956"/>
        <v>2.1269456086413103E-7</v>
      </c>
      <c r="BD2421" s="13">
        <f t="shared" si="2957"/>
        <v>1.0591332454560401E-5</v>
      </c>
      <c r="BE2421" s="13">
        <f t="shared" si="2958"/>
        <v>1.120970557990534E-5</v>
      </c>
      <c r="BF2421" s="13">
        <f t="shared" si="2959"/>
        <v>5.9320911569561511E-6</v>
      </c>
      <c r="BG2421" s="13">
        <f t="shared" si="2960"/>
        <v>2.0928117599281644E-6</v>
      </c>
      <c r="BH2421" s="13">
        <f t="shared" si="2961"/>
        <v>5.5375005372569916E-7</v>
      </c>
      <c r="BI2421" s="13">
        <f t="shared" si="2962"/>
        <v>1.17216131091213E-7</v>
      </c>
      <c r="BJ2421" s="14">
        <f t="shared" si="2963"/>
        <v>0.46639585106321835</v>
      </c>
      <c r="BK2421" s="14">
        <f t="shared" si="2964"/>
        <v>0.33319592669176862</v>
      </c>
      <c r="BL2421" s="14">
        <f t="shared" si="2965"/>
        <v>0.19410337928413199</v>
      </c>
      <c r="BM2421" s="14">
        <f t="shared" si="2966"/>
        <v>0.22734132997431628</v>
      </c>
      <c r="BN2421" s="14">
        <f t="shared" si="2967"/>
        <v>0.77253816848639889</v>
      </c>
    </row>
    <row r="2422" spans="1:66" x14ac:dyDescent="0.25">
      <c r="A2422" t="s">
        <v>40</v>
      </c>
      <c r="B2422" t="s">
        <v>318</v>
      </c>
      <c r="C2422" t="s">
        <v>234</v>
      </c>
      <c r="D2422" s="11">
        <v>44507</v>
      </c>
      <c r="E2422" s="10">
        <f>VLOOKUP(A2422,home!$A$2:$E$405,3,FALSE)</f>
        <v>1.5047999999999999</v>
      </c>
      <c r="F2422" s="10">
        <f>VLOOKUP(B2422,home!$B$2:$E$405,3,FALSE)</f>
        <v>0.8639</v>
      </c>
      <c r="G2422" s="10">
        <f>VLOOKUP(C2422,away!$B$2:$E$405,4,FALSE)</f>
        <v>0.89710000000000001</v>
      </c>
      <c r="H2422" s="10">
        <f>VLOOKUP(A2422,away!$A$2:$E$405,3,FALSE)</f>
        <v>1.2</v>
      </c>
      <c r="I2422" s="10">
        <f>VLOOKUP(C2422,away!$B$2:$E$405,3,FALSE)</f>
        <v>0.70830000000000004</v>
      </c>
      <c r="J2422" s="10">
        <f>VLOOKUP(B2422,home!$B$2:$E$405,4,FALSE)</f>
        <v>0.91669999999999996</v>
      </c>
      <c r="K2422" s="12">
        <f t="shared" si="2912"/>
        <v>1.166227057512</v>
      </c>
      <c r="L2422" s="12">
        <f t="shared" si="2913"/>
        <v>0.77915833200000006</v>
      </c>
      <c r="M2422" s="13">
        <f t="shared" si="2914"/>
        <v>0.14293212817909853</v>
      </c>
      <c r="N2422" s="13">
        <f t="shared" si="2915"/>
        <v>0.16669131527023809</v>
      </c>
      <c r="O2422" s="13">
        <f t="shared" si="2916"/>
        <v>0.11136675858123662</v>
      </c>
      <c r="P2422" s="13">
        <f t="shared" si="2917"/>
        <v>0.12987892716484484</v>
      </c>
      <c r="Q2422" s="13">
        <f t="shared" si="2918"/>
        <v>9.7199961060207465E-2</v>
      </c>
      <c r="R2422" s="13">
        <f t="shared" si="2919"/>
        <v>4.3386168928201498E-2</v>
      </c>
      <c r="S2422" s="13">
        <f t="shared" si="2920"/>
        <v>2.950445070746141E-2</v>
      </c>
      <c r="T2422" s="13">
        <f t="shared" si="2921"/>
        <v>7.5734159530136208E-2</v>
      </c>
      <c r="U2422" s="13">
        <f t="shared" si="2922"/>
        <v>5.0598124125854987E-2</v>
      </c>
      <c r="V2422" s="13">
        <f t="shared" si="2923"/>
        <v>2.9788858167170769E-3</v>
      </c>
      <c r="W2422" s="13">
        <f t="shared" si="2924"/>
        <v>3.7785741525842229E-2</v>
      </c>
      <c r="X2422" s="13">
        <f t="shared" si="2925"/>
        <v>2.9441075340658367E-2</v>
      </c>
      <c r="Y2422" s="13">
        <f t="shared" si="2926"/>
        <v>1.146962957735685E-2</v>
      </c>
      <c r="Z2422" s="13">
        <f t="shared" si="2927"/>
        <v>1.1268231671322572E-2</v>
      </c>
      <c r="AA2422" s="13">
        <f t="shared" si="2928"/>
        <v>1.3141316665410047E-2</v>
      </c>
      <c r="AB2422" s="13">
        <f t="shared" si="2929"/>
        <v>7.6628795332672854E-3</v>
      </c>
      <c r="AC2422" s="13">
        <f t="shared" si="2930"/>
        <v>1.6917754030823789E-4</v>
      </c>
      <c r="AD2422" s="13">
        <f t="shared" si="2931"/>
        <v>1.1016688538897994E-2</v>
      </c>
      <c r="AE2422" s="13">
        <f t="shared" si="2932"/>
        <v>8.5837446661312794E-3</v>
      </c>
      <c r="AF2422" s="13">
        <f t="shared" si="2933"/>
        <v>3.3440480881883716E-3</v>
      </c>
      <c r="AG2422" s="13">
        <f t="shared" si="2934"/>
        <v>8.6851431017354703E-4</v>
      </c>
      <c r="AH2422" s="13">
        <f t="shared" si="2935"/>
        <v>2.1949341484043166E-3</v>
      </c>
      <c r="AI2422" s="13">
        <f t="shared" si="2936"/>
        <v>2.5597915933261734E-3</v>
      </c>
      <c r="AJ2422" s="13">
        <f t="shared" si="2937"/>
        <v>1.4926491088643691E-3</v>
      </c>
      <c r="AK2422" s="13">
        <f t="shared" si="2938"/>
        <v>5.8025592604293375E-4</v>
      </c>
      <c r="AL2422" s="13">
        <f t="shared" si="2939"/>
        <v>6.1490996364621014E-6</v>
      </c>
      <c r="AM2422" s="13">
        <f t="shared" si="2940"/>
        <v>2.5695920516490356E-3</v>
      </c>
      <c r="AN2422" s="13">
        <f t="shared" si="2941"/>
        <v>2.0021190568833207E-3</v>
      </c>
      <c r="AO2422" s="13">
        <f t="shared" si="2942"/>
        <v>7.7998387241331047E-4</v>
      </c>
      <c r="AP2422" s="13">
        <f t="shared" si="2943"/>
        <v>2.0257697767215197E-4</v>
      </c>
      <c r="AQ2422" s="13">
        <f t="shared" si="2944"/>
        <v>3.9459885006158794E-5</v>
      </c>
      <c r="AR2422" s="13">
        <f t="shared" si="2945"/>
        <v>3.4204024598410971E-4</v>
      </c>
      <c r="AS2422" s="13">
        <f t="shared" si="2946"/>
        <v>3.9889658962472885E-4</v>
      </c>
      <c r="AT2422" s="13">
        <f t="shared" si="2947"/>
        <v>2.3260199798480973E-4</v>
      </c>
      <c r="AU2422" s="13">
        <f t="shared" si="2948"/>
        <v>9.0422247893745566E-5</v>
      </c>
      <c r="AV2422" s="13">
        <f t="shared" si="2949"/>
        <v>2.6363218023685888E-5</v>
      </c>
      <c r="AW2422" s="13">
        <f t="shared" si="2950"/>
        <v>1.5520934345004372E-7</v>
      </c>
      <c r="AX2422" s="13">
        <f t="shared" si="2951"/>
        <v>4.9945462956681229E-4</v>
      </c>
      <c r="AY2422" s="13">
        <f t="shared" si="2952"/>
        <v>3.8915423608295533E-4</v>
      </c>
      <c r="AZ2422" s="13">
        <f t="shared" si="2953"/>
        <v>1.5160638273856481E-4</v>
      </c>
      <c r="BA2422" s="13">
        <f t="shared" si="2954"/>
        <v>3.9375125431711263E-5</v>
      </c>
      <c r="BB2422" s="13">
        <f t="shared" si="2955"/>
        <v>7.6698642634157311E-6</v>
      </c>
      <c r="BC2422" s="13">
        <f t="shared" si="2956"/>
        <v>1.1952077292298824E-6</v>
      </c>
      <c r="BD2422" s="13">
        <f t="shared" si="2957"/>
        <v>4.4417251256308082E-5</v>
      </c>
      <c r="BE2422" s="13">
        <f t="shared" si="2958"/>
        <v>5.1800600235415352E-5</v>
      </c>
      <c r="BF2422" s="13">
        <f t="shared" si="2959"/>
        <v>3.0205630794951937E-5</v>
      </c>
      <c r="BG2422" s="13">
        <f t="shared" si="2960"/>
        <v>1.174220797409688E-5</v>
      </c>
      <c r="BH2422" s="13">
        <f t="shared" si="2961"/>
        <v>3.4235201635812373E-6</v>
      </c>
      <c r="BI2422" s="13">
        <f t="shared" si="2962"/>
        <v>7.9852036934126909E-7</v>
      </c>
      <c r="BJ2422" s="14">
        <f t="shared" si="2963"/>
        <v>0.44881706519726711</v>
      </c>
      <c r="BK2422" s="14">
        <f t="shared" si="2964"/>
        <v>0.30585887274414952</v>
      </c>
      <c r="BL2422" s="14">
        <f t="shared" si="2965"/>
        <v>0.23421559064091299</v>
      </c>
      <c r="BM2422" s="14">
        <f t="shared" si="2966"/>
        <v>0.30831550204308561</v>
      </c>
      <c r="BN2422" s="14">
        <f t="shared" si="2967"/>
        <v>0.691455259183827</v>
      </c>
    </row>
    <row r="2423" spans="1:66" x14ac:dyDescent="0.25">
      <c r="A2423" t="s">
        <v>40</v>
      </c>
      <c r="B2423" t="s">
        <v>238</v>
      </c>
      <c r="C2423" t="s">
        <v>517</v>
      </c>
      <c r="D2423" s="11">
        <v>44507</v>
      </c>
      <c r="E2423" s="10">
        <f>VLOOKUP(A2423,home!$A$2:$E$405,3,FALSE)</f>
        <v>1.5047999999999999</v>
      </c>
      <c r="F2423" s="10">
        <f>VLOOKUP(B2423,home!$B$2:$E$405,3,FALSE)</f>
        <v>0.7974</v>
      </c>
      <c r="G2423" s="10" t="e">
        <f>VLOOKUP(C2423,away!$B$2:$E$405,4,FALSE)</f>
        <v>#N/A</v>
      </c>
      <c r="H2423" s="10">
        <f>VLOOKUP(A2423,away!$A$2:$E$405,3,FALSE)</f>
        <v>1.2</v>
      </c>
      <c r="I2423" s="10" t="e">
        <f>VLOOKUP(C2423,away!$B$2:$E$405,3,FALSE)</f>
        <v>#N/A</v>
      </c>
      <c r="J2423" s="10">
        <f>VLOOKUP(B2423,home!$B$2:$E$405,4,FALSE)</f>
        <v>1.1667000000000001</v>
      </c>
      <c r="K2423" s="12" t="e">
        <f t="shared" si="2912"/>
        <v>#N/A</v>
      </c>
      <c r="L2423" s="12" t="e">
        <f t="shared" si="2913"/>
        <v>#N/A</v>
      </c>
      <c r="M2423" s="13" t="e">
        <f t="shared" si="2914"/>
        <v>#N/A</v>
      </c>
      <c r="N2423" s="13" t="e">
        <f t="shared" si="2915"/>
        <v>#N/A</v>
      </c>
      <c r="O2423" s="13" t="e">
        <f t="shared" si="2916"/>
        <v>#N/A</v>
      </c>
      <c r="P2423" s="13" t="e">
        <f t="shared" si="2917"/>
        <v>#N/A</v>
      </c>
      <c r="Q2423" s="13" t="e">
        <f t="shared" si="2918"/>
        <v>#N/A</v>
      </c>
      <c r="R2423" s="13" t="e">
        <f t="shared" si="2919"/>
        <v>#N/A</v>
      </c>
      <c r="S2423" s="13" t="e">
        <f t="shared" si="2920"/>
        <v>#N/A</v>
      </c>
      <c r="T2423" s="13" t="e">
        <f t="shared" si="2921"/>
        <v>#N/A</v>
      </c>
      <c r="U2423" s="13" t="e">
        <f t="shared" si="2922"/>
        <v>#N/A</v>
      </c>
      <c r="V2423" s="13" t="e">
        <f t="shared" si="2923"/>
        <v>#N/A</v>
      </c>
      <c r="W2423" s="13" t="e">
        <f t="shared" si="2924"/>
        <v>#N/A</v>
      </c>
      <c r="X2423" s="13" t="e">
        <f t="shared" si="2925"/>
        <v>#N/A</v>
      </c>
      <c r="Y2423" s="13" t="e">
        <f t="shared" si="2926"/>
        <v>#N/A</v>
      </c>
      <c r="Z2423" s="13" t="e">
        <f t="shared" si="2927"/>
        <v>#N/A</v>
      </c>
      <c r="AA2423" s="13" t="e">
        <f t="shared" si="2928"/>
        <v>#N/A</v>
      </c>
      <c r="AB2423" s="13" t="e">
        <f t="shared" si="2929"/>
        <v>#N/A</v>
      </c>
      <c r="AC2423" s="13" t="e">
        <f t="shared" si="2930"/>
        <v>#N/A</v>
      </c>
      <c r="AD2423" s="13" t="e">
        <f t="shared" si="2931"/>
        <v>#N/A</v>
      </c>
      <c r="AE2423" s="13" t="e">
        <f t="shared" si="2932"/>
        <v>#N/A</v>
      </c>
      <c r="AF2423" s="13" t="e">
        <f t="shared" si="2933"/>
        <v>#N/A</v>
      </c>
      <c r="AG2423" s="13" t="e">
        <f t="shared" si="2934"/>
        <v>#N/A</v>
      </c>
      <c r="AH2423" s="13" t="e">
        <f t="shared" si="2935"/>
        <v>#N/A</v>
      </c>
      <c r="AI2423" s="13" t="e">
        <f t="shared" si="2936"/>
        <v>#N/A</v>
      </c>
      <c r="AJ2423" s="13" t="e">
        <f t="shared" si="2937"/>
        <v>#N/A</v>
      </c>
      <c r="AK2423" s="13" t="e">
        <f t="shared" si="2938"/>
        <v>#N/A</v>
      </c>
      <c r="AL2423" s="13" t="e">
        <f t="shared" si="2939"/>
        <v>#N/A</v>
      </c>
      <c r="AM2423" s="13" t="e">
        <f t="shared" si="2940"/>
        <v>#N/A</v>
      </c>
      <c r="AN2423" s="13" t="e">
        <f t="shared" si="2941"/>
        <v>#N/A</v>
      </c>
      <c r="AO2423" s="13" t="e">
        <f t="shared" si="2942"/>
        <v>#N/A</v>
      </c>
      <c r="AP2423" s="13" t="e">
        <f t="shared" si="2943"/>
        <v>#N/A</v>
      </c>
      <c r="AQ2423" s="13" t="e">
        <f t="shared" si="2944"/>
        <v>#N/A</v>
      </c>
      <c r="AR2423" s="13" t="e">
        <f t="shared" si="2945"/>
        <v>#N/A</v>
      </c>
      <c r="AS2423" s="13" t="e">
        <f t="shared" si="2946"/>
        <v>#N/A</v>
      </c>
      <c r="AT2423" s="13" t="e">
        <f t="shared" si="2947"/>
        <v>#N/A</v>
      </c>
      <c r="AU2423" s="13" t="e">
        <f t="shared" si="2948"/>
        <v>#N/A</v>
      </c>
      <c r="AV2423" s="13" t="e">
        <f t="shared" si="2949"/>
        <v>#N/A</v>
      </c>
      <c r="AW2423" s="13" t="e">
        <f t="shared" si="2950"/>
        <v>#N/A</v>
      </c>
      <c r="AX2423" s="13" t="e">
        <f t="shared" si="2951"/>
        <v>#N/A</v>
      </c>
      <c r="AY2423" s="13" t="e">
        <f t="shared" si="2952"/>
        <v>#N/A</v>
      </c>
      <c r="AZ2423" s="13" t="e">
        <f t="shared" si="2953"/>
        <v>#N/A</v>
      </c>
      <c r="BA2423" s="13" t="e">
        <f t="shared" si="2954"/>
        <v>#N/A</v>
      </c>
      <c r="BB2423" s="13" t="e">
        <f t="shared" si="2955"/>
        <v>#N/A</v>
      </c>
      <c r="BC2423" s="13" t="e">
        <f t="shared" si="2956"/>
        <v>#N/A</v>
      </c>
      <c r="BD2423" s="13" t="e">
        <f t="shared" si="2957"/>
        <v>#N/A</v>
      </c>
      <c r="BE2423" s="13" t="e">
        <f t="shared" si="2958"/>
        <v>#N/A</v>
      </c>
      <c r="BF2423" s="13" t="e">
        <f t="shared" si="2959"/>
        <v>#N/A</v>
      </c>
      <c r="BG2423" s="13" t="e">
        <f t="shared" si="2960"/>
        <v>#N/A</v>
      </c>
      <c r="BH2423" s="13" t="e">
        <f t="shared" si="2961"/>
        <v>#N/A</v>
      </c>
      <c r="BI2423" s="13" t="e">
        <f t="shared" si="2962"/>
        <v>#N/A</v>
      </c>
      <c r="BJ2423" s="14" t="e">
        <f t="shared" si="2963"/>
        <v>#N/A</v>
      </c>
      <c r="BK2423" s="14" t="e">
        <f t="shared" si="2964"/>
        <v>#N/A</v>
      </c>
      <c r="BL2423" s="14" t="e">
        <f t="shared" si="2965"/>
        <v>#N/A</v>
      </c>
      <c r="BM2423" s="14" t="e">
        <f t="shared" si="2966"/>
        <v>#N/A</v>
      </c>
      <c r="BN2423" s="14" t="e">
        <f t="shared" si="2967"/>
        <v>#N/A</v>
      </c>
    </row>
    <row r="2424" spans="1:66" x14ac:dyDescent="0.25">
      <c r="A2424" t="s">
        <v>40</v>
      </c>
      <c r="B2424" t="s">
        <v>235</v>
      </c>
      <c r="C2424" t="s">
        <v>521</v>
      </c>
      <c r="D2424" s="11">
        <v>44507</v>
      </c>
      <c r="E2424" s="10">
        <f>VLOOKUP(A2424,home!$A$2:$E$405,3,FALSE)</f>
        <v>1.5047999999999999</v>
      </c>
      <c r="F2424" s="10">
        <f>VLOOKUP(B2424,home!$B$2:$E$405,3,FALSE)</f>
        <v>0.63129999999999997</v>
      </c>
      <c r="G2424" s="10" t="e">
        <f>VLOOKUP(C2424,away!$B$2:$E$405,4,FALSE)</f>
        <v>#N/A</v>
      </c>
      <c r="H2424" s="10">
        <f>VLOOKUP(A2424,away!$A$2:$E$405,3,FALSE)</f>
        <v>1.2</v>
      </c>
      <c r="I2424" s="10" t="e">
        <f>VLOOKUP(C2424,away!$B$2:$E$405,3,FALSE)</f>
        <v>#N/A</v>
      </c>
      <c r="J2424" s="10">
        <f>VLOOKUP(B2424,home!$B$2:$E$405,4,FALSE)</f>
        <v>0.625</v>
      </c>
      <c r="K2424" s="12" t="e">
        <f t="shared" si="2912"/>
        <v>#N/A</v>
      </c>
      <c r="L2424" s="12" t="e">
        <f t="shared" si="2913"/>
        <v>#N/A</v>
      </c>
      <c r="M2424" s="13" t="e">
        <f t="shared" si="2914"/>
        <v>#N/A</v>
      </c>
      <c r="N2424" s="13" t="e">
        <f t="shared" si="2915"/>
        <v>#N/A</v>
      </c>
      <c r="O2424" s="13" t="e">
        <f t="shared" si="2916"/>
        <v>#N/A</v>
      </c>
      <c r="P2424" s="13" t="e">
        <f t="shared" si="2917"/>
        <v>#N/A</v>
      </c>
      <c r="Q2424" s="13" t="e">
        <f t="shared" si="2918"/>
        <v>#N/A</v>
      </c>
      <c r="R2424" s="13" t="e">
        <f t="shared" si="2919"/>
        <v>#N/A</v>
      </c>
      <c r="S2424" s="13" t="e">
        <f t="shared" si="2920"/>
        <v>#N/A</v>
      </c>
      <c r="T2424" s="13" t="e">
        <f t="shared" si="2921"/>
        <v>#N/A</v>
      </c>
      <c r="U2424" s="13" t="e">
        <f t="shared" si="2922"/>
        <v>#N/A</v>
      </c>
      <c r="V2424" s="13" t="e">
        <f t="shared" si="2923"/>
        <v>#N/A</v>
      </c>
      <c r="W2424" s="13" t="e">
        <f t="shared" si="2924"/>
        <v>#N/A</v>
      </c>
      <c r="X2424" s="13" t="e">
        <f t="shared" si="2925"/>
        <v>#N/A</v>
      </c>
      <c r="Y2424" s="13" t="e">
        <f t="shared" si="2926"/>
        <v>#N/A</v>
      </c>
      <c r="Z2424" s="13" t="e">
        <f t="shared" si="2927"/>
        <v>#N/A</v>
      </c>
      <c r="AA2424" s="13" t="e">
        <f t="shared" si="2928"/>
        <v>#N/A</v>
      </c>
      <c r="AB2424" s="13" t="e">
        <f t="shared" si="2929"/>
        <v>#N/A</v>
      </c>
      <c r="AC2424" s="13" t="e">
        <f t="shared" si="2930"/>
        <v>#N/A</v>
      </c>
      <c r="AD2424" s="13" t="e">
        <f t="shared" si="2931"/>
        <v>#N/A</v>
      </c>
      <c r="AE2424" s="13" t="e">
        <f t="shared" si="2932"/>
        <v>#N/A</v>
      </c>
      <c r="AF2424" s="13" t="e">
        <f t="shared" si="2933"/>
        <v>#N/A</v>
      </c>
      <c r="AG2424" s="13" t="e">
        <f t="shared" si="2934"/>
        <v>#N/A</v>
      </c>
      <c r="AH2424" s="13" t="e">
        <f t="shared" si="2935"/>
        <v>#N/A</v>
      </c>
      <c r="AI2424" s="13" t="e">
        <f t="shared" si="2936"/>
        <v>#N/A</v>
      </c>
      <c r="AJ2424" s="13" t="e">
        <f t="shared" si="2937"/>
        <v>#N/A</v>
      </c>
      <c r="AK2424" s="13" t="e">
        <f t="shared" si="2938"/>
        <v>#N/A</v>
      </c>
      <c r="AL2424" s="13" t="e">
        <f t="shared" si="2939"/>
        <v>#N/A</v>
      </c>
      <c r="AM2424" s="13" t="e">
        <f t="shared" si="2940"/>
        <v>#N/A</v>
      </c>
      <c r="AN2424" s="13" t="e">
        <f t="shared" si="2941"/>
        <v>#N/A</v>
      </c>
      <c r="AO2424" s="13" t="e">
        <f t="shared" si="2942"/>
        <v>#N/A</v>
      </c>
      <c r="AP2424" s="13" t="e">
        <f t="shared" si="2943"/>
        <v>#N/A</v>
      </c>
      <c r="AQ2424" s="13" t="e">
        <f t="shared" si="2944"/>
        <v>#N/A</v>
      </c>
      <c r="AR2424" s="13" t="e">
        <f t="shared" si="2945"/>
        <v>#N/A</v>
      </c>
      <c r="AS2424" s="13" t="e">
        <f t="shared" si="2946"/>
        <v>#N/A</v>
      </c>
      <c r="AT2424" s="13" t="e">
        <f t="shared" si="2947"/>
        <v>#N/A</v>
      </c>
      <c r="AU2424" s="13" t="e">
        <f t="shared" si="2948"/>
        <v>#N/A</v>
      </c>
      <c r="AV2424" s="13" t="e">
        <f t="shared" si="2949"/>
        <v>#N/A</v>
      </c>
      <c r="AW2424" s="13" t="e">
        <f t="shared" si="2950"/>
        <v>#N/A</v>
      </c>
      <c r="AX2424" s="13" t="e">
        <f t="shared" si="2951"/>
        <v>#N/A</v>
      </c>
      <c r="AY2424" s="13" t="e">
        <f t="shared" si="2952"/>
        <v>#N/A</v>
      </c>
      <c r="AZ2424" s="13" t="e">
        <f t="shared" si="2953"/>
        <v>#N/A</v>
      </c>
      <c r="BA2424" s="13" t="e">
        <f t="shared" si="2954"/>
        <v>#N/A</v>
      </c>
      <c r="BB2424" s="13" t="e">
        <f t="shared" si="2955"/>
        <v>#N/A</v>
      </c>
      <c r="BC2424" s="13" t="e">
        <f t="shared" si="2956"/>
        <v>#N/A</v>
      </c>
      <c r="BD2424" s="13" t="e">
        <f t="shared" si="2957"/>
        <v>#N/A</v>
      </c>
      <c r="BE2424" s="13" t="e">
        <f t="shared" si="2958"/>
        <v>#N/A</v>
      </c>
      <c r="BF2424" s="13" t="e">
        <f t="shared" si="2959"/>
        <v>#N/A</v>
      </c>
      <c r="BG2424" s="13" t="e">
        <f t="shared" si="2960"/>
        <v>#N/A</v>
      </c>
      <c r="BH2424" s="13" t="e">
        <f t="shared" si="2961"/>
        <v>#N/A</v>
      </c>
      <c r="BI2424" s="13" t="e">
        <f t="shared" si="2962"/>
        <v>#N/A</v>
      </c>
      <c r="BJ2424" s="14" t="e">
        <f t="shared" si="2963"/>
        <v>#N/A</v>
      </c>
      <c r="BK2424" s="14" t="e">
        <f t="shared" si="2964"/>
        <v>#N/A</v>
      </c>
      <c r="BL2424" s="14" t="e">
        <f t="shared" si="2965"/>
        <v>#N/A</v>
      </c>
      <c r="BM2424" s="14" t="e">
        <f t="shared" si="2966"/>
        <v>#N/A</v>
      </c>
      <c r="BN2424" s="14" t="e">
        <f t="shared" si="2967"/>
        <v>#N/A</v>
      </c>
    </row>
    <row r="2425" spans="1:66" x14ac:dyDescent="0.25">
      <c r="A2425" t="s">
        <v>40</v>
      </c>
      <c r="B2425" t="s">
        <v>520</v>
      </c>
      <c r="C2425" t="s">
        <v>553</v>
      </c>
      <c r="D2425" s="11">
        <v>44507</v>
      </c>
      <c r="E2425" s="10">
        <f>VLOOKUP(A2425,home!$A$2:$E$405,3,FALSE)</f>
        <v>1.5047999999999999</v>
      </c>
      <c r="F2425" s="10" t="e">
        <f>VLOOKUP(B2425,home!$B$2:$E$405,3,FALSE)</f>
        <v>#N/A</v>
      </c>
      <c r="G2425" s="10" t="e">
        <f>VLOOKUP(C2425,away!$B$2:$E$405,4,FALSE)</f>
        <v>#N/A</v>
      </c>
      <c r="H2425" s="10">
        <f>VLOOKUP(A2425,away!$A$2:$E$405,3,FALSE)</f>
        <v>1.2</v>
      </c>
      <c r="I2425" s="10" t="e">
        <f>VLOOKUP(C2425,away!$B$2:$E$405,3,FALSE)</f>
        <v>#N/A</v>
      </c>
      <c r="J2425" s="10" t="e">
        <f>VLOOKUP(B2425,home!$B$2:$E$405,4,FALSE)</f>
        <v>#N/A</v>
      </c>
      <c r="K2425" s="12" t="e">
        <f t="shared" si="2912"/>
        <v>#N/A</v>
      </c>
      <c r="L2425" s="12" t="e">
        <f t="shared" si="2913"/>
        <v>#N/A</v>
      </c>
      <c r="M2425" s="13" t="e">
        <f t="shared" si="2914"/>
        <v>#N/A</v>
      </c>
      <c r="N2425" s="13" t="e">
        <f t="shared" si="2915"/>
        <v>#N/A</v>
      </c>
      <c r="O2425" s="13" t="e">
        <f t="shared" si="2916"/>
        <v>#N/A</v>
      </c>
      <c r="P2425" s="13" t="e">
        <f t="shared" si="2917"/>
        <v>#N/A</v>
      </c>
      <c r="Q2425" s="13" t="e">
        <f t="shared" si="2918"/>
        <v>#N/A</v>
      </c>
      <c r="R2425" s="13" t="e">
        <f t="shared" si="2919"/>
        <v>#N/A</v>
      </c>
      <c r="S2425" s="13" t="e">
        <f t="shared" si="2920"/>
        <v>#N/A</v>
      </c>
      <c r="T2425" s="13" t="e">
        <f t="shared" si="2921"/>
        <v>#N/A</v>
      </c>
      <c r="U2425" s="13" t="e">
        <f t="shared" si="2922"/>
        <v>#N/A</v>
      </c>
      <c r="V2425" s="13" t="e">
        <f t="shared" si="2923"/>
        <v>#N/A</v>
      </c>
      <c r="W2425" s="13" t="e">
        <f t="shared" si="2924"/>
        <v>#N/A</v>
      </c>
      <c r="X2425" s="13" t="e">
        <f t="shared" si="2925"/>
        <v>#N/A</v>
      </c>
      <c r="Y2425" s="13" t="e">
        <f t="shared" si="2926"/>
        <v>#N/A</v>
      </c>
      <c r="Z2425" s="13" t="e">
        <f t="shared" si="2927"/>
        <v>#N/A</v>
      </c>
      <c r="AA2425" s="13" t="e">
        <f t="shared" si="2928"/>
        <v>#N/A</v>
      </c>
      <c r="AB2425" s="13" t="e">
        <f t="shared" si="2929"/>
        <v>#N/A</v>
      </c>
      <c r="AC2425" s="13" t="e">
        <f t="shared" si="2930"/>
        <v>#N/A</v>
      </c>
      <c r="AD2425" s="13" t="e">
        <f t="shared" si="2931"/>
        <v>#N/A</v>
      </c>
      <c r="AE2425" s="13" t="e">
        <f t="shared" si="2932"/>
        <v>#N/A</v>
      </c>
      <c r="AF2425" s="13" t="e">
        <f t="shared" si="2933"/>
        <v>#N/A</v>
      </c>
      <c r="AG2425" s="13" t="e">
        <f t="shared" si="2934"/>
        <v>#N/A</v>
      </c>
      <c r="AH2425" s="13" t="e">
        <f t="shared" si="2935"/>
        <v>#N/A</v>
      </c>
      <c r="AI2425" s="13" t="e">
        <f t="shared" si="2936"/>
        <v>#N/A</v>
      </c>
      <c r="AJ2425" s="13" t="e">
        <f t="shared" si="2937"/>
        <v>#N/A</v>
      </c>
      <c r="AK2425" s="13" t="e">
        <f t="shared" si="2938"/>
        <v>#N/A</v>
      </c>
      <c r="AL2425" s="13" t="e">
        <f t="shared" si="2939"/>
        <v>#N/A</v>
      </c>
      <c r="AM2425" s="13" t="e">
        <f t="shared" si="2940"/>
        <v>#N/A</v>
      </c>
      <c r="AN2425" s="13" t="e">
        <f t="shared" si="2941"/>
        <v>#N/A</v>
      </c>
      <c r="AO2425" s="13" t="e">
        <f t="shared" si="2942"/>
        <v>#N/A</v>
      </c>
      <c r="AP2425" s="13" t="e">
        <f t="shared" si="2943"/>
        <v>#N/A</v>
      </c>
      <c r="AQ2425" s="13" t="e">
        <f t="shared" si="2944"/>
        <v>#N/A</v>
      </c>
      <c r="AR2425" s="13" t="e">
        <f t="shared" si="2945"/>
        <v>#N/A</v>
      </c>
      <c r="AS2425" s="13" t="e">
        <f t="shared" si="2946"/>
        <v>#N/A</v>
      </c>
      <c r="AT2425" s="13" t="e">
        <f t="shared" si="2947"/>
        <v>#N/A</v>
      </c>
      <c r="AU2425" s="13" t="e">
        <f t="shared" si="2948"/>
        <v>#N/A</v>
      </c>
      <c r="AV2425" s="13" t="e">
        <f t="shared" si="2949"/>
        <v>#N/A</v>
      </c>
      <c r="AW2425" s="13" t="e">
        <f t="shared" si="2950"/>
        <v>#N/A</v>
      </c>
      <c r="AX2425" s="13" t="e">
        <f t="shared" si="2951"/>
        <v>#N/A</v>
      </c>
      <c r="AY2425" s="13" t="e">
        <f t="shared" si="2952"/>
        <v>#N/A</v>
      </c>
      <c r="AZ2425" s="13" t="e">
        <f t="shared" si="2953"/>
        <v>#N/A</v>
      </c>
      <c r="BA2425" s="13" t="e">
        <f t="shared" si="2954"/>
        <v>#N/A</v>
      </c>
      <c r="BB2425" s="13" t="e">
        <f t="shared" si="2955"/>
        <v>#N/A</v>
      </c>
      <c r="BC2425" s="13" t="e">
        <f t="shared" si="2956"/>
        <v>#N/A</v>
      </c>
      <c r="BD2425" s="13" t="e">
        <f t="shared" si="2957"/>
        <v>#N/A</v>
      </c>
      <c r="BE2425" s="13" t="e">
        <f t="shared" si="2958"/>
        <v>#N/A</v>
      </c>
      <c r="BF2425" s="13" t="e">
        <f t="shared" si="2959"/>
        <v>#N/A</v>
      </c>
      <c r="BG2425" s="13" t="e">
        <f t="shared" si="2960"/>
        <v>#N/A</v>
      </c>
      <c r="BH2425" s="13" t="e">
        <f t="shared" si="2961"/>
        <v>#N/A</v>
      </c>
      <c r="BI2425" s="13" t="e">
        <f t="shared" si="2962"/>
        <v>#N/A</v>
      </c>
      <c r="BJ2425" s="14" t="e">
        <f t="shared" si="2963"/>
        <v>#N/A</v>
      </c>
      <c r="BK2425" s="14" t="e">
        <f t="shared" si="2964"/>
        <v>#N/A</v>
      </c>
      <c r="BL2425" s="14" t="e">
        <f t="shared" si="2965"/>
        <v>#N/A</v>
      </c>
      <c r="BM2425" s="14" t="e">
        <f t="shared" si="2966"/>
        <v>#N/A</v>
      </c>
      <c r="BN2425" s="14" t="e">
        <f t="shared" si="2967"/>
        <v>#N/A</v>
      </c>
    </row>
    <row r="2426" spans="1:66" x14ac:dyDescent="0.25">
      <c r="A2426" t="s">
        <v>40</v>
      </c>
      <c r="B2426" t="s">
        <v>332</v>
      </c>
      <c r="C2426" t="s">
        <v>237</v>
      </c>
      <c r="D2426" s="11">
        <v>44507</v>
      </c>
      <c r="E2426" s="10">
        <f>VLOOKUP(A2426,home!$A$2:$E$405,3,FALSE)</f>
        <v>1.5047999999999999</v>
      </c>
      <c r="F2426" s="10">
        <f>VLOOKUP(B2426,home!$B$2:$E$405,3,FALSE)</f>
        <v>1.1296999999999999</v>
      </c>
      <c r="G2426" s="10">
        <f>VLOOKUP(C2426,away!$B$2:$E$405,4,FALSE)</f>
        <v>0.89710000000000001</v>
      </c>
      <c r="H2426" s="10">
        <f>VLOOKUP(A2426,away!$A$2:$E$405,3,FALSE)</f>
        <v>1.2</v>
      </c>
      <c r="I2426" s="10">
        <f>VLOOKUP(C2426,away!$B$2:$E$405,3,FALSE)</f>
        <v>0.625</v>
      </c>
      <c r="J2426" s="10">
        <f>VLOOKUP(B2426,home!$B$2:$E$405,4,FALSE)</f>
        <v>1.0417000000000001</v>
      </c>
      <c r="K2426" s="12">
        <f t="shared" si="2912"/>
        <v>1.5250453835759998</v>
      </c>
      <c r="L2426" s="12">
        <f t="shared" si="2913"/>
        <v>0.78127500000000005</v>
      </c>
      <c r="M2426" s="13">
        <f t="shared" si="2914"/>
        <v>9.9627167693797467E-2</v>
      </c>
      <c r="N2426" s="13">
        <f t="shared" si="2915"/>
        <v>0.1519359521701778</v>
      </c>
      <c r="O2426" s="13">
        <f t="shared" si="2916"/>
        <v>7.7836215439971615E-2</v>
      </c>
      <c r="P2426" s="13">
        <f t="shared" si="2917"/>
        <v>0.11870376103175567</v>
      </c>
      <c r="Q2426" s="13">
        <f t="shared" si="2918"/>
        <v>0.11585461122817683</v>
      </c>
      <c r="R2426" s="13">
        <f t="shared" si="2919"/>
        <v>3.0405744608931914E-2</v>
      </c>
      <c r="S2426" s="13">
        <f t="shared" si="2920"/>
        <v>3.5358284314554005E-2</v>
      </c>
      <c r="T2426" s="13">
        <f t="shared" si="2921"/>
        <v>9.051431138729385E-2</v>
      </c>
      <c r="U2426" s="13">
        <f t="shared" si="2922"/>
        <v>4.6370140450042459E-2</v>
      </c>
      <c r="V2426" s="13">
        <f t="shared" si="2923"/>
        <v>4.6809647396443364E-3</v>
      </c>
      <c r="W2426" s="13">
        <f t="shared" si="2924"/>
        <v>5.8894513339841074E-2</v>
      </c>
      <c r="X2426" s="13">
        <f t="shared" si="2925"/>
        <v>4.6012810909584333E-2</v>
      </c>
      <c r="Y2426" s="13">
        <f t="shared" si="2926"/>
        <v>1.7974329421692754E-2</v>
      </c>
      <c r="Z2426" s="13">
        <f t="shared" si="2927"/>
        <v>7.9184160397810961E-3</v>
      </c>
      <c r="AA2426" s="13">
        <f t="shared" si="2928"/>
        <v>1.2075943826702311E-2</v>
      </c>
      <c r="AB2426" s="13">
        <f t="shared" si="2929"/>
        <v>9.2081811926177301E-3</v>
      </c>
      <c r="AC2426" s="13">
        <f t="shared" si="2930"/>
        <v>3.485796926149398E-4</v>
      </c>
      <c r="AD2426" s="13">
        <f t="shared" si="2931"/>
        <v>2.2454201421719947E-2</v>
      </c>
      <c r="AE2426" s="13">
        <f t="shared" si="2932"/>
        <v>1.7542906215754252E-2</v>
      </c>
      <c r="AF2426" s="13">
        <f t="shared" si="2933"/>
        <v>6.8529170268567027E-3</v>
      </c>
      <c r="AG2426" s="13">
        <f t="shared" si="2934"/>
        <v>1.7846709167191571E-3</v>
      </c>
      <c r="AH2426" s="13">
        <f t="shared" si="2935"/>
        <v>1.5466151228699936E-3</v>
      </c>
      <c r="AI2426" s="13">
        <f t="shared" si="2936"/>
        <v>2.3586582533017112E-3</v>
      </c>
      <c r="AJ2426" s="13">
        <f t="shared" si="2937"/>
        <v>1.7985304403156036E-3</v>
      </c>
      <c r="AK2426" s="13">
        <f t="shared" si="2938"/>
        <v>9.1428018174140693E-4</v>
      </c>
      <c r="AL2426" s="13">
        <f t="shared" si="2939"/>
        <v>1.6613026944562126E-5</v>
      </c>
      <c r="AM2426" s="13">
        <f t="shared" si="2940"/>
        <v>6.8487352440159289E-3</v>
      </c>
      <c r="AN2426" s="13">
        <f t="shared" si="2941"/>
        <v>5.3507456277685451E-3</v>
      </c>
      <c r="AO2426" s="13">
        <f t="shared" si="2942"/>
        <v>2.0902018951674353E-3</v>
      </c>
      <c r="AP2426" s="13">
        <f t="shared" si="2943"/>
        <v>5.4434082854897946E-4</v>
      </c>
      <c r="AQ2426" s="13">
        <f t="shared" si="2944"/>
        <v>1.0631997020615096E-4</v>
      </c>
      <c r="AR2426" s="13">
        <f t="shared" si="2945"/>
        <v>2.4166634602405094E-4</v>
      </c>
      <c r="AS2426" s="13">
        <f t="shared" si="2946"/>
        <v>3.6855214536965909E-4</v>
      </c>
      <c r="AT2426" s="13">
        <f t="shared" si="2947"/>
        <v>2.810293739515148E-4</v>
      </c>
      <c r="AU2426" s="13">
        <f t="shared" si="2948"/>
        <v>1.4286084979800361E-4</v>
      </c>
      <c r="AV2426" s="13">
        <f t="shared" si="2949"/>
        <v>5.446731986954744E-5</v>
      </c>
      <c r="AW2426" s="13">
        <f t="shared" si="2950"/>
        <v>5.4983573760568038E-7</v>
      </c>
      <c r="AX2426" s="13">
        <f t="shared" si="2951"/>
        <v>1.7407720112034585E-3</v>
      </c>
      <c r="AY2426" s="13">
        <f t="shared" si="2952"/>
        <v>1.360021653052982E-3</v>
      </c>
      <c r="AZ2426" s="13">
        <f t="shared" si="2953"/>
        <v>5.3127545849448435E-4</v>
      </c>
      <c r="BA2426" s="13">
        <f t="shared" si="2954"/>
        <v>1.3835741127842614E-4</v>
      </c>
      <c r="BB2426" s="13">
        <f t="shared" si="2955"/>
        <v>2.7023796624138087E-5</v>
      </c>
      <c r="BC2426" s="13">
        <f t="shared" si="2956"/>
        <v>4.2226033415046988E-6</v>
      </c>
      <c r="BD2426" s="13">
        <f t="shared" si="2957"/>
        <v>3.1467979081656721E-5</v>
      </c>
      <c r="BE2426" s="13">
        <f t="shared" si="2958"/>
        <v>4.7990096228946713E-5</v>
      </c>
      <c r="BF2426" s="13">
        <f t="shared" si="2959"/>
        <v>3.6593537355661602E-5</v>
      </c>
      <c r="BG2426" s="13">
        <f t="shared" si="2960"/>
        <v>1.860226840432254E-5</v>
      </c>
      <c r="BH2426" s="13">
        <f t="shared" si="2961"/>
        <v>7.0923258885134431E-6</v>
      </c>
      <c r="BI2426" s="13">
        <f t="shared" si="2962"/>
        <v>2.1632237710187951E-6</v>
      </c>
      <c r="BJ2426" s="14">
        <f t="shared" si="2963"/>
        <v>0.5485632405375187</v>
      </c>
      <c r="BK2426" s="14">
        <f t="shared" si="2964"/>
        <v>0.26009539215236399</v>
      </c>
      <c r="BL2426" s="14">
        <f t="shared" si="2965"/>
        <v>0.1837467949822377</v>
      </c>
      <c r="BM2426" s="14">
        <f t="shared" si="2966"/>
        <v>0.40460091972177475</v>
      </c>
      <c r="BN2426" s="14">
        <f t="shared" si="2967"/>
        <v>0.59436345217281128</v>
      </c>
    </row>
    <row r="2427" spans="1:66" x14ac:dyDescent="0.25">
      <c r="A2427" t="s">
        <v>40</v>
      </c>
      <c r="B2427" t="s">
        <v>233</v>
      </c>
      <c r="C2427" t="s">
        <v>232</v>
      </c>
      <c r="D2427" s="11">
        <v>44507</v>
      </c>
      <c r="E2427" s="10">
        <f>VLOOKUP(A2427,home!$A$2:$E$405,3,FALSE)</f>
        <v>1.5047999999999999</v>
      </c>
      <c r="F2427" s="10">
        <f>VLOOKUP(B2427,home!$B$2:$E$405,3,FALSE)</f>
        <v>1.1629</v>
      </c>
      <c r="G2427" s="10">
        <f>VLOOKUP(C2427,away!$B$2:$E$405,4,FALSE)</f>
        <v>0.96360000000000001</v>
      </c>
      <c r="H2427" s="10">
        <f>VLOOKUP(A2427,away!$A$2:$E$405,3,FALSE)</f>
        <v>1.2</v>
      </c>
      <c r="I2427" s="10">
        <f>VLOOKUP(C2427,away!$B$2:$E$405,3,FALSE)</f>
        <v>0.91669999999999996</v>
      </c>
      <c r="J2427" s="10">
        <f>VLOOKUP(B2427,home!$B$2:$E$405,4,FALSE)</f>
        <v>1.125</v>
      </c>
      <c r="K2427" s="12">
        <f t="shared" si="2912"/>
        <v>1.6862343981119998</v>
      </c>
      <c r="L2427" s="12">
        <f t="shared" si="2913"/>
        <v>1.2375449999999999</v>
      </c>
      <c r="M2427" s="13">
        <f t="shared" si="2914"/>
        <v>5.3730235129947526E-2</v>
      </c>
      <c r="N2427" s="13">
        <f t="shared" si="2915"/>
        <v>9.0601770694763301E-2</v>
      </c>
      <c r="O2427" s="13">
        <f t="shared" si="2916"/>
        <v>6.6493583833890896E-2</v>
      </c>
      <c r="P2427" s="13">
        <f t="shared" si="2917"/>
        <v>0.11212376831445083</v>
      </c>
      <c r="Q2427" s="13">
        <f t="shared" si="2918"/>
        <v>7.6387911137682812E-2</v>
      </c>
      <c r="R2427" s="13">
        <f t="shared" si="2919"/>
        <v>4.1144401102856262E-2</v>
      </c>
      <c r="S2427" s="13">
        <f t="shared" si="2920"/>
        <v>5.8494716199490274E-2</v>
      </c>
      <c r="T2427" s="13">
        <f t="shared" si="2921"/>
        <v>9.453347748888366E-2</v>
      </c>
      <c r="U2427" s="13">
        <f t="shared" si="2922"/>
        <v>6.9379104429353536E-2</v>
      </c>
      <c r="V2427" s="13">
        <f t="shared" si="2923"/>
        <v>1.3562916031477523E-2</v>
      </c>
      <c r="W2427" s="13">
        <f t="shared" si="2924"/>
        <v>4.2935974453427818E-2</v>
      </c>
      <c r="X2427" s="13">
        <f t="shared" si="2925"/>
        <v>5.3135200504967325E-2</v>
      </c>
      <c r="Y2427" s="13">
        <f t="shared" si="2926"/>
        <v>3.28786008544599E-2</v>
      </c>
      <c r="Z2427" s="13">
        <f t="shared" si="2927"/>
        <v>1.697268262094475E-2</v>
      </c>
      <c r="AA2427" s="13">
        <f t="shared" si="2928"/>
        <v>2.8619921263674769E-2</v>
      </c>
      <c r="AB2427" s="13">
        <f t="shared" si="2929"/>
        <v>2.412994785303273E-2</v>
      </c>
      <c r="AC2427" s="13">
        <f t="shared" si="2930"/>
        <v>1.7689356503650094E-3</v>
      </c>
      <c r="AD2427" s="13">
        <f t="shared" si="2931"/>
        <v>1.8100029259957025E-2</v>
      </c>
      <c r="AE2427" s="13">
        <f t="shared" si="2932"/>
        <v>2.2399600710513515E-2</v>
      </c>
      <c r="AF2427" s="13">
        <f t="shared" si="2933"/>
        <v>1.3860256930646225E-2</v>
      </c>
      <c r="AG2427" s="13">
        <f t="shared" si="2934"/>
        <v>5.7175638877455274E-3</v>
      </c>
      <c r="AH2427" s="13">
        <f t="shared" si="2935"/>
        <v>5.2511146285342675E-3</v>
      </c>
      <c r="AI2427" s="13">
        <f t="shared" si="2936"/>
        <v>8.8546101150635981E-3</v>
      </c>
      <c r="AJ2427" s="13">
        <f t="shared" si="2937"/>
        <v>7.4654740789453465E-3</v>
      </c>
      <c r="AK2427" s="13">
        <f t="shared" si="2938"/>
        <v>4.1961797300437125E-3</v>
      </c>
      <c r="AL2427" s="13">
        <f t="shared" si="2939"/>
        <v>1.4765595612601404E-4</v>
      </c>
      <c r="AM2427" s="13">
        <f t="shared" si="2940"/>
        <v>6.1041783889946421E-3</v>
      </c>
      <c r="AN2427" s="13">
        <f t="shared" si="2941"/>
        <v>7.5541954444083735E-3</v>
      </c>
      <c r="AO2427" s="13">
        <f t="shared" si="2942"/>
        <v>4.6743284006251808E-3</v>
      </c>
      <c r="AP2427" s="13">
        <f t="shared" si="2943"/>
        <v>1.9282305801838963E-3</v>
      </c>
      <c r="AQ2427" s="13">
        <f t="shared" si="2944"/>
        <v>5.9656802833841995E-4</v>
      </c>
      <c r="AR2427" s="13">
        <f t="shared" si="2945"/>
        <v>1.2996981305938883E-3</v>
      </c>
      <c r="AS2427" s="13">
        <f t="shared" si="2946"/>
        <v>2.1915956949692767E-3</v>
      </c>
      <c r="AT2427" s="13">
        <f t="shared" si="2947"/>
        <v>1.8477720238056843E-3</v>
      </c>
      <c r="AU2427" s="13">
        <f t="shared" si="2948"/>
        <v>1.0385922488033896E-3</v>
      </c>
      <c r="AV2427" s="13">
        <f t="shared" si="2949"/>
        <v>4.3782749388619323E-4</v>
      </c>
      <c r="AW2427" s="13">
        <f t="shared" si="2950"/>
        <v>8.5590864637022806E-6</v>
      </c>
      <c r="AX2427" s="13">
        <f t="shared" si="2951"/>
        <v>1.715512595289109E-3</v>
      </c>
      <c r="AY2427" s="13">
        <f t="shared" si="2952"/>
        <v>2.1230240347370598E-3</v>
      </c>
      <c r="AZ2427" s="13">
        <f t="shared" si="2953"/>
        <v>1.3136688895343377E-3</v>
      </c>
      <c r="BA2427" s="13">
        <f t="shared" si="2954"/>
        <v>5.4190812196625731E-4</v>
      </c>
      <c r="BB2427" s="13">
        <f t="shared" si="2955"/>
        <v>1.6765892169968294E-4</v>
      </c>
      <c r="BC2427" s="13">
        <f t="shared" si="2956"/>
        <v>4.1497092050966837E-5</v>
      </c>
      <c r="BD2427" s="13">
        <f t="shared" si="2957"/>
        <v>2.6807248717096856E-4</v>
      </c>
      <c r="BE2427" s="13">
        <f t="shared" si="2958"/>
        <v>4.5203304905512494E-4</v>
      </c>
      <c r="BF2427" s="13">
        <f t="shared" si="2959"/>
        <v>3.8111683820010039E-4</v>
      </c>
      <c r="BG2427" s="13">
        <f t="shared" si="2960"/>
        <v>2.1421744075756483E-4</v>
      </c>
      <c r="BH2427" s="13">
        <f t="shared" si="2961"/>
        <v>9.0305204320231385E-5</v>
      </c>
      <c r="BI2427" s="13">
        <f t="shared" si="2962"/>
        <v>3.0455148370661296E-5</v>
      </c>
      <c r="BJ2427" s="14">
        <f t="shared" si="2963"/>
        <v>0.47731115642087502</v>
      </c>
      <c r="BK2427" s="14">
        <f t="shared" si="2964"/>
        <v>0.24195125131659423</v>
      </c>
      <c r="BL2427" s="14">
        <f t="shared" si="2965"/>
        <v>0.2637860227953282</v>
      </c>
      <c r="BM2427" s="14">
        <f t="shared" si="2966"/>
        <v>0.5574249779918774</v>
      </c>
      <c r="BN2427" s="14">
        <f t="shared" si="2967"/>
        <v>0.44048167021359169</v>
      </c>
    </row>
    <row r="2428" spans="1:66" s="15" customFormat="1" x14ac:dyDescent="0.25">
      <c r="A2428" s="15" t="s">
        <v>40</v>
      </c>
      <c r="B2428" s="15" t="s">
        <v>319</v>
      </c>
      <c r="C2428" s="15" t="s">
        <v>339</v>
      </c>
      <c r="D2428" s="23">
        <v>44507</v>
      </c>
      <c r="E2428" s="15">
        <f>VLOOKUP(A2428,home!$A$2:$E$405,3,FALSE)</f>
        <v>1.5047999999999999</v>
      </c>
      <c r="F2428" s="15">
        <f>VLOOKUP(B2428,home!$B$2:$E$405,3,FALSE)</f>
        <v>0.89710000000000001</v>
      </c>
      <c r="G2428" s="15">
        <f>VLOOKUP(C2428,away!$B$2:$E$405,4,FALSE)</f>
        <v>0.7974</v>
      </c>
      <c r="H2428" s="15">
        <f>VLOOKUP(A2428,away!$A$2:$E$405,3,FALSE)</f>
        <v>1.2</v>
      </c>
      <c r="I2428" s="15">
        <f>VLOOKUP(C2428,away!$B$2:$E$405,3,FALSE)</f>
        <v>0.66669999999999996</v>
      </c>
      <c r="J2428" s="15">
        <f>VLOOKUP(B2428,home!$B$2:$E$405,4,FALSE)</f>
        <v>1.25</v>
      </c>
      <c r="K2428" s="20">
        <f t="shared" si="2912"/>
        <v>1.0764549781919999</v>
      </c>
      <c r="L2428" s="20">
        <f t="shared" si="2913"/>
        <v>1.0000499999999999</v>
      </c>
      <c r="M2428" s="21">
        <f t="shared" si="2914"/>
        <v>0.12536760992675311</v>
      </c>
      <c r="N2428" s="21">
        <f t="shared" si="2915"/>
        <v>0.13495258780968616</v>
      </c>
      <c r="O2428" s="21">
        <f t="shared" si="2916"/>
        <v>0.12537387830724941</v>
      </c>
      <c r="P2428" s="21">
        <f t="shared" si="2917"/>
        <v>0.13495933543907662</v>
      </c>
      <c r="Q2428" s="21">
        <f t="shared" si="2918"/>
        <v>7.2635192483814837E-2</v>
      </c>
      <c r="R2428" s="21">
        <f t="shared" si="2919"/>
        <v>6.269007350058238E-2</v>
      </c>
      <c r="S2428" s="21">
        <f t="shared" si="2920"/>
        <v>3.6321228092325589E-2</v>
      </c>
      <c r="T2428" s="21">
        <f t="shared" si="2921"/>
        <v>7.2638824243439024E-2</v>
      </c>
      <c r="U2428" s="21">
        <f t="shared" si="2922"/>
        <v>6.7483041702924268E-2</v>
      </c>
      <c r="V2428" s="21">
        <f t="shared" si="2923"/>
        <v>4.3444579669300772E-3</v>
      </c>
      <c r="W2428" s="21">
        <f t="shared" si="2924"/>
        <v>2.6062838180378873E-2</v>
      </c>
      <c r="X2428" s="21">
        <f t="shared" si="2925"/>
        <v>2.6064141322287886E-2</v>
      </c>
      <c r="Y2428" s="21">
        <f t="shared" si="2926"/>
        <v>1.3032722264676999E-2</v>
      </c>
      <c r="Z2428" s="21">
        <f t="shared" si="2927"/>
        <v>2.0897736001419136E-2</v>
      </c>
      <c r="AA2428" s="21">
        <f t="shared" si="2928"/>
        <v>2.2495471951669805E-2</v>
      </c>
      <c r="AB2428" s="21">
        <f t="shared" si="2929"/>
        <v>1.2107681384576735E-2</v>
      </c>
      <c r="AC2428" s="21">
        <f t="shared" si="2930"/>
        <v>2.9230295229487981E-4</v>
      </c>
      <c r="AD2428" s="21">
        <f t="shared" si="2931"/>
        <v>7.0138679762703389E-3</v>
      </c>
      <c r="AE2428" s="21">
        <f t="shared" si="2932"/>
        <v>7.0142186696691509E-3</v>
      </c>
      <c r="AF2428" s="21">
        <f t="shared" si="2933"/>
        <v>3.5072846903013164E-3</v>
      </c>
      <c r="AG2428" s="21">
        <f t="shared" si="2934"/>
        <v>1.1691533515119439E-3</v>
      </c>
      <c r="AH2428" s="21">
        <f t="shared" si="2935"/>
        <v>5.2246952220548013E-3</v>
      </c>
      <c r="AI2428" s="21">
        <f t="shared" si="2936"/>
        <v>5.6241491813168462E-3</v>
      </c>
      <c r="AJ2428" s="21">
        <f t="shared" si="2937"/>
        <v>3.0270716921614901E-3</v>
      </c>
      <c r="AK2428" s="21">
        <f t="shared" si="2938"/>
        <v>1.0861687974571058E-3</v>
      </c>
      <c r="AL2428" s="21">
        <f t="shared" si="2939"/>
        <v>1.2586668027457962E-5</v>
      </c>
      <c r="AM2428" s="21">
        <f t="shared" si="2940"/>
        <v>1.5100226198875315E-3</v>
      </c>
      <c r="AN2428" s="21">
        <f t="shared" si="2941"/>
        <v>1.5100981210185254E-3</v>
      </c>
      <c r="AO2428" s="21">
        <f t="shared" si="2942"/>
        <v>7.5508681296228806E-4</v>
      </c>
      <c r="AP2428" s="21">
        <f t="shared" si="2943"/>
        <v>2.517081891009787E-4</v>
      </c>
      <c r="AQ2428" s="21">
        <f t="shared" si="2944"/>
        <v>6.2930193627608422E-5</v>
      </c>
      <c r="AR2428" s="21">
        <f t="shared" si="2945"/>
        <v>1.0449912913631806E-3</v>
      </c>
      <c r="AS2428" s="21">
        <f t="shared" si="2946"/>
        <v>1.1248860777551824E-3</v>
      </c>
      <c r="AT2428" s="21">
        <f t="shared" si="2947"/>
        <v>6.0544460914921969E-4</v>
      </c>
      <c r="AU2428" s="21">
        <f t="shared" si="2948"/>
        <v>2.1724462117939572E-4</v>
      </c>
      <c r="AV2428" s="21">
        <f t="shared" si="2949"/>
        <v>5.8463513488498913E-5</v>
      </c>
      <c r="AW2428" s="21">
        <f t="shared" si="2950"/>
        <v>3.7637941405777885E-7</v>
      </c>
      <c r="AX2428" s="21">
        <f t="shared" si="2951"/>
        <v>2.7091189439340974E-4</v>
      </c>
      <c r="AY2428" s="21">
        <f t="shared" si="2952"/>
        <v>2.709254399881293E-4</v>
      </c>
      <c r="AZ2428" s="21">
        <f t="shared" si="2953"/>
        <v>1.3546949313006433E-4</v>
      </c>
      <c r="BA2428" s="21">
        <f t="shared" si="2954"/>
        <v>4.5158755534906946E-5</v>
      </c>
      <c r="BB2428" s="21">
        <f t="shared" si="2955"/>
        <v>1.1290253368170921E-5</v>
      </c>
      <c r="BC2428" s="21">
        <f t="shared" si="2956"/>
        <v>2.2581635761678661E-6</v>
      </c>
      <c r="BD2428" s="21">
        <f t="shared" si="2957"/>
        <v>1.7417392348795805E-4</v>
      </c>
      <c r="BE2428" s="21">
        <f t="shared" si="2958"/>
        <v>1.8749038700984494E-4</v>
      </c>
      <c r="BF2428" s="21">
        <f t="shared" si="2959"/>
        <v>1.0091248022994614E-4</v>
      </c>
      <c r="BG2428" s="21">
        <f t="shared" si="2960"/>
        <v>3.620924723507576E-5</v>
      </c>
      <c r="BH2428" s="21">
        <f t="shared" si="2961"/>
        <v>9.7444061106955502E-6</v>
      </c>
      <c r="BI2428" s="21">
        <f t="shared" si="2962"/>
        <v>2.0978828934765547E-6</v>
      </c>
      <c r="BJ2428" s="22">
        <f t="shared" si="2963"/>
        <v>0.36891669092862445</v>
      </c>
      <c r="BK2428" s="22">
        <f t="shared" si="2964"/>
        <v>0.30156844648539582</v>
      </c>
      <c r="BL2428" s="22">
        <f t="shared" si="2965"/>
        <v>0.30867389017989527</v>
      </c>
      <c r="BM2428" s="22">
        <f t="shared" si="2966"/>
        <v>0.34380753706759815</v>
      </c>
      <c r="BN2428" s="22">
        <f t="shared" si="2967"/>
        <v>0.65597867746716254</v>
      </c>
    </row>
    <row r="2429" spans="1:66" x14ac:dyDescent="0.25">
      <c r="A2429" t="s">
        <v>10</v>
      </c>
      <c r="B2429" t="s">
        <v>247</v>
      </c>
      <c r="C2429" t="s">
        <v>43</v>
      </c>
      <c r="D2429" s="7" t="s">
        <v>576</v>
      </c>
      <c r="E2429" s="10">
        <f>VLOOKUP(A2429,home!$A$2:$E$405,3,FALSE)</f>
        <v>1.5425</v>
      </c>
      <c r="F2429" s="10">
        <f>VLOOKUP(B2429,home!$B$2:$E$405,3,FALSE)</f>
        <v>0.91520000000000001</v>
      </c>
      <c r="G2429" s="10">
        <f>VLOOKUP(C2429,away!$B$2:$E$405,4,FALSE)</f>
        <v>0.76270000000000004</v>
      </c>
      <c r="H2429" s="10">
        <f>VLOOKUP(A2429,away!$A$2:$E$405,3,FALSE)</f>
        <v>1.4443999999999999</v>
      </c>
      <c r="I2429" s="10">
        <f>VLOOKUP(C2429,away!$B$2:$E$405,3,FALSE)</f>
        <v>0.65159999999999996</v>
      </c>
      <c r="J2429" s="10">
        <f>VLOOKUP(B2429,home!$B$2:$E$405,4,FALSE)</f>
        <v>0.93669999999999998</v>
      </c>
      <c r="K2429" s="12">
        <f t="shared" ref="K2429:K2492" si="2968">E2429*F2429*G2429</f>
        <v>1.0767005392000002</v>
      </c>
      <c r="L2429" s="12">
        <f t="shared" ref="L2429:L2492" si="2969">H2429*I2429*J2429</f>
        <v>0.88159491316799987</v>
      </c>
      <c r="M2429" s="13">
        <f t="shared" ref="M2429:M2492" si="2970">_xlfn.POISSON.DIST(0,K2429,FALSE) * _xlfn.POISSON.DIST(0,L2429,FALSE)</f>
        <v>0.14109872555603806</v>
      </c>
      <c r="N2429" s="13">
        <f t="shared" ref="N2429:N2492" si="2971">_xlfn.POISSON.DIST(1,K2429,FALSE) * _xlfn.POISSON.DIST(0,L2429,FALSE)</f>
        <v>0.15192107388661905</v>
      </c>
      <c r="O2429" s="13">
        <f t="shared" ref="O2429:O2492" si="2972">_xlfn.POISSON.DIST(0,K2429,FALSE) * _xlfn.POISSON.DIST(1,L2429,FALSE)</f>
        <v>0.12439191870469084</v>
      </c>
      <c r="P2429" s="13">
        <f t="shared" ref="P2429:P2492" si="2973">_xlfn.POISSON.DIST(1,K2429,FALSE) * _xlfn.POISSON.DIST(1,L2429,FALSE)</f>
        <v>0.13393284594146321</v>
      </c>
      <c r="Q2429" s="13">
        <f t="shared" ref="Q2429:Q2492" si="2974">_xlfn.POISSON.DIST(2,K2429,FALSE) * _xlfn.POISSON.DIST(0,L2429,FALSE)</f>
        <v>8.178675108478288E-2</v>
      </c>
      <c r="R2429" s="13">
        <f t="shared" ref="R2429:R2492" si="2975">_xlfn.POISSON.DIST(0,K2429,FALSE) * _xlfn.POISSON.DIST(2,L2429,FALSE)</f>
        <v>5.4831641384631397E-2</v>
      </c>
      <c r="S2429" s="13">
        <f t="shared" ref="S2429:S2492" si="2976">_xlfn.POISSON.DIST(2,K2429,FALSE) * _xlfn.POISSON.DIST(2,L2429,FALSE)</f>
        <v>3.1782723676791011E-2</v>
      </c>
      <c r="T2429" s="13">
        <f t="shared" ref="T2429:T2492" si="2977">_xlfn.POISSON.DIST(2,K2429,FALSE) * _xlfn.POISSON.DIST(1,L2429,FALSE)</f>
        <v>7.2102783720881997E-2</v>
      </c>
      <c r="U2429" s="13">
        <f t="shared" ref="U2429:U2492" si="2978">_xlfn.POISSON.DIST(1,K2429,FALSE) * _xlfn.POISSON.DIST(2,L2429,FALSE)</f>
        <v>5.903725784405367E-2</v>
      </c>
      <c r="V2429" s="13">
        <f t="shared" ref="V2429:V2492" si="2979">_xlfn.POISSON.DIST(3,K2429,FALSE) * _xlfn.POISSON.DIST(3,L2429,FALSE)</f>
        <v>3.3520663689979072E-3</v>
      </c>
      <c r="W2429" s="13">
        <f t="shared" ref="W2429:W2492" si="2980">_xlfn.POISSON.DIST(3,K2429,FALSE) * _xlfn.POISSON.DIST(0,L2429,FALSE)</f>
        <v>2.9353279664133983E-2</v>
      </c>
      <c r="X2429" s="13">
        <f t="shared" ref="X2429:X2492" si="2981">_xlfn.POISSON.DIST(3,K2429,FALSE) * _xlfn.POISSON.DIST(1,L2429,FALSE)</f>
        <v>2.5877702036698216E-2</v>
      </c>
      <c r="Y2429" s="13">
        <f t="shared" ref="Y2429:Y2492" si="2982">_xlfn.POISSON.DIST(3,K2429,FALSE) * _xlfn.POISSON.DIST(2,L2429,FALSE)</f>
        <v>1.1406825240015166E-2</v>
      </c>
      <c r="Z2429" s="13">
        <f t="shared" ref="Z2429:Z2492" si="2983">_xlfn.POISSON.DIST(0,K2429,FALSE) * _xlfn.POISSON.DIST(3,L2429,FALSE)</f>
        <v>1.6113098708447675E-2</v>
      </c>
      <c r="AA2429" s="13">
        <f t="shared" ref="AA2429:AA2492" si="2984">_xlfn.POISSON.DIST(1,K2429,FALSE) * _xlfn.POISSON.DIST(3,L2429,FALSE)</f>
        <v>1.7348982067568439E-2</v>
      </c>
      <c r="AB2429" s="13">
        <f t="shared" ref="AB2429:AB2492" si="2985">_xlfn.POISSON.DIST(2,K2429,FALSE) * _xlfn.POISSON.DIST(3,L2429,FALSE)</f>
        <v>9.3398291733610365E-3</v>
      </c>
      <c r="AC2429" s="13">
        <f t="shared" ref="AC2429:AC2492" si="2986">_xlfn.POISSON.DIST(4,K2429,FALSE) * _xlfn.POISSON.DIST(4,L2429,FALSE)</f>
        <v>1.9886421139495559E-4</v>
      </c>
      <c r="AD2429" s="13">
        <f t="shared" ref="AD2429:AD2492" si="2987">_xlfn.POISSON.DIST(4,K2429,FALSE) * _xlfn.POISSON.DIST(0,L2429,FALSE)</f>
        <v>7.9011730104153639E-3</v>
      </c>
      <c r="AE2429" s="13">
        <f t="shared" ref="AE2429:AE2492" si="2988">_xlfn.POISSON.DIST(4,K2429,FALSE) * _xlfn.POISSON.DIST(1,L2429,FALSE)</f>
        <v>6.9656339340424768E-3</v>
      </c>
      <c r="AF2429" s="13">
        <f t="shared" ref="AF2429:AF2492" si="2989">_xlfn.POISSON.DIST(4,K2429,FALSE) * _xlfn.POISSON.DIST(2,L2429,FALSE)</f>
        <v>3.0704337216211249E-3</v>
      </c>
      <c r="AG2429" s="13">
        <f t="shared" ref="AG2429:AG2492" si="2990">_xlfn.POISSON.DIST(4,K2429,FALSE) * _xlfn.POISSON.DIST(3,L2429,FALSE)</f>
        <v>9.0229291673355817E-4</v>
      </c>
      <c r="AH2429" s="13">
        <f t="shared" ref="AH2429:AH2492" si="2991">_xlfn.POISSON.DIST(0,K2429,FALSE) * _xlfn.POISSON.DIST(4,L2429,FALSE)</f>
        <v>3.5513064641853344E-3</v>
      </c>
      <c r="AI2429" s="13">
        <f t="shared" ref="AI2429:AI2492" si="2992">_xlfn.POISSON.DIST(1,K2429,FALSE) * _xlfn.POISSON.DIST(4,L2429,FALSE)</f>
        <v>3.8236935848527959E-3</v>
      </c>
      <c r="AJ2429" s="13">
        <f t="shared" ref="AJ2429:AJ2492" si="2993">_xlfn.POISSON.DIST(2,K2429,FALSE) * _xlfn.POISSON.DIST(4,L2429,FALSE)</f>
        <v>2.058486472273293E-3</v>
      </c>
      <c r="AK2429" s="13">
        <f t="shared" ref="AK2429:AK2492" si="2994">_xlfn.POISSON.DIST(3,K2429,FALSE) * _xlfn.POISSON.DIST(4,L2429,FALSE)</f>
        <v>7.3879116487752053E-4</v>
      </c>
      <c r="AL2429" s="13">
        <f t="shared" ref="AL2429:AL2492" si="2995">_xlfn.POISSON.DIST(5,K2429,FALSE) * _xlfn.POISSON.DIST(5,L2429,FALSE)</f>
        <v>7.5505855019089239E-6</v>
      </c>
      <c r="AM2429" s="13">
        <f t="shared" ref="AM2429:AM2492" si="2996">_xlfn.POISSON.DIST(5,K2429,FALSE) * _xlfn.POISSON.DIST(0,L2429,FALSE)</f>
        <v>1.7014394481253427E-3</v>
      </c>
      <c r="AN2429" s="13">
        <f t="shared" ref="AN2429:AN2492" si="2997">_xlfn.POISSON.DIST(5,K2429,FALSE) * _xlfn.POISSON.DIST(1,L2429,FALSE)</f>
        <v>1.4999803625306712E-3</v>
      </c>
      <c r="AO2429" s="13">
        <f t="shared" ref="AO2429:AO2492" si="2998">_xlfn.POISSON.DIST(5,K2429,FALSE) * _xlfn.POISSON.DIST(2,L2429,FALSE)</f>
        <v>6.6118752872946595E-4</v>
      </c>
      <c r="AP2429" s="13">
        <f t="shared" ref="AP2429:AP2492" si="2999">_xlfn.POISSON.DIST(5,K2429,FALSE) * _xlfn.POISSON.DIST(3,L2429,FALSE)</f>
        <v>1.9429985399267266E-4</v>
      </c>
      <c r="AQ2429" s="13">
        <f t="shared" ref="AQ2429:AQ2492" si="3000">_xlfn.POISSON.DIST(5,K2429,FALSE) * _xlfn.POISSON.DIST(4,L2429,FALSE)</f>
        <v>4.2823440727306314E-5</v>
      </c>
      <c r="AR2429" s="13">
        <f t="shared" ref="AR2429:AR2492" si="3001">_xlfn.POISSON.DIST(0,K2429,FALSE) * _xlfn.POISSON.DIST(5,L2429,FALSE)</f>
        <v>6.2616274278528552E-4</v>
      </c>
      <c r="AS2429" s="13">
        <f t="shared" ref="AS2429:AS2492" si="3002">_xlfn.POISSON.DIST(1,K2429,FALSE) * _xlfn.POISSON.DIST(5,L2429,FALSE)</f>
        <v>6.7418976278386803E-4</v>
      </c>
      <c r="AT2429" s="13">
        <f t="shared" ref="AT2429:AT2492" si="3003">_xlfn.POISSON.DIST(2,K2429,FALSE) * _xlfn.POISSON.DIST(5,L2429,FALSE)</f>
        <v>3.6295024055625543E-4</v>
      </c>
      <c r="AU2429" s="13">
        <f t="shared" ref="AU2429:AU2492" si="3004">_xlfn.POISSON.DIST(3,K2429,FALSE) * _xlfn.POISSON.DIST(5,L2429,FALSE)</f>
        <v>1.3026290656989667E-4</v>
      </c>
      <c r="AV2429" s="13">
        <f t="shared" ref="AV2429:AV2492" si="3005">_xlfn.POISSON.DIST(4,K2429,FALSE) * _xlfn.POISSON.DIST(5,L2429,FALSE)</f>
        <v>3.5063535435391743E-5</v>
      </c>
      <c r="AW2429" s="13">
        <f t="shared" ref="AW2429:AW2492" si="3006">_xlfn.POISSON.DIST(6,K2429,FALSE) * _xlfn.POISSON.DIST(6,L2429,FALSE)</f>
        <v>1.9908664833588867E-7</v>
      </c>
      <c r="AX2429" s="13">
        <f t="shared" ref="AX2429:AX2492" si="3007">_xlfn.POISSON.DIST(6,K2429,FALSE) * _xlfn.POISSON.DIST(0,L2429,FALSE)</f>
        <v>3.0532346186878441E-4</v>
      </c>
      <c r="AY2429" s="13">
        <f t="shared" ref="AY2429:AY2492" si="3008">_xlfn.POISSON.DIST(6,K2429,FALSE) * _xlfn.POISSON.DIST(1,L2429,FALSE)</f>
        <v>2.6917161085436412E-4</v>
      </c>
      <c r="AZ2429" s="13">
        <f t="shared" ref="AZ2429:AZ2492" si="3009">_xlfn.POISSON.DIST(6,K2429,FALSE) * _xlfn.POISSON.DIST(2,L2429,FALSE)</f>
        <v>1.1865016144922188E-4</v>
      </c>
      <c r="BA2429" s="13">
        <f t="shared" ref="BA2429:BA2492" si="3010">_xlfn.POISSON.DIST(6,K2429,FALSE) * _xlfn.POISSON.DIST(3,L2429,FALSE)</f>
        <v>3.4867126260065313E-5</v>
      </c>
      <c r="BB2429" s="13">
        <f t="shared" ref="BB2429:BB2492" si="3011">_xlfn.POISSON.DIST(6,K2429,FALSE) * _xlfn.POISSON.DIST(4,L2429,FALSE)</f>
        <v>7.6846702869149899E-6</v>
      </c>
      <c r="BC2429" s="13">
        <f t="shared" ref="BC2429:BC2492" si="3012">_xlfn.POISSON.DIST(6,K2429,FALSE) * _xlfn.POISSON.DIST(5,L2429,FALSE)</f>
        <v>1.3549532468635064E-6</v>
      </c>
      <c r="BD2429" s="13">
        <f t="shared" ref="BD2429:BD2492" si="3013">_xlfn.POISSON.DIST(0,K2429,FALSE) * _xlfn.POISSON.DIST(6,L2429,FALSE)</f>
        <v>9.2003648142471707E-5</v>
      </c>
      <c r="BE2429" s="13">
        <f t="shared" ref="BE2429:BE2492" si="3014">_xlfn.POISSON.DIST(1,K2429,FALSE) * _xlfn.POISSON.DIST(6,L2429,FALSE)</f>
        <v>9.9060377563366385E-5</v>
      </c>
      <c r="BF2429" s="13">
        <f t="shared" ref="BF2429:BF2492" si="3015">_xlfn.POISSON.DIST(2,K2429,FALSE) * _xlfn.POISSON.DIST(6,L2429,FALSE)</f>
        <v>5.3329180967916085E-5</v>
      </c>
      <c r="BG2429" s="13">
        <f t="shared" ref="BG2429:BG2492" si="3016">_xlfn.POISSON.DIST(3,K2429,FALSE) * _xlfn.POISSON.DIST(6,L2429,FALSE)</f>
        <v>1.9139852634416549E-5</v>
      </c>
      <c r="BH2429" s="13">
        <f t="shared" ref="BH2429:BH2492" si="3017">_xlfn.POISSON.DIST(4,K2429,FALSE) * _xlfn.POISSON.DIST(6,L2429,FALSE)</f>
        <v>5.1519724129212096E-6</v>
      </c>
      <c r="BI2429" s="13">
        <f t="shared" ref="BI2429:BI2492" si="3018">_xlfn.POISSON.DIST(5,K2429,FALSE) * _xlfn.POISSON.DIST(6,L2429,FALSE)</f>
        <v>1.1094262949871589E-6</v>
      </c>
      <c r="BJ2429" s="14">
        <f t="shared" ref="BJ2429:BJ2492" si="3019">SUM(N2429,Q2429,T2429,W2429,X2429,Y2429,AD2429,AE2429,AF2429,AG2429,AM2429,AN2429,AO2429,AP2429,AQ2429,AX2429,AY2429,AZ2429,BA2429,BB2429,BC2429)</f>
        <v>0.39612473183401553</v>
      </c>
      <c r="BK2429" s="14">
        <f t="shared" ref="BK2429:BK2492" si="3020">SUM(M2429,P2429,S2429,V2429,AC2429,AL2429,AY2429)</f>
        <v>0.31064194795104144</v>
      </c>
      <c r="BL2429" s="14">
        <f t="shared" ref="BL2429:BL2492" si="3021">SUM(O2429,R2429,U2429,AA2429,AB2429,AH2429,AI2429,AJ2429,AK2429,AR2429,AS2429,AT2429,AU2429,AV2429,BD2429,BE2429,BF2429,BG2429,BH2429,BI2429)</f>
        <v>0.27722033050664108</v>
      </c>
      <c r="BM2429" s="14">
        <f t="shared" ref="BM2429:BM2492" si="3022">SUM(S2429:BI2429)</f>
        <v>0.31186817991771421</v>
      </c>
      <c r="BN2429" s="14">
        <f t="shared" ref="BN2429:BN2492" si="3023">SUM(M2429:R2429)</f>
        <v>0.68796295655822537</v>
      </c>
    </row>
    <row r="2430" spans="1:66" x14ac:dyDescent="0.25">
      <c r="A2430" t="s">
        <v>13</v>
      </c>
      <c r="B2430" t="s">
        <v>52</v>
      </c>
      <c r="C2430" t="s">
        <v>62</v>
      </c>
      <c r="D2430" s="7" t="s">
        <v>576</v>
      </c>
      <c r="E2430" s="10">
        <f>VLOOKUP(A2430,home!$A$2:$E$405,3,FALSE)</f>
        <v>1.4837</v>
      </c>
      <c r="F2430" s="10">
        <f>VLOOKUP(B2430,home!$B$2:$E$405,3,FALSE)</f>
        <v>0.55510000000000004</v>
      </c>
      <c r="G2430" s="10">
        <f>VLOOKUP(C2430,away!$B$2:$E$405,4,FALSE)</f>
        <v>1.1496999999999999</v>
      </c>
      <c r="H2430" s="10">
        <f>VLOOKUP(A2430,away!$A$2:$E$405,3,FALSE)</f>
        <v>1.2190000000000001</v>
      </c>
      <c r="I2430" s="10">
        <f>VLOOKUP(C2430,away!$B$2:$E$405,3,FALSE)</f>
        <v>1.3512</v>
      </c>
      <c r="J2430" s="10">
        <f>VLOOKUP(B2430,home!$B$2:$E$405,4,FALSE)</f>
        <v>1.0616000000000001</v>
      </c>
      <c r="K2430" s="12">
        <f t="shared" si="2968"/>
        <v>0.94689506993900008</v>
      </c>
      <c r="L2430" s="12">
        <f t="shared" si="2969"/>
        <v>1.7485749484800004</v>
      </c>
      <c r="M2430" s="13">
        <f t="shared" si="2970"/>
        <v>6.7510643070199494E-2</v>
      </c>
      <c r="N2430" s="13">
        <f t="shared" si="2971"/>
        <v>6.392549509158342E-2</v>
      </c>
      <c r="O2430" s="13">
        <f t="shared" si="2972"/>
        <v>0.11804741922832579</v>
      </c>
      <c r="P2430" s="13">
        <f t="shared" si="2973"/>
        <v>0.11177851928632401</v>
      </c>
      <c r="Q2430" s="13">
        <f t="shared" si="2974"/>
        <v>3.0265368072815043E-2</v>
      </c>
      <c r="R2430" s="13">
        <f t="shared" si="2975"/>
        <v>0.10320737999768341</v>
      </c>
      <c r="S2430" s="13">
        <f t="shared" si="2976"/>
        <v>4.6268398602169421E-2</v>
      </c>
      <c r="T2430" s="13">
        <f t="shared" si="2977"/>
        <v>5.2921264418650818E-2</v>
      </c>
      <c r="U2430" s="13">
        <f t="shared" si="2978"/>
        <v>9.7726559301127378E-2</v>
      </c>
      <c r="V2430" s="13">
        <f t="shared" si="2979"/>
        <v>8.511930449119659E-3</v>
      </c>
      <c r="W2430" s="13">
        <f t="shared" si="2980"/>
        <v>9.5527092726792624E-3</v>
      </c>
      <c r="X2430" s="13">
        <f t="shared" si="2981"/>
        <v>1.6703628124319563E-2</v>
      </c>
      <c r="Y2430" s="13">
        <f t="shared" si="2982"/>
        <v>1.4603772843455586E-2</v>
      </c>
      <c r="Z2430" s="13">
        <f t="shared" si="2983"/>
        <v>6.0155279720735019E-2</v>
      </c>
      <c r="AA2430" s="13">
        <f t="shared" si="2984"/>
        <v>5.6960737798365496E-2</v>
      </c>
      <c r="AB2430" s="13">
        <f t="shared" si="2985"/>
        <v>2.6967920900680169E-2</v>
      </c>
      <c r="AC2430" s="13">
        <f t="shared" si="2986"/>
        <v>8.808342457216565E-4</v>
      </c>
      <c r="AD2430" s="13">
        <f t="shared" si="2987"/>
        <v>2.2613533287151404E-3</v>
      </c>
      <c r="AE2430" s="13">
        <f t="shared" si="2988"/>
        <v>3.9541457802531547E-3</v>
      </c>
      <c r="AF2430" s="13">
        <f t="shared" si="2989"/>
        <v>3.4570601269942858E-3</v>
      </c>
      <c r="AG2430" s="13">
        <f t="shared" si="2990"/>
        <v>2.0149762444837652E-3</v>
      </c>
      <c r="AH2430" s="13">
        <f t="shared" si="2991"/>
        <v>2.6296503784621072E-2</v>
      </c>
      <c r="AI2430" s="13">
        <f t="shared" si="2992"/>
        <v>2.4900029790289949E-2</v>
      </c>
      <c r="AJ2430" s="13">
        <f t="shared" si="2993"/>
        <v>1.1788857724879892E-2</v>
      </c>
      <c r="AK2430" s="13">
        <f t="shared" si="2994"/>
        <v>3.7209370866336899E-3</v>
      </c>
      <c r="AL2430" s="13">
        <f t="shared" si="2995"/>
        <v>5.8336489327214997E-5</v>
      </c>
      <c r="AM2430" s="13">
        <f t="shared" si="2996"/>
        <v>4.2825286367010283E-4</v>
      </c>
      <c r="AN2430" s="13">
        <f t="shared" si="2997"/>
        <v>7.4883222902836274E-4</v>
      </c>
      <c r="AO2430" s="13">
        <f t="shared" si="2998"/>
        <v>6.5469463814671672E-4</v>
      </c>
      <c r="AP2430" s="13">
        <f t="shared" si="2999"/>
        <v>3.8159421438917587E-4</v>
      </c>
      <c r="AQ2430" s="13">
        <f t="shared" si="3000"/>
        <v>1.668115209414549E-4</v>
      </c>
      <c r="AR2430" s="13">
        <f t="shared" si="3001"/>
        <v>9.1962815500795849E-3</v>
      </c>
      <c r="AS2430" s="13">
        <f t="shared" si="3002"/>
        <v>8.7079136615413437E-3</v>
      </c>
      <c r="AT2430" s="13">
        <f t="shared" si="3003"/>
        <v>4.1227402577839823E-3</v>
      </c>
      <c r="AU2430" s="13">
        <f t="shared" si="3004"/>
        <v>1.3012674749115652E-3</v>
      </c>
      <c r="AV2430" s="13">
        <f t="shared" si="3005"/>
        <v>3.0804093916643308E-4</v>
      </c>
      <c r="AW2430" s="13">
        <f t="shared" si="3006"/>
        <v>2.6830199164045787E-6</v>
      </c>
      <c r="AX2430" s="13">
        <f t="shared" si="3007"/>
        <v>6.7585087549413165E-5</v>
      </c>
      <c r="AY2430" s="13">
        <f t="shared" si="3008"/>
        <v>1.1817759097973145E-4</v>
      </c>
      <c r="AZ2430" s="13">
        <f t="shared" si="3009"/>
        <v>1.0332118752943726E-4</v>
      </c>
      <c r="BA2430" s="13">
        <f t="shared" si="3010"/>
        <v>6.0221613387059391E-5</v>
      </c>
      <c r="BB2430" s="13">
        <f t="shared" si="3011"/>
        <v>2.632550113141498E-5</v>
      </c>
      <c r="BC2430" s="13">
        <f t="shared" si="3012"/>
        <v>9.2064223569148276E-6</v>
      </c>
      <c r="BD2430" s="13">
        <f t="shared" si="3013"/>
        <v>2.6800645896063319E-3</v>
      </c>
      <c r="BE2430" s="13">
        <f t="shared" si="3014"/>
        <v>2.537739947016325E-3</v>
      </c>
      <c r="BF2430" s="13">
        <f t="shared" si="3015"/>
        <v>1.2014867223085087E-3</v>
      </c>
      <c r="BG2430" s="13">
        <f t="shared" si="3016"/>
        <v>3.7922728465036517E-4</v>
      </c>
      <c r="BH2430" s="13">
        <f t="shared" si="3017"/>
        <v>8.9772111555446135E-5</v>
      </c>
      <c r="BI2430" s="13">
        <f t="shared" si="3018"/>
        <v>1.700095396997318E-5</v>
      </c>
      <c r="BJ2430" s="14">
        <f t="shared" si="3019"/>
        <v>0.20242479617305981</v>
      </c>
      <c r="BK2430" s="14">
        <f t="shared" si="3020"/>
        <v>0.23512683973384119</v>
      </c>
      <c r="BL2430" s="14">
        <f t="shared" si="3021"/>
        <v>0.50015788110519677</v>
      </c>
      <c r="BM2430" s="14">
        <f t="shared" si="3022"/>
        <v>0.50301447741483796</v>
      </c>
      <c r="BN2430" s="14">
        <f t="shared" si="3023"/>
        <v>0.4947348247469312</v>
      </c>
    </row>
    <row r="2431" spans="1:66" x14ac:dyDescent="0.25">
      <c r="A2431" t="s">
        <v>16</v>
      </c>
      <c r="B2431" t="s">
        <v>254</v>
      </c>
      <c r="C2431" t="s">
        <v>494</v>
      </c>
      <c r="D2431" s="7" t="s">
        <v>576</v>
      </c>
      <c r="E2431" s="10">
        <f>VLOOKUP(A2431,home!$A$2:$E$405,3,FALSE)</f>
        <v>1.6373</v>
      </c>
      <c r="F2431" s="10">
        <f>VLOOKUP(B2431,home!$B$2:$E$405,3,FALSE)</f>
        <v>1.1136999999999999</v>
      </c>
      <c r="G2431" s="10" t="e">
        <f>VLOOKUP(C2431,away!$B$2:$E$405,4,FALSE)</f>
        <v>#N/A</v>
      </c>
      <c r="H2431" s="10">
        <f>VLOOKUP(A2431,away!$A$2:$E$405,3,FALSE)</f>
        <v>1.3301000000000001</v>
      </c>
      <c r="I2431" s="10" t="e">
        <f>VLOOKUP(C2431,away!$B$2:$E$405,3,FALSE)</f>
        <v>#N/A</v>
      </c>
      <c r="J2431" s="10">
        <f>VLOOKUP(B2431,home!$B$2:$E$405,4,FALSE)</f>
        <v>0.84030000000000005</v>
      </c>
      <c r="K2431" s="12" t="e">
        <f t="shared" si="2968"/>
        <v>#N/A</v>
      </c>
      <c r="L2431" s="12" t="e">
        <f t="shared" si="2969"/>
        <v>#N/A</v>
      </c>
      <c r="M2431" s="13" t="e">
        <f t="shared" si="2970"/>
        <v>#N/A</v>
      </c>
      <c r="N2431" s="13" t="e">
        <f t="shared" si="2971"/>
        <v>#N/A</v>
      </c>
      <c r="O2431" s="13" t="e">
        <f t="shared" si="2972"/>
        <v>#N/A</v>
      </c>
      <c r="P2431" s="13" t="e">
        <f t="shared" si="2973"/>
        <v>#N/A</v>
      </c>
      <c r="Q2431" s="13" t="e">
        <f t="shared" si="2974"/>
        <v>#N/A</v>
      </c>
      <c r="R2431" s="13" t="e">
        <f t="shared" si="2975"/>
        <v>#N/A</v>
      </c>
      <c r="S2431" s="13" t="e">
        <f t="shared" si="2976"/>
        <v>#N/A</v>
      </c>
      <c r="T2431" s="13" t="e">
        <f t="shared" si="2977"/>
        <v>#N/A</v>
      </c>
      <c r="U2431" s="13" t="e">
        <f t="shared" si="2978"/>
        <v>#N/A</v>
      </c>
      <c r="V2431" s="13" t="e">
        <f t="shared" si="2979"/>
        <v>#N/A</v>
      </c>
      <c r="W2431" s="13" t="e">
        <f t="shared" si="2980"/>
        <v>#N/A</v>
      </c>
      <c r="X2431" s="13" t="e">
        <f t="shared" si="2981"/>
        <v>#N/A</v>
      </c>
      <c r="Y2431" s="13" t="e">
        <f t="shared" si="2982"/>
        <v>#N/A</v>
      </c>
      <c r="Z2431" s="13" t="e">
        <f t="shared" si="2983"/>
        <v>#N/A</v>
      </c>
      <c r="AA2431" s="13" t="e">
        <f t="shared" si="2984"/>
        <v>#N/A</v>
      </c>
      <c r="AB2431" s="13" t="e">
        <f t="shared" si="2985"/>
        <v>#N/A</v>
      </c>
      <c r="AC2431" s="13" t="e">
        <f t="shared" si="2986"/>
        <v>#N/A</v>
      </c>
      <c r="AD2431" s="13" t="e">
        <f t="shared" si="2987"/>
        <v>#N/A</v>
      </c>
      <c r="AE2431" s="13" t="e">
        <f t="shared" si="2988"/>
        <v>#N/A</v>
      </c>
      <c r="AF2431" s="13" t="e">
        <f t="shared" si="2989"/>
        <v>#N/A</v>
      </c>
      <c r="AG2431" s="13" t="e">
        <f t="shared" si="2990"/>
        <v>#N/A</v>
      </c>
      <c r="AH2431" s="13" t="e">
        <f t="shared" si="2991"/>
        <v>#N/A</v>
      </c>
      <c r="AI2431" s="13" t="e">
        <f t="shared" si="2992"/>
        <v>#N/A</v>
      </c>
      <c r="AJ2431" s="13" t="e">
        <f t="shared" si="2993"/>
        <v>#N/A</v>
      </c>
      <c r="AK2431" s="13" t="e">
        <f t="shared" si="2994"/>
        <v>#N/A</v>
      </c>
      <c r="AL2431" s="13" t="e">
        <f t="shared" si="2995"/>
        <v>#N/A</v>
      </c>
      <c r="AM2431" s="13" t="e">
        <f t="shared" si="2996"/>
        <v>#N/A</v>
      </c>
      <c r="AN2431" s="13" t="e">
        <f t="shared" si="2997"/>
        <v>#N/A</v>
      </c>
      <c r="AO2431" s="13" t="e">
        <f t="shared" si="2998"/>
        <v>#N/A</v>
      </c>
      <c r="AP2431" s="13" t="e">
        <f t="shared" si="2999"/>
        <v>#N/A</v>
      </c>
      <c r="AQ2431" s="13" t="e">
        <f t="shared" si="3000"/>
        <v>#N/A</v>
      </c>
      <c r="AR2431" s="13" t="e">
        <f t="shared" si="3001"/>
        <v>#N/A</v>
      </c>
      <c r="AS2431" s="13" t="e">
        <f t="shared" si="3002"/>
        <v>#N/A</v>
      </c>
      <c r="AT2431" s="13" t="e">
        <f t="shared" si="3003"/>
        <v>#N/A</v>
      </c>
      <c r="AU2431" s="13" t="e">
        <f t="shared" si="3004"/>
        <v>#N/A</v>
      </c>
      <c r="AV2431" s="13" t="e">
        <f t="shared" si="3005"/>
        <v>#N/A</v>
      </c>
      <c r="AW2431" s="13" t="e">
        <f t="shared" si="3006"/>
        <v>#N/A</v>
      </c>
      <c r="AX2431" s="13" t="e">
        <f t="shared" si="3007"/>
        <v>#N/A</v>
      </c>
      <c r="AY2431" s="13" t="e">
        <f t="shared" si="3008"/>
        <v>#N/A</v>
      </c>
      <c r="AZ2431" s="13" t="e">
        <f t="shared" si="3009"/>
        <v>#N/A</v>
      </c>
      <c r="BA2431" s="13" t="e">
        <f t="shared" si="3010"/>
        <v>#N/A</v>
      </c>
      <c r="BB2431" s="13" t="e">
        <f t="shared" si="3011"/>
        <v>#N/A</v>
      </c>
      <c r="BC2431" s="13" t="e">
        <f t="shared" si="3012"/>
        <v>#N/A</v>
      </c>
      <c r="BD2431" s="13" t="e">
        <f t="shared" si="3013"/>
        <v>#N/A</v>
      </c>
      <c r="BE2431" s="13" t="e">
        <f t="shared" si="3014"/>
        <v>#N/A</v>
      </c>
      <c r="BF2431" s="13" t="e">
        <f t="shared" si="3015"/>
        <v>#N/A</v>
      </c>
      <c r="BG2431" s="13" t="e">
        <f t="shared" si="3016"/>
        <v>#N/A</v>
      </c>
      <c r="BH2431" s="13" t="e">
        <f t="shared" si="3017"/>
        <v>#N/A</v>
      </c>
      <c r="BI2431" s="13" t="e">
        <f t="shared" si="3018"/>
        <v>#N/A</v>
      </c>
      <c r="BJ2431" s="14" t="e">
        <f t="shared" si="3019"/>
        <v>#N/A</v>
      </c>
      <c r="BK2431" s="14" t="e">
        <f t="shared" si="3020"/>
        <v>#N/A</v>
      </c>
      <c r="BL2431" s="14" t="e">
        <f t="shared" si="3021"/>
        <v>#N/A</v>
      </c>
      <c r="BM2431" s="14" t="e">
        <f t="shared" si="3022"/>
        <v>#N/A</v>
      </c>
      <c r="BN2431" s="14" t="e">
        <f t="shared" si="3023"/>
        <v>#N/A</v>
      </c>
    </row>
    <row r="2432" spans="1:66" x14ac:dyDescent="0.25">
      <c r="A2432" t="s">
        <v>16</v>
      </c>
      <c r="B2432" t="s">
        <v>64</v>
      </c>
      <c r="C2432" t="s">
        <v>57</v>
      </c>
      <c r="D2432" s="7" t="s">
        <v>576</v>
      </c>
      <c r="E2432" s="10">
        <f>VLOOKUP(A2432,home!$A$2:$E$405,3,FALSE)</f>
        <v>1.6373</v>
      </c>
      <c r="F2432" s="10">
        <f>VLOOKUP(B2432,home!$B$2:$E$405,3,FALSE)</f>
        <v>0.79039999999999999</v>
      </c>
      <c r="G2432" s="10">
        <f>VLOOKUP(C2432,away!$B$2:$E$405,4,FALSE)</f>
        <v>1.0705</v>
      </c>
      <c r="H2432" s="10">
        <f>VLOOKUP(A2432,away!$A$2:$E$405,3,FALSE)</f>
        <v>1.3301000000000001</v>
      </c>
      <c r="I2432" s="10">
        <f>VLOOKUP(C2432,away!$B$2:$E$405,3,FALSE)</f>
        <v>0.96509999999999996</v>
      </c>
      <c r="J2432" s="10">
        <f>VLOOKUP(B2432,home!$B$2:$E$405,4,FALSE)</f>
        <v>1.0172000000000001</v>
      </c>
      <c r="K2432" s="12">
        <f t="shared" si="2968"/>
        <v>1.38535751536</v>
      </c>
      <c r="L2432" s="12">
        <f t="shared" si="2969"/>
        <v>1.3057587975720002</v>
      </c>
      <c r="M2432" s="13">
        <f t="shared" si="2970"/>
        <v>6.7805205280641767E-2</v>
      </c>
      <c r="N2432" s="13">
        <f t="shared" si="2971"/>
        <v>9.3934450716064627E-2</v>
      </c>
      <c r="O2432" s="13">
        <f t="shared" si="2972"/>
        <v>8.8537243316373443E-2</v>
      </c>
      <c r="P2432" s="13">
        <f t="shared" si="2973"/>
        <v>0.12265573541759486</v>
      </c>
      <c r="Q2432" s="13">
        <f t="shared" si="2974"/>
        <v>6.5066398625356833E-2</v>
      </c>
      <c r="R2432" s="13">
        <f t="shared" si="2975"/>
        <v>5.7804142186563712E-2</v>
      </c>
      <c r="S2432" s="13">
        <f t="shared" si="2976"/>
        <v>5.5469301245247432E-2</v>
      </c>
      <c r="T2432" s="13">
        <f t="shared" si="2977"/>
        <v>8.4961022431386396E-2</v>
      </c>
      <c r="U2432" s="13">
        <f t="shared" si="2978"/>
        <v>8.0079402797094051E-2</v>
      </c>
      <c r="V2432" s="13">
        <f t="shared" si="2979"/>
        <v>1.1148976786887151E-2</v>
      </c>
      <c r="W2432" s="13">
        <f t="shared" si="2980"/>
        <v>3.0046741444349229E-2</v>
      </c>
      <c r="X2432" s="13">
        <f t="shared" si="2981"/>
        <v>3.9233796979330236E-2</v>
      </c>
      <c r="Y2432" s="13">
        <f t="shared" si="2982"/>
        <v>2.5614937783957119E-2</v>
      </c>
      <c r="Z2432" s="13">
        <f t="shared" si="2983"/>
        <v>2.5159422398736128E-2</v>
      </c>
      <c r="AA2432" s="13">
        <f t="shared" si="2984"/>
        <v>3.4854794902205812E-2</v>
      </c>
      <c r="AB2432" s="13">
        <f t="shared" si="2985"/>
        <v>2.4143176032051118E-2</v>
      </c>
      <c r="AC2432" s="13">
        <f t="shared" si="2986"/>
        <v>1.2604913049165923E-3</v>
      </c>
      <c r="AD2432" s="13">
        <f t="shared" si="2987"/>
        <v>1.0406369768001997E-2</v>
      </c>
      <c r="AE2432" s="13">
        <f t="shared" si="2988"/>
        <v>1.3588208875355903E-2</v>
      </c>
      <c r="AF2432" s="13">
        <f t="shared" si="2989"/>
        <v>8.8714616411209556E-3</v>
      </c>
      <c r="AG2432" s="13">
        <f t="shared" si="2990"/>
        <v>3.8613296950720747E-3</v>
      </c>
      <c r="AH2432" s="13">
        <f t="shared" si="2991"/>
        <v>8.2130342847449318E-3</v>
      </c>
      <c r="AI2432" s="13">
        <f t="shared" si="2992"/>
        <v>1.1377988770280732E-2</v>
      </c>
      <c r="AJ2432" s="13">
        <f t="shared" si="2993"/>
        <v>7.8812911262950494E-3</v>
      </c>
      <c r="AK2432" s="13">
        <f t="shared" si="2994"/>
        <v>3.6394686308509759E-3</v>
      </c>
      <c r="AL2432" s="13">
        <f t="shared" si="2995"/>
        <v>9.120626497751681E-5</v>
      </c>
      <c r="AM2432" s="13">
        <f t="shared" si="2996"/>
        <v>2.8833085131433332E-3</v>
      </c>
      <c r="AN2432" s="13">
        <f t="shared" si="2997"/>
        <v>3.7649054571511505E-3</v>
      </c>
      <c r="AO2432" s="13">
        <f t="shared" si="2998"/>
        <v>2.4580292113509745E-3</v>
      </c>
      <c r="AP2432" s="13">
        <f t="shared" si="2999"/>
        <v>1.0698644224701672E-3</v>
      </c>
      <c r="AQ2432" s="13">
        <f t="shared" si="3000"/>
        <v>3.4924622046242685E-4</v>
      </c>
      <c r="AR2432" s="13">
        <f t="shared" si="3001"/>
        <v>2.1448483544132301E-3</v>
      </c>
      <c r="AS2432" s="13">
        <f t="shared" si="3002"/>
        <v>2.9713817870938969E-3</v>
      </c>
      <c r="AT2432" s="13">
        <f t="shared" si="3003"/>
        <v>2.0582130448771789E-3</v>
      </c>
      <c r="AU2432" s="13">
        <f t="shared" si="3004"/>
        <v>9.5045363664419643E-4</v>
      </c>
      <c r="AV2432" s="13">
        <f t="shared" si="3005"/>
        <v>3.291795221315701E-4</v>
      </c>
      <c r="AW2432" s="13">
        <f t="shared" si="3006"/>
        <v>4.5829698059344819E-6</v>
      </c>
      <c r="AX2432" s="13">
        <f t="shared" si="3007"/>
        <v>6.6573551963076396E-4</v>
      </c>
      <c r="AY2432" s="13">
        <f t="shared" si="3008"/>
        <v>8.6929001161403709E-4</v>
      </c>
      <c r="AZ2432" s="13">
        <f t="shared" si="3009"/>
        <v>5.6754154015324773E-4</v>
      </c>
      <c r="BA2432" s="13">
        <f t="shared" si="3010"/>
        <v>2.4702411968088867E-4</v>
      </c>
      <c r="BB2432" s="13">
        <f t="shared" si="3011"/>
        <v>8.0638479371449744E-5</v>
      </c>
      <c r="BC2432" s="13">
        <f t="shared" si="3012"/>
        <v>2.1058880772419744E-5</v>
      </c>
      <c r="BD2432" s="13">
        <f t="shared" si="3013"/>
        <v>4.6677576803881663E-4</v>
      </c>
      <c r="BE2432" s="13">
        <f t="shared" si="3014"/>
        <v>6.4665131824051059E-4</v>
      </c>
      <c r="BF2432" s="13">
        <f t="shared" si="3015"/>
        <v>4.4792163177097125E-4</v>
      </c>
      <c r="BG2432" s="13">
        <f t="shared" si="3016"/>
        <v>2.0684386628874325E-4</v>
      </c>
      <c r="BH2432" s="13">
        <f t="shared" si="3017"/>
        <v>7.1638176167307366E-5</v>
      </c>
      <c r="BI2432" s="13">
        <f t="shared" si="3018"/>
        <v>1.9848897148012574E-5</v>
      </c>
      <c r="BJ2432" s="14">
        <f t="shared" si="3019"/>
        <v>0.38856136033579625</v>
      </c>
      <c r="BK2432" s="14">
        <f t="shared" si="3020"/>
        <v>0.25930020631187928</v>
      </c>
      <c r="BL2432" s="14">
        <f t="shared" si="3021"/>
        <v>0.32684429804927428</v>
      </c>
      <c r="BM2432" s="14">
        <f t="shared" si="3022"/>
        <v>0.5031974045112827</v>
      </c>
      <c r="BN2432" s="14">
        <f t="shared" si="3023"/>
        <v>0.49580317554259529</v>
      </c>
    </row>
    <row r="2433" spans="1:66" x14ac:dyDescent="0.25">
      <c r="A2433" t="s">
        <v>69</v>
      </c>
      <c r="B2433" t="s">
        <v>79</v>
      </c>
      <c r="C2433" t="s">
        <v>351</v>
      </c>
      <c r="D2433" s="7" t="s">
        <v>576</v>
      </c>
      <c r="E2433" s="10">
        <f>VLOOKUP(A2433,home!$A$2:$E$405,3,FALSE)</f>
        <v>1.3526</v>
      </c>
      <c r="F2433" s="10">
        <f>VLOOKUP(B2433,home!$B$2:$E$405,3,FALSE)</f>
        <v>1.0894999999999999</v>
      </c>
      <c r="G2433" s="10">
        <f>VLOOKUP(C2433,away!$B$2:$E$405,4,FALSE)</f>
        <v>0.73929999999999996</v>
      </c>
      <c r="H2433" s="10">
        <f>VLOOKUP(A2433,away!$A$2:$E$405,3,FALSE)</f>
        <v>1.3421000000000001</v>
      </c>
      <c r="I2433" s="10">
        <f>VLOOKUP(C2433,away!$B$2:$E$405,3,FALSE)</f>
        <v>1.0196000000000001</v>
      </c>
      <c r="J2433" s="10">
        <f>VLOOKUP(B2433,home!$B$2:$E$405,4,FALSE)</f>
        <v>0.98040000000000005</v>
      </c>
      <c r="K2433" s="12">
        <f t="shared" si="2968"/>
        <v>1.0894751376099998</v>
      </c>
      <c r="L2433" s="12">
        <f t="shared" si="2969"/>
        <v>1.3415844188640003</v>
      </c>
      <c r="M2433" s="13">
        <f t="shared" si="2970"/>
        <v>8.7943601986722214E-2</v>
      </c>
      <c r="N2433" s="13">
        <f t="shared" si="2971"/>
        <v>9.5812367876403237E-2</v>
      </c>
      <c r="O2433" s="13">
        <f t="shared" si="2972"/>
        <v>0.11798376616416367</v>
      </c>
      <c r="P2433" s="13">
        <f t="shared" si="2973"/>
        <v>0.12854037987744826</v>
      </c>
      <c r="Q2433" s="13">
        <f t="shared" si="2974"/>
        <v>5.2192596338442171E-2</v>
      </c>
      <c r="R2433" s="13">
        <f t="shared" si="2975"/>
        <v>7.9142591182367827E-2</v>
      </c>
      <c r="S2433" s="13">
        <f t="shared" si="2976"/>
        <v>4.6969389716187956E-2</v>
      </c>
      <c r="T2433" s="13">
        <f t="shared" si="2977"/>
        <v>7.0020774027712299E-2</v>
      </c>
      <c r="U2433" s="13">
        <f t="shared" si="2978"/>
        <v>8.6223885419222157E-2</v>
      </c>
      <c r="V2433" s="13">
        <f t="shared" si="2979"/>
        <v>7.6279482409928132E-3</v>
      </c>
      <c r="W2433" s="13">
        <f t="shared" si="2980"/>
        <v>1.895417869268249E-2</v>
      </c>
      <c r="X2433" s="13">
        <f t="shared" si="2981"/>
        <v>2.5428630806466852E-2</v>
      </c>
      <c r="Y2433" s="13">
        <f t="shared" si="2982"/>
        <v>1.7057327441500528E-2</v>
      </c>
      <c r="Z2433" s="13">
        <f t="shared" si="2983"/>
        <v>3.5392155732929351E-2</v>
      </c>
      <c r="AA2433" s="13">
        <f t="shared" si="2984"/>
        <v>3.8558873737447742E-2</v>
      </c>
      <c r="AB2433" s="13">
        <f t="shared" si="2985"/>
        <v>2.1004467135596245E-2</v>
      </c>
      <c r="AC2433" s="13">
        <f t="shared" si="2986"/>
        <v>6.9682397470679971E-4</v>
      </c>
      <c r="AD2433" s="13">
        <f t="shared" si="2987"/>
        <v>5.1625266098736938E-3</v>
      </c>
      <c r="AE2433" s="13">
        <f t="shared" si="2988"/>
        <v>6.9259652617773369E-3</v>
      </c>
      <c r="AF2433" s="13">
        <f t="shared" si="2989"/>
        <v>4.6458835403969025E-3</v>
      </c>
      <c r="AG2433" s="13">
        <f t="shared" si="2990"/>
        <v>2.0776149898843999E-3</v>
      </c>
      <c r="AH2433" s="13">
        <f t="shared" si="2991"/>
        <v>1.1870391170326556E-2</v>
      </c>
      <c r="AI2433" s="13">
        <f t="shared" si="2992"/>
        <v>1.2932496053776053E-2</v>
      </c>
      <c r="AJ2433" s="13">
        <f t="shared" si="2993"/>
        <v>7.0448164589142223E-3</v>
      </c>
      <c r="AK2433" s="13">
        <f t="shared" si="2994"/>
        <v>2.5583841270042547E-3</v>
      </c>
      <c r="AL2433" s="13">
        <f t="shared" si="2995"/>
        <v>4.0739754293916137E-5</v>
      </c>
      <c r="AM2433" s="13">
        <f t="shared" si="2996"/>
        <v>1.1248888777414862E-3</v>
      </c>
      <c r="AN2433" s="13">
        <f t="shared" si="2997"/>
        <v>1.5091333913313891E-3</v>
      </c>
      <c r="AO2433" s="13">
        <f t="shared" si="2998"/>
        <v>1.0123149218987902E-3</v>
      </c>
      <c r="AP2433" s="13">
        <f t="shared" si="2999"/>
        <v>4.5270197540098114E-4</v>
      </c>
      <c r="AQ2433" s="13">
        <f t="shared" si="3000"/>
        <v>1.5183447914672761E-4</v>
      </c>
      <c r="AR2433" s="13">
        <f t="shared" si="3001"/>
        <v>3.1850263679861824E-3</v>
      </c>
      <c r="AS2433" s="13">
        <f t="shared" si="3002"/>
        <v>3.4700070405532238E-3</v>
      </c>
      <c r="AT2433" s="13">
        <f t="shared" si="3003"/>
        <v>1.8902431990071959E-3</v>
      </c>
      <c r="AU2433" s="13">
        <f t="shared" si="3004"/>
        <v>6.8645765645157703E-4</v>
      </c>
      <c r="AV2433" s="13">
        <f t="shared" si="3005"/>
        <v>1.8696963743150492E-4</v>
      </c>
      <c r="AW2433" s="13">
        <f t="shared" si="3006"/>
        <v>1.6540599046662384E-6</v>
      </c>
      <c r="AX2433" s="13">
        <f t="shared" si="3007"/>
        <v>2.0425641081222722E-4</v>
      </c>
      <c r="AY2433" s="13">
        <f t="shared" si="3008"/>
        <v>2.7402721819876834E-4</v>
      </c>
      <c r="AZ2433" s="13">
        <f t="shared" si="3009"/>
        <v>1.8381532314005667E-4</v>
      </c>
      <c r="BA2433" s="13">
        <f t="shared" si="3010"/>
        <v>8.2201257824383745E-5</v>
      </c>
      <c r="BB2433" s="13">
        <f t="shared" si="3011"/>
        <v>2.7569981677053936E-5</v>
      </c>
      <c r="BC2433" s="13">
        <f t="shared" si="3012"/>
        <v>7.3974915692603069E-6</v>
      </c>
      <c r="BD2433" s="13">
        <f t="shared" si="3013"/>
        <v>7.1216362482687669E-4</v>
      </c>
      <c r="BE2433" s="13">
        <f t="shared" si="3014"/>
        <v>7.7588456315909771E-4</v>
      </c>
      <c r="BF2433" s="13">
        <f t="shared" si="3015"/>
        <v>4.2265347060861631E-4</v>
      </c>
      <c r="BG2433" s="13">
        <f t="shared" si="3016"/>
        <v>1.5349014935088878E-4</v>
      </c>
      <c r="BH2433" s="13">
        <f t="shared" si="3017"/>
        <v>4.1805925396459728E-5</v>
      </c>
      <c r="BI2433" s="13">
        <f t="shared" si="3018"/>
        <v>9.1093032648442743E-6</v>
      </c>
      <c r="BJ2433" s="14">
        <f t="shared" si="3019"/>
        <v>0.3033080069138811</v>
      </c>
      <c r="BK2433" s="14">
        <f t="shared" si="3020"/>
        <v>0.27209291076855069</v>
      </c>
      <c r="BL2433" s="14">
        <f t="shared" si="3021"/>
        <v>0.38885348238685524</v>
      </c>
      <c r="BM2433" s="14">
        <f t="shared" si="3022"/>
        <v>0.43775887921837486</v>
      </c>
      <c r="BN2433" s="14">
        <f t="shared" si="3023"/>
        <v>0.56161530342554733</v>
      </c>
    </row>
    <row r="2434" spans="1:66" x14ac:dyDescent="0.25">
      <c r="A2434" t="s">
        <v>21</v>
      </c>
      <c r="B2434" t="s">
        <v>267</v>
      </c>
      <c r="C2434" t="s">
        <v>157</v>
      </c>
      <c r="D2434" s="7" t="s">
        <v>576</v>
      </c>
      <c r="E2434" s="10">
        <f>VLOOKUP(A2434,home!$A$2:$E$405,3,FALSE)</f>
        <v>1.3974</v>
      </c>
      <c r="F2434" s="10">
        <f>VLOOKUP(B2434,home!$B$2:$E$405,3,FALSE)</f>
        <v>1.0546</v>
      </c>
      <c r="G2434" s="10">
        <f>VLOOKUP(C2434,away!$B$2:$E$405,4,FALSE)</f>
        <v>0.82189999999999996</v>
      </c>
      <c r="H2434" s="10">
        <f>VLOOKUP(A2434,away!$A$2:$E$405,3,FALSE)</f>
        <v>1.3632</v>
      </c>
      <c r="I2434" s="10">
        <f>VLOOKUP(C2434,away!$B$2:$E$405,3,FALSE)</f>
        <v>1.4035</v>
      </c>
      <c r="J2434" s="10">
        <f>VLOOKUP(B2434,home!$B$2:$E$405,4,FALSE)</f>
        <v>1.0038</v>
      </c>
      <c r="K2434" s="12">
        <f t="shared" si="2968"/>
        <v>1.211232419076</v>
      </c>
      <c r="L2434" s="12">
        <f t="shared" si="2969"/>
        <v>1.9205215545600001</v>
      </c>
      <c r="M2434" s="13">
        <f t="shared" si="2970"/>
        <v>4.3641184596875993E-2</v>
      </c>
      <c r="N2434" s="13">
        <f t="shared" si="2971"/>
        <v>5.2859617590616373E-2</v>
      </c>
      <c r="O2434" s="13">
        <f t="shared" si="2972"/>
        <v>8.3813835684832208E-2</v>
      </c>
      <c r="P2434" s="13">
        <f t="shared" si="2973"/>
        <v>0.10151803494857767</v>
      </c>
      <c r="Q2434" s="13">
        <f t="shared" si="2974"/>
        <v>3.2012641242857277E-2</v>
      </c>
      <c r="R2434" s="13">
        <f t="shared" si="2975"/>
        <v>8.0483139001535198E-2</v>
      </c>
      <c r="S2434" s="13">
        <f t="shared" si="2976"/>
        <v>5.903776166377471E-2</v>
      </c>
      <c r="T2434" s="13">
        <f t="shared" si="2977"/>
        <v>6.1480967525303826E-2</v>
      </c>
      <c r="U2434" s="13">
        <f t="shared" si="2978"/>
        <v>9.7483787147659429E-2</v>
      </c>
      <c r="V2434" s="13">
        <f t="shared" si="2979"/>
        <v>1.5259280138019787E-2</v>
      </c>
      <c r="W2434" s="13">
        <f t="shared" si="2980"/>
        <v>1.2924916297866055E-2</v>
      </c>
      <c r="X2434" s="13">
        <f t="shared" si="2981"/>
        <v>2.4822580340935593E-2</v>
      </c>
      <c r="Y2434" s="13">
        <f t="shared" si="2982"/>
        <v>2.3836150292282064E-2</v>
      </c>
      <c r="Z2434" s="13">
        <f t="shared" si="2983"/>
        <v>5.1523201077032323E-2</v>
      </c>
      <c r="AA2434" s="13">
        <f t="shared" si="2984"/>
        <v>6.2406571479073025E-2</v>
      </c>
      <c r="AB2434" s="13">
        <f t="shared" si="2985"/>
        <v>3.7794431269418463E-2</v>
      </c>
      <c r="AC2434" s="13">
        <f t="shared" si="2986"/>
        <v>2.2185066535357623E-3</v>
      </c>
      <c r="AD2434" s="13">
        <f t="shared" si="2987"/>
        <v>3.9137694084547779E-3</v>
      </c>
      <c r="AE2434" s="13">
        <f t="shared" si="2988"/>
        <v>7.516478508514942E-3</v>
      </c>
      <c r="AF2434" s="13">
        <f t="shared" si="2989"/>
        <v>7.2177794949949753E-3</v>
      </c>
      <c r="AG2434" s="13">
        <f t="shared" si="2990"/>
        <v>4.6206336987330149E-3</v>
      </c>
      <c r="AH2434" s="13">
        <f t="shared" si="2991"/>
        <v>2.4737854557092386E-2</v>
      </c>
      <c r="AI2434" s="13">
        <f t="shared" si="2992"/>
        <v>2.9963291417937261E-2</v>
      </c>
      <c r="AJ2434" s="13">
        <f t="shared" si="2993"/>
        <v>1.8146254973813652E-2</v>
      </c>
      <c r="AK2434" s="13">
        <f t="shared" si="2994"/>
        <v>7.3264441030340705E-3</v>
      </c>
      <c r="AL2434" s="13">
        <f t="shared" si="2995"/>
        <v>2.0642742681500689E-4</v>
      </c>
      <c r="AM2434" s="13">
        <f t="shared" si="2996"/>
        <v>9.4809687766166518E-4</v>
      </c>
      <c r="AN2434" s="13">
        <f t="shared" si="2997"/>
        <v>1.820840489360263E-3</v>
      </c>
      <c r="AO2434" s="13">
        <f t="shared" si="2998"/>
        <v>1.7484817036159822E-3</v>
      </c>
      <c r="AP2434" s="13">
        <f t="shared" si="2999"/>
        <v>1.1193322665160948E-3</v>
      </c>
      <c r="AQ2434" s="13">
        <f t="shared" si="3000"/>
        <v>5.3742543613966443E-4</v>
      </c>
      <c r="AR2434" s="13">
        <f t="shared" si="3001"/>
        <v>9.5019165780932512E-3</v>
      </c>
      <c r="AS2434" s="13">
        <f t="shared" si="3002"/>
        <v>1.1509029402742236E-2</v>
      </c>
      <c r="AT2434" s="13">
        <f t="shared" si="3003"/>
        <v>6.9700547623501455E-3</v>
      </c>
      <c r="AU2434" s="13">
        <f t="shared" si="3004"/>
        <v>2.8141187636311878E-3</v>
      </c>
      <c r="AV2434" s="13">
        <f t="shared" si="3005"/>
        <v>8.5213796941004116E-4</v>
      </c>
      <c r="AW2434" s="13">
        <f t="shared" si="3006"/>
        <v>1.3338640580074506E-5</v>
      </c>
      <c r="AX2434" s="13">
        <f t="shared" si="3007"/>
        <v>1.9139427910809035E-4</v>
      </c>
      <c r="AY2434" s="13">
        <f t="shared" si="3008"/>
        <v>3.6757683844656017E-4</v>
      </c>
      <c r="AZ2434" s="13">
        <f t="shared" si="3009"/>
        <v>3.5296962059681896E-4</v>
      </c>
      <c r="BA2434" s="13">
        <f t="shared" si="3010"/>
        <v>2.2596192148701877E-4</v>
      </c>
      <c r="BB2434" s="13">
        <f t="shared" si="3011"/>
        <v>1.0849118518140346E-4</v>
      </c>
      <c r="BC2434" s="13">
        <f t="shared" si="3012"/>
        <v>4.1671931924129162E-5</v>
      </c>
      <c r="BD2434" s="13">
        <f t="shared" si="3013"/>
        <v>3.0414392663098478E-3</v>
      </c>
      <c r="BE2434" s="13">
        <f t="shared" si="3014"/>
        <v>3.6838898400052113E-3</v>
      </c>
      <c r="BF2434" s="13">
        <f t="shared" si="3015"/>
        <v>2.2310234012595056E-3</v>
      </c>
      <c r="BG2434" s="13">
        <f t="shared" si="3016"/>
        <v>9.0076262377423901E-4</v>
      </c>
      <c r="BH2434" s="13">
        <f t="shared" si="3017"/>
        <v>2.7275822295182899E-4</v>
      </c>
      <c r="BI2434" s="13">
        <f t="shared" si="3018"/>
        <v>6.6074720441762947E-5</v>
      </c>
      <c r="BJ2434" s="14">
        <f t="shared" si="3019"/>
        <v>0.23866777695059666</v>
      </c>
      <c r="BK2434" s="14">
        <f t="shared" si="3020"/>
        <v>0.22224877226604547</v>
      </c>
      <c r="BL2434" s="14">
        <f t="shared" si="3021"/>
        <v>0.48399881518536492</v>
      </c>
      <c r="BM2434" s="14">
        <f t="shared" si="3022"/>
        <v>0.60175587421587795</v>
      </c>
      <c r="BN2434" s="14">
        <f t="shared" si="3023"/>
        <v>0.39432845306529474</v>
      </c>
    </row>
    <row r="2435" spans="1:66" x14ac:dyDescent="0.25">
      <c r="A2435" t="s">
        <v>24</v>
      </c>
      <c r="B2435" t="s">
        <v>298</v>
      </c>
      <c r="C2435" t="s">
        <v>293</v>
      </c>
      <c r="D2435" s="7" t="s">
        <v>576</v>
      </c>
      <c r="E2435" s="10">
        <f>VLOOKUP(A2435,home!$A$2:$E$405,3,FALSE)</f>
        <v>1.6263000000000001</v>
      </c>
      <c r="F2435" s="10">
        <f>VLOOKUP(B2435,home!$B$2:$E$405,3,FALSE)</f>
        <v>1.5354000000000001</v>
      </c>
      <c r="G2435" s="10">
        <f>VLOOKUP(C2435,away!$B$2:$E$405,4,FALSE)</f>
        <v>0.90620000000000001</v>
      </c>
      <c r="H2435" s="10">
        <f>VLOOKUP(A2435,away!$A$2:$E$405,3,FALSE)</f>
        <v>1.4262999999999999</v>
      </c>
      <c r="I2435" s="10">
        <f>VLOOKUP(C2435,away!$B$2:$E$405,3,FALSE)</f>
        <v>0.66420000000000001</v>
      </c>
      <c r="J2435" s="10">
        <f>VLOOKUP(B2435,home!$B$2:$E$405,4,FALSE)</f>
        <v>0.7177</v>
      </c>
      <c r="K2435" s="12">
        <f t="shared" si="2968"/>
        <v>2.2628004483240005</v>
      </c>
      <c r="L2435" s="12">
        <f t="shared" si="2969"/>
        <v>0.67991198974199996</v>
      </c>
      <c r="M2435" s="13">
        <f t="shared" si="2970"/>
        <v>5.2722528022667539E-2</v>
      </c>
      <c r="N2435" s="13">
        <f t="shared" si="2971"/>
        <v>0.11930056004646677</v>
      </c>
      <c r="O2435" s="13">
        <f t="shared" si="2972"/>
        <v>3.5846678932120235E-2</v>
      </c>
      <c r="P2435" s="13">
        <f t="shared" si="2973"/>
        <v>8.1113881158528162E-2</v>
      </c>
      <c r="Q2435" s="13">
        <f t="shared" si="2974"/>
        <v>0.13497668037922472</v>
      </c>
      <c r="R2435" s="13">
        <f t="shared" si="2975"/>
        <v>1.2186293399190248E-2</v>
      </c>
      <c r="S2435" s="13">
        <f t="shared" si="2976"/>
        <v>3.1198531080352674E-2</v>
      </c>
      <c r="T2435" s="13">
        <f t="shared" si="2977"/>
        <v>9.1772263325408623E-2</v>
      </c>
      <c r="U2435" s="13">
        <f t="shared" si="2978"/>
        <v>2.75751501670955E-2</v>
      </c>
      <c r="V2435" s="13">
        <f t="shared" si="2979"/>
        <v>5.3332334335636335E-3</v>
      </c>
      <c r="W2435" s="13">
        <f t="shared" si="2980"/>
        <v>0.10180843095846501</v>
      </c>
      <c r="X2435" s="13">
        <f t="shared" si="2981"/>
        <v>6.9220772865480951E-2</v>
      </c>
      <c r="Y2435" s="13">
        <f t="shared" si="2982"/>
        <v>2.3532016705224097E-2</v>
      </c>
      <c r="Z2435" s="13">
        <f t="shared" si="2983"/>
        <v>2.7618689975410808E-3</v>
      </c>
      <c r="AA2435" s="13">
        <f t="shared" si="2984"/>
        <v>6.2495584058481152E-3</v>
      </c>
      <c r="AB2435" s="13">
        <f t="shared" si="2985"/>
        <v>7.0707517812900718E-3</v>
      </c>
      <c r="AC2435" s="13">
        <f t="shared" si="2986"/>
        <v>5.1282544571693554E-4</v>
      </c>
      <c r="AD2435" s="13">
        <f t="shared" si="2987"/>
        <v>5.7593040803994432E-2</v>
      </c>
      <c r="AE2435" s="13">
        <f t="shared" si="2988"/>
        <v>3.9158198968336042E-2</v>
      </c>
      <c r="AF2435" s="13">
        <f t="shared" si="2989"/>
        <v>1.3312064487637243E-2</v>
      </c>
      <c r="AG2435" s="13">
        <f t="shared" si="2990"/>
        <v>3.0170107511210851E-3</v>
      </c>
      <c r="AH2435" s="13">
        <f t="shared" si="2991"/>
        <v>4.6945696138122467E-4</v>
      </c>
      <c r="AI2435" s="13">
        <f t="shared" si="2992"/>
        <v>1.062287422682258E-3</v>
      </c>
      <c r="AJ2435" s="13">
        <f t="shared" si="2993"/>
        <v>1.2018722281471805E-3</v>
      </c>
      <c r="AK2435" s="13">
        <f t="shared" si="2994"/>
        <v>9.0653233889320184E-4</v>
      </c>
      <c r="AL2435" s="13">
        <f t="shared" si="2995"/>
        <v>3.1559383678315566E-5</v>
      </c>
      <c r="AM2435" s="13">
        <f t="shared" si="2996"/>
        <v>2.6064311710324181E-2</v>
      </c>
      <c r="AN2435" s="13">
        <f t="shared" si="2997"/>
        <v>1.7721438036222222E-2</v>
      </c>
      <c r="AO2435" s="13">
        <f t="shared" si="2998"/>
        <v>6.0245090981487052E-3</v>
      </c>
      <c r="AP2435" s="13">
        <f t="shared" si="2999"/>
        <v>1.3653786560470227E-3</v>
      </c>
      <c r="AQ2435" s="13">
        <f t="shared" si="3000"/>
        <v>2.3208432969604721E-4</v>
      </c>
      <c r="AR2435" s="13">
        <f t="shared" si="3001"/>
        <v>6.3837883342188355E-5</v>
      </c>
      <c r="AS2435" s="13">
        <f t="shared" si="3002"/>
        <v>1.4445239104675907E-4</v>
      </c>
      <c r="AT2435" s="13">
        <f t="shared" si="3003"/>
        <v>1.6343346761104016E-4</v>
      </c>
      <c r="AU2435" s="13">
        <f t="shared" si="3004"/>
        <v>1.2327244126046923E-4</v>
      </c>
      <c r="AV2435" s="13">
        <f t="shared" si="3005"/>
        <v>6.9735233837545961E-5</v>
      </c>
      <c r="AW2435" s="13">
        <f t="shared" si="3006"/>
        <v>1.3487298467863665E-6</v>
      </c>
      <c r="AX2435" s="13">
        <f t="shared" si="3007"/>
        <v>9.82972270389635E-3</v>
      </c>
      <c r="AY2435" s="13">
        <f t="shared" si="3008"/>
        <v>6.6833463222182778E-3</v>
      </c>
      <c r="AZ2435" s="13">
        <f t="shared" si="3009"/>
        <v>2.2720436480371531E-3</v>
      </c>
      <c r="BA2435" s="13">
        <f t="shared" si="3010"/>
        <v>5.1492990583920444E-4</v>
      </c>
      <c r="BB2435" s="13">
        <f t="shared" si="3011"/>
        <v>8.7526754214198516E-5</v>
      </c>
      <c r="BC2435" s="13">
        <f t="shared" si="3012"/>
        <v>1.1902097922686944E-5</v>
      </c>
      <c r="BD2435" s="13">
        <f t="shared" si="3013"/>
        <v>7.2340237140174895E-6</v>
      </c>
      <c r="BE2435" s="13">
        <f t="shared" si="3014"/>
        <v>1.6369152103265227E-5</v>
      </c>
      <c r="BF2435" s="13">
        <f t="shared" si="3015"/>
        <v>1.852006235897616E-5</v>
      </c>
      <c r="BG2435" s="13">
        <f t="shared" si="3016"/>
        <v>1.3969068469626566E-5</v>
      </c>
      <c r="BH2435" s="13">
        <f t="shared" si="3017"/>
        <v>7.9023035989349154E-6</v>
      </c>
      <c r="BI2435" s="13">
        <f t="shared" si="3018"/>
        <v>3.5762672252924538E-6</v>
      </c>
      <c r="BJ2435" s="14">
        <f t="shared" si="3019"/>
        <v>0.72449823255392476</v>
      </c>
      <c r="BK2435" s="14">
        <f t="shared" si="3020"/>
        <v>0.17759590484672555</v>
      </c>
      <c r="BL2435" s="14">
        <f t="shared" si="3021"/>
        <v>9.3200883931216144E-2</v>
      </c>
      <c r="BM2435" s="14">
        <f t="shared" si="3022"/>
        <v>0.55522827079883852</v>
      </c>
      <c r="BN2435" s="14">
        <f t="shared" si="3023"/>
        <v>0.4361466219381977</v>
      </c>
    </row>
    <row r="2436" spans="1:66" x14ac:dyDescent="0.25">
      <c r="A2436" t="s">
        <v>27</v>
      </c>
      <c r="B2436" t="s">
        <v>189</v>
      </c>
      <c r="C2436" t="s">
        <v>194</v>
      </c>
      <c r="D2436" s="7" t="s">
        <v>576</v>
      </c>
      <c r="E2436" s="10">
        <f>VLOOKUP(A2436,home!$A$2:$E$405,3,FALSE)</f>
        <v>1.3026</v>
      </c>
      <c r="F2436" s="10">
        <f>VLOOKUP(B2436,home!$B$2:$E$405,3,FALSE)</f>
        <v>0.60609999999999997</v>
      </c>
      <c r="G2436" s="10">
        <f>VLOOKUP(C2436,away!$B$2:$E$405,4,FALSE)</f>
        <v>0.92930000000000001</v>
      </c>
      <c r="H2436" s="10">
        <f>VLOOKUP(A2436,away!$A$2:$E$405,3,FALSE)</f>
        <v>1.1000000000000001</v>
      </c>
      <c r="I2436" s="10">
        <f>VLOOKUP(C2436,away!$B$2:$E$405,3,FALSE)</f>
        <v>1.0526</v>
      </c>
      <c r="J2436" s="10">
        <f>VLOOKUP(B2436,home!$B$2:$E$405,4,FALSE)</f>
        <v>0.95689999999999997</v>
      </c>
      <c r="K2436" s="12">
        <f t="shared" si="2968"/>
        <v>0.73368779569800002</v>
      </c>
      <c r="L2436" s="12">
        <f t="shared" si="2969"/>
        <v>1.107956234</v>
      </c>
      <c r="M2436" s="13">
        <f t="shared" si="2970"/>
        <v>0.15855654005281236</v>
      </c>
      <c r="N2436" s="13">
        <f t="shared" si="2971"/>
        <v>0.11633099836484953</v>
      </c>
      <c r="O2436" s="13">
        <f t="shared" si="2972"/>
        <v>0.1756737069929841</v>
      </c>
      <c r="P2436" s="13">
        <f t="shared" si="2973"/>
        <v>0.12888965484577883</v>
      </c>
      <c r="Q2436" s="13">
        <f t="shared" si="2974"/>
        <v>4.2675316880827048E-2</v>
      </c>
      <c r="R2436" s="13">
        <f t="shared" si="2975"/>
        <v>9.7319389406383128E-2</v>
      </c>
      <c r="S2436" s="13">
        <f t="shared" si="2976"/>
        <v>2.619340570992951E-2</v>
      </c>
      <c r="T2436" s="13">
        <f t="shared" si="2977"/>
        <v>4.7282383376037747E-2</v>
      </c>
      <c r="U2436" s="13">
        <f t="shared" si="2978"/>
        <v>7.1402048292244516E-2</v>
      </c>
      <c r="V2436" s="13">
        <f t="shared" si="2979"/>
        <v>2.3658290531312896E-3</v>
      </c>
      <c r="W2436" s="13">
        <f t="shared" si="2980"/>
        <v>1.0436786391002551E-2</v>
      </c>
      <c r="X2436" s="13">
        <f t="shared" si="2981"/>
        <v>1.1563502544837635E-2</v>
      </c>
      <c r="Y2436" s="13">
        <f t="shared" si="2982"/>
        <v>6.4059273657138651E-3</v>
      </c>
      <c r="Z2436" s="13">
        <f t="shared" si="2983"/>
        <v>3.5941874727291885E-2</v>
      </c>
      <c r="AA2436" s="13">
        <f t="shared" si="2984"/>
        <v>2.6370114841920436E-2</v>
      </c>
      <c r="AB2436" s="13">
        <f t="shared" si="2985"/>
        <v>9.6737157153358577E-3</v>
      </c>
      <c r="AC2436" s="13">
        <f t="shared" si="2986"/>
        <v>1.2019801027311809E-4</v>
      </c>
      <c r="AD2436" s="13">
        <f t="shared" si="2987"/>
        <v>1.9143357003463862E-3</v>
      </c>
      <c r="AE2436" s="13">
        <f t="shared" si="2988"/>
        <v>2.1210001731675342E-3</v>
      </c>
      <c r="AF2436" s="13">
        <f t="shared" si="2989"/>
        <v>1.1749876820880253E-3</v>
      </c>
      <c r="AG2436" s="13">
        <f t="shared" si="2990"/>
        <v>4.3394497574754555E-4</v>
      </c>
      <c r="AH2436" s="13">
        <f t="shared" si="2991"/>
        <v>9.9555060414375333E-3</v>
      </c>
      <c r="AI2436" s="13">
        <f t="shared" si="2992"/>
        <v>7.3042332826004242E-3</v>
      </c>
      <c r="AJ2436" s="13">
        <f t="shared" si="2993"/>
        <v>2.679513408187536E-3</v>
      </c>
      <c r="AK2436" s="13">
        <f t="shared" si="2994"/>
        <v>6.5530876199878304E-4</v>
      </c>
      <c r="AL2436" s="13">
        <f t="shared" si="2995"/>
        <v>3.9083294961132142E-6</v>
      </c>
      <c r="AM2436" s="13">
        <f t="shared" si="2996"/>
        <v>2.8090494804262553E-4</v>
      </c>
      <c r="AN2436" s="13">
        <f t="shared" si="2997"/>
        <v>3.11230388345273E-4</v>
      </c>
      <c r="AO2436" s="13">
        <f t="shared" si="2998"/>
        <v>1.7241482448869319E-4</v>
      </c>
      <c r="AP2436" s="13">
        <f t="shared" si="2999"/>
        <v>6.3676026542087774E-5</v>
      </c>
      <c r="AQ2436" s="13">
        <f t="shared" si="3000"/>
        <v>1.7637562640913918E-5</v>
      </c>
      <c r="AR2436" s="13">
        <f t="shared" si="3001"/>
        <v>2.2060529962470744E-3</v>
      </c>
      <c r="AS2436" s="13">
        <f t="shared" si="3002"/>
        <v>1.6185541600094841E-3</v>
      </c>
      <c r="AT2436" s="13">
        <f t="shared" si="3003"/>
        <v>5.9375671693759314E-4</v>
      </c>
      <c r="AU2436" s="13">
        <f t="shared" si="3004"/>
        <v>1.4521068561027472E-4</v>
      </c>
      <c r="AV2436" s="13">
        <f t="shared" si="3005"/>
        <v>2.6634826959299435E-5</v>
      </c>
      <c r="AW2436" s="13">
        <f t="shared" si="3006"/>
        <v>8.8251596351304419E-8</v>
      </c>
      <c r="AX2436" s="13">
        <f t="shared" si="3007"/>
        <v>3.4349422021675838E-5</v>
      </c>
      <c r="AY2436" s="13">
        <f t="shared" si="3008"/>
        <v>3.8057656263212621E-5</v>
      </c>
      <c r="AZ2436" s="13">
        <f t="shared" si="3009"/>
        <v>2.1083108754127799E-5</v>
      </c>
      <c r="BA2436" s="13">
        <f t="shared" si="3010"/>
        <v>7.7863872587452838E-6</v>
      </c>
      <c r="BB2436" s="13">
        <f t="shared" si="3011"/>
        <v>2.1567440759162537E-6</v>
      </c>
      <c r="BC2436" s="13">
        <f t="shared" si="3012"/>
        <v>4.7791560881079633E-7</v>
      </c>
      <c r="BD2436" s="13">
        <f t="shared" si="3013"/>
        <v>4.073683616210536E-4</v>
      </c>
      <c r="BE2436" s="13">
        <f t="shared" si="3014"/>
        <v>2.9888119527485653E-4</v>
      </c>
      <c r="BF2436" s="13">
        <f t="shared" si="3015"/>
        <v>1.0964274266839649E-4</v>
      </c>
      <c r="BG2436" s="13">
        <f t="shared" si="3016"/>
        <v>2.6814514060886297E-5</v>
      </c>
      <c r="BH2436" s="13">
        <f t="shared" si="3017"/>
        <v>4.9183704285111726E-6</v>
      </c>
      <c r="BI2436" s="13">
        <f t="shared" si="3018"/>
        <v>7.2170967162411827E-7</v>
      </c>
      <c r="BJ2436" s="14">
        <f t="shared" si="3019"/>
        <v>0.24128895843865988</v>
      </c>
      <c r="BK2436" s="14">
        <f t="shared" si="3020"/>
        <v>0.31616759365768438</v>
      </c>
      <c r="BL2436" s="14">
        <f t="shared" si="3021"/>
        <v>0.40647209302258136</v>
      </c>
      <c r="BM2436" s="14">
        <f t="shared" si="3022"/>
        <v>0.28038694389791585</v>
      </c>
      <c r="BN2436" s="14">
        <f t="shared" si="3023"/>
        <v>0.71944560654363499</v>
      </c>
    </row>
    <row r="2437" spans="1:66" x14ac:dyDescent="0.25">
      <c r="A2437" t="s">
        <v>196</v>
      </c>
      <c r="B2437" t="s">
        <v>303</v>
      </c>
      <c r="C2437" t="s">
        <v>202</v>
      </c>
      <c r="D2437" s="7" t="s">
        <v>576</v>
      </c>
      <c r="E2437" s="10">
        <f>VLOOKUP(A2437,home!$A$2:$E$405,3,FALSE)</f>
        <v>1.6077999999999999</v>
      </c>
      <c r="F2437" s="10">
        <f>VLOOKUP(B2437,home!$B$2:$E$405,3,FALSE)</f>
        <v>0.84150000000000003</v>
      </c>
      <c r="G2437" s="10">
        <f>VLOOKUP(C2437,away!$B$2:$E$405,4,FALSE)</f>
        <v>1.3536999999999999</v>
      </c>
      <c r="H2437" s="10">
        <f>VLOOKUP(A2437,away!$A$2:$E$405,3,FALSE)</f>
        <v>1.3987000000000001</v>
      </c>
      <c r="I2437" s="10">
        <f>VLOOKUP(C2437,away!$B$2:$E$405,3,FALSE)</f>
        <v>0.54669999999999996</v>
      </c>
      <c r="J2437" s="10">
        <f>VLOOKUP(B2437,home!$B$2:$E$405,4,FALSE)</f>
        <v>1.0513999999999999</v>
      </c>
      <c r="K2437" s="12">
        <f t="shared" si="2968"/>
        <v>1.8315069606899996</v>
      </c>
      <c r="L2437" s="12">
        <f t="shared" si="2969"/>
        <v>0.80397329150599983</v>
      </c>
      <c r="M2437" s="13">
        <f t="shared" si="2970"/>
        <v>7.1684534485423071E-2</v>
      </c>
      <c r="N2437" s="13">
        <f t="shared" si="2971"/>
        <v>0.13129072388387467</v>
      </c>
      <c r="O2437" s="13">
        <f t="shared" si="2972"/>
        <v>5.763245114032093E-2</v>
      </c>
      <c r="P2437" s="13">
        <f t="shared" si="2973"/>
        <v>0.10555423542512408</v>
      </c>
      <c r="Q2437" s="13">
        <f t="shared" si="2974"/>
        <v>0.12022993733367265</v>
      </c>
      <c r="R2437" s="13">
        <f t="shared" si="2975"/>
        <v>2.3167475720421264E-2</v>
      </c>
      <c r="S2437" s="13">
        <f t="shared" si="2976"/>
        <v>3.8856695855534119E-2</v>
      </c>
      <c r="T2437" s="13">
        <f t="shared" si="2977"/>
        <v>9.6661658455712882E-2</v>
      </c>
      <c r="U2437" s="13">
        <f t="shared" si="2978"/>
        <v>4.2431393043568105E-2</v>
      </c>
      <c r="V2437" s="13">
        <f t="shared" si="2979"/>
        <v>6.3573124037600301E-3</v>
      </c>
      <c r="W2437" s="13">
        <f t="shared" si="2980"/>
        <v>7.3400655703314624E-2</v>
      </c>
      <c r="X2437" s="13">
        <f t="shared" si="2981"/>
        <v>5.9012166764492488E-2</v>
      </c>
      <c r="Y2437" s="13">
        <f t="shared" si="2982"/>
        <v>2.3722102976274997E-2</v>
      </c>
      <c r="Z2437" s="13">
        <f t="shared" si="2983"/>
        <v>6.2086772369441415E-3</v>
      </c>
      <c r="AA2437" s="13">
        <f t="shared" si="2984"/>
        <v>1.1371235576140748E-2</v>
      </c>
      <c r="AB2437" s="13">
        <f t="shared" si="2985"/>
        <v>1.0413248554673774E-2</v>
      </c>
      <c r="AC2437" s="13">
        <f t="shared" si="2986"/>
        <v>5.8506452520976039E-4</v>
      </c>
      <c r="AD2437" s="13">
        <f t="shared" si="2987"/>
        <v>3.3608452959957735E-2</v>
      </c>
      <c r="AE2437" s="13">
        <f t="shared" si="2988"/>
        <v>2.7020298548641776E-2</v>
      </c>
      <c r="AF2437" s="13">
        <f t="shared" si="2989"/>
        <v>1.0861799180813158E-2</v>
      </c>
      <c r="AG2437" s="13">
        <f t="shared" si="2990"/>
        <v>2.9108654796918434E-3</v>
      </c>
      <c r="AH2437" s="13">
        <f t="shared" si="2991"/>
        <v>1.2479026685210889E-3</v>
      </c>
      <c r="AI2437" s="13">
        <f t="shared" si="2992"/>
        <v>2.2855424236599992E-3</v>
      </c>
      <c r="AJ2437" s="13">
        <f t="shared" si="2993"/>
        <v>2.0929934289427915E-3</v>
      </c>
      <c r="AK2437" s="13">
        <f t="shared" si="2994"/>
        <v>1.2777773445957171E-3</v>
      </c>
      <c r="AL2437" s="13">
        <f t="shared" si="2995"/>
        <v>3.445989519283968E-5</v>
      </c>
      <c r="AM2437" s="13">
        <f t="shared" si="2996"/>
        <v>1.2310823106837E-2</v>
      </c>
      <c r="AN2437" s="13">
        <f t="shared" si="2997"/>
        <v>9.8975729743518599E-3</v>
      </c>
      <c r="AO2437" s="13">
        <f t="shared" si="2998"/>
        <v>3.9786921610552462E-3</v>
      </c>
      <c r="AP2437" s="13">
        <f t="shared" si="2999"/>
        <v>1.066254077537569E-3</v>
      </c>
      <c r="AQ2437" s="13">
        <f t="shared" si="3000"/>
        <v>2.1430995007489312E-4</v>
      </c>
      <c r="AR2437" s="13">
        <f t="shared" si="3001"/>
        <v>2.0065608317800421E-4</v>
      </c>
      <c r="AS2437" s="13">
        <f t="shared" si="3002"/>
        <v>3.6750301304530619E-4</v>
      </c>
      <c r="AT2437" s="13">
        <f t="shared" si="3003"/>
        <v>3.3654216323351314E-4</v>
      </c>
      <c r="AU2437" s="13">
        <f t="shared" si="3004"/>
        <v>2.0545977150928309E-4</v>
      </c>
      <c r="AV2437" s="13">
        <f t="shared" si="3005"/>
        <v>9.4075250415257252E-5</v>
      </c>
      <c r="AW2437" s="13">
        <f t="shared" si="3006"/>
        <v>1.4094888558988795E-6</v>
      </c>
      <c r="AX2437" s="13">
        <f t="shared" si="3007"/>
        <v>3.7578930353325394E-3</v>
      </c>
      <c r="AY2437" s="13">
        <f t="shared" si="3008"/>
        <v>3.0212456327437737E-3</v>
      </c>
      <c r="AZ2437" s="13">
        <f t="shared" si="3009"/>
        <v>1.2145003979025695E-3</v>
      </c>
      <c r="BA2437" s="13">
        <f t="shared" si="3010"/>
        <v>3.2547529414569184E-4</v>
      </c>
      <c r="BB2437" s="13">
        <f t="shared" si="3011"/>
        <v>6.541836088454881E-5</v>
      </c>
      <c r="BC2437" s="13">
        <f t="shared" si="3012"/>
        <v>1.0518922985055616E-5</v>
      </c>
      <c r="BD2437" s="13">
        <f t="shared" si="3013"/>
        <v>2.6887021942220276E-5</v>
      </c>
      <c r="BE2437" s="13">
        <f t="shared" si="3014"/>
        <v>4.9243767839401181E-5</v>
      </c>
      <c r="BF2437" s="13">
        <f t="shared" si="3015"/>
        <v>4.5095151784232821E-5</v>
      </c>
      <c r="BG2437" s="13">
        <f t="shared" si="3016"/>
        <v>2.7530694795398148E-5</v>
      </c>
      <c r="BH2437" s="13">
        <f t="shared" si="3017"/>
        <v>1.260566478760092E-5</v>
      </c>
      <c r="BI2437" s="13">
        <f t="shared" si="3018"/>
        <v>4.6174725605231816E-6</v>
      </c>
      <c r="BJ2437" s="14">
        <f t="shared" si="3019"/>
        <v>0.61458136520029782</v>
      </c>
      <c r="BK2437" s="14">
        <f t="shared" si="3020"/>
        <v>0.22609354822298769</v>
      </c>
      <c r="BL2437" s="14">
        <f t="shared" si="3021"/>
        <v>0.15329023595593519</v>
      </c>
      <c r="BM2437" s="14">
        <f t="shared" si="3022"/>
        <v>0.48759463248343987</v>
      </c>
      <c r="BN2437" s="14">
        <f t="shared" si="3023"/>
        <v>0.50955935798883667</v>
      </c>
    </row>
    <row r="2438" spans="1:66" x14ac:dyDescent="0.25">
      <c r="A2438" t="s">
        <v>32</v>
      </c>
      <c r="B2438" t="s">
        <v>312</v>
      </c>
      <c r="C2438" t="s">
        <v>509</v>
      </c>
      <c r="D2438" s="7" t="s">
        <v>576</v>
      </c>
      <c r="E2438" s="10">
        <f>VLOOKUP(A2438,home!$A$2:$E$405,3,FALSE)</f>
        <v>1.268</v>
      </c>
      <c r="F2438" s="10">
        <f>VLOOKUP(B2438,home!$B$2:$E$405,3,FALSE)</f>
        <v>0.60309999999999997</v>
      </c>
      <c r="G2438" s="10" t="e">
        <f>VLOOKUP(C2438,away!$B$2:$E$405,4,FALSE)</f>
        <v>#N/A</v>
      </c>
      <c r="H2438" s="10">
        <f>VLOOKUP(A2438,away!$A$2:$E$405,3,FALSE)</f>
        <v>1.1471</v>
      </c>
      <c r="I2438" s="10" t="e">
        <f>VLOOKUP(C2438,away!$B$2:$E$405,3,FALSE)</f>
        <v>#N/A</v>
      </c>
      <c r="J2438" s="10">
        <f>VLOOKUP(B2438,home!$B$2:$E$405,4,FALSE)</f>
        <v>1.0256000000000001</v>
      </c>
      <c r="K2438" s="12" t="e">
        <f t="shared" si="2968"/>
        <v>#N/A</v>
      </c>
      <c r="L2438" s="12" t="e">
        <f t="shared" si="2969"/>
        <v>#N/A</v>
      </c>
      <c r="M2438" s="13" t="e">
        <f t="shared" si="2970"/>
        <v>#N/A</v>
      </c>
      <c r="N2438" s="13" t="e">
        <f t="shared" si="2971"/>
        <v>#N/A</v>
      </c>
      <c r="O2438" s="13" t="e">
        <f t="shared" si="2972"/>
        <v>#N/A</v>
      </c>
      <c r="P2438" s="13" t="e">
        <f t="shared" si="2973"/>
        <v>#N/A</v>
      </c>
      <c r="Q2438" s="13" t="e">
        <f t="shared" si="2974"/>
        <v>#N/A</v>
      </c>
      <c r="R2438" s="13" t="e">
        <f t="shared" si="2975"/>
        <v>#N/A</v>
      </c>
      <c r="S2438" s="13" t="e">
        <f t="shared" si="2976"/>
        <v>#N/A</v>
      </c>
      <c r="T2438" s="13" t="e">
        <f t="shared" si="2977"/>
        <v>#N/A</v>
      </c>
      <c r="U2438" s="13" t="e">
        <f t="shared" si="2978"/>
        <v>#N/A</v>
      </c>
      <c r="V2438" s="13" t="e">
        <f t="shared" si="2979"/>
        <v>#N/A</v>
      </c>
      <c r="W2438" s="13" t="e">
        <f t="shared" si="2980"/>
        <v>#N/A</v>
      </c>
      <c r="X2438" s="13" t="e">
        <f t="shared" si="2981"/>
        <v>#N/A</v>
      </c>
      <c r="Y2438" s="13" t="e">
        <f t="shared" si="2982"/>
        <v>#N/A</v>
      </c>
      <c r="Z2438" s="13" t="e">
        <f t="shared" si="2983"/>
        <v>#N/A</v>
      </c>
      <c r="AA2438" s="13" t="e">
        <f t="shared" si="2984"/>
        <v>#N/A</v>
      </c>
      <c r="AB2438" s="13" t="e">
        <f t="shared" si="2985"/>
        <v>#N/A</v>
      </c>
      <c r="AC2438" s="13" t="e">
        <f t="shared" si="2986"/>
        <v>#N/A</v>
      </c>
      <c r="AD2438" s="13" t="e">
        <f t="shared" si="2987"/>
        <v>#N/A</v>
      </c>
      <c r="AE2438" s="13" t="e">
        <f t="shared" si="2988"/>
        <v>#N/A</v>
      </c>
      <c r="AF2438" s="13" t="e">
        <f t="shared" si="2989"/>
        <v>#N/A</v>
      </c>
      <c r="AG2438" s="13" t="e">
        <f t="shared" si="2990"/>
        <v>#N/A</v>
      </c>
      <c r="AH2438" s="13" t="e">
        <f t="shared" si="2991"/>
        <v>#N/A</v>
      </c>
      <c r="AI2438" s="13" t="e">
        <f t="shared" si="2992"/>
        <v>#N/A</v>
      </c>
      <c r="AJ2438" s="13" t="e">
        <f t="shared" si="2993"/>
        <v>#N/A</v>
      </c>
      <c r="AK2438" s="13" t="e">
        <f t="shared" si="2994"/>
        <v>#N/A</v>
      </c>
      <c r="AL2438" s="13" t="e">
        <f t="shared" si="2995"/>
        <v>#N/A</v>
      </c>
      <c r="AM2438" s="13" t="e">
        <f t="shared" si="2996"/>
        <v>#N/A</v>
      </c>
      <c r="AN2438" s="13" t="e">
        <f t="shared" si="2997"/>
        <v>#N/A</v>
      </c>
      <c r="AO2438" s="13" t="e">
        <f t="shared" si="2998"/>
        <v>#N/A</v>
      </c>
      <c r="AP2438" s="13" t="e">
        <f t="shared" si="2999"/>
        <v>#N/A</v>
      </c>
      <c r="AQ2438" s="13" t="e">
        <f t="shared" si="3000"/>
        <v>#N/A</v>
      </c>
      <c r="AR2438" s="13" t="e">
        <f t="shared" si="3001"/>
        <v>#N/A</v>
      </c>
      <c r="AS2438" s="13" t="e">
        <f t="shared" si="3002"/>
        <v>#N/A</v>
      </c>
      <c r="AT2438" s="13" t="e">
        <f t="shared" si="3003"/>
        <v>#N/A</v>
      </c>
      <c r="AU2438" s="13" t="e">
        <f t="shared" si="3004"/>
        <v>#N/A</v>
      </c>
      <c r="AV2438" s="13" t="e">
        <f t="shared" si="3005"/>
        <v>#N/A</v>
      </c>
      <c r="AW2438" s="13" t="e">
        <f t="shared" si="3006"/>
        <v>#N/A</v>
      </c>
      <c r="AX2438" s="13" t="e">
        <f t="shared" si="3007"/>
        <v>#N/A</v>
      </c>
      <c r="AY2438" s="13" t="e">
        <f t="shared" si="3008"/>
        <v>#N/A</v>
      </c>
      <c r="AZ2438" s="13" t="e">
        <f t="shared" si="3009"/>
        <v>#N/A</v>
      </c>
      <c r="BA2438" s="13" t="e">
        <f t="shared" si="3010"/>
        <v>#N/A</v>
      </c>
      <c r="BB2438" s="13" t="e">
        <f t="shared" si="3011"/>
        <v>#N/A</v>
      </c>
      <c r="BC2438" s="13" t="e">
        <f t="shared" si="3012"/>
        <v>#N/A</v>
      </c>
      <c r="BD2438" s="13" t="e">
        <f t="shared" si="3013"/>
        <v>#N/A</v>
      </c>
      <c r="BE2438" s="13" t="e">
        <f t="shared" si="3014"/>
        <v>#N/A</v>
      </c>
      <c r="BF2438" s="13" t="e">
        <f t="shared" si="3015"/>
        <v>#N/A</v>
      </c>
      <c r="BG2438" s="13" t="e">
        <f t="shared" si="3016"/>
        <v>#N/A</v>
      </c>
      <c r="BH2438" s="13" t="e">
        <f t="shared" si="3017"/>
        <v>#N/A</v>
      </c>
      <c r="BI2438" s="13" t="e">
        <f t="shared" si="3018"/>
        <v>#N/A</v>
      </c>
      <c r="BJ2438" s="14" t="e">
        <f t="shared" si="3019"/>
        <v>#N/A</v>
      </c>
      <c r="BK2438" s="14" t="e">
        <f t="shared" si="3020"/>
        <v>#N/A</v>
      </c>
      <c r="BL2438" s="14" t="e">
        <f t="shared" si="3021"/>
        <v>#N/A</v>
      </c>
      <c r="BM2438" s="14" t="e">
        <f t="shared" si="3022"/>
        <v>#N/A</v>
      </c>
      <c r="BN2438" s="14" t="e">
        <f t="shared" si="3023"/>
        <v>#N/A</v>
      </c>
    </row>
    <row r="2439" spans="1:66" x14ac:dyDescent="0.25">
      <c r="A2439" t="s">
        <v>32</v>
      </c>
      <c r="B2439" t="s">
        <v>212</v>
      </c>
      <c r="C2439" t="s">
        <v>311</v>
      </c>
      <c r="D2439" s="7" t="s">
        <v>576</v>
      </c>
      <c r="E2439" s="10">
        <f>VLOOKUP(A2439,home!$A$2:$E$405,3,FALSE)</f>
        <v>1.268</v>
      </c>
      <c r="F2439" s="10">
        <f>VLOOKUP(B2439,home!$B$2:$E$405,3,FALSE)</f>
        <v>0.78859999999999997</v>
      </c>
      <c r="G2439" s="10">
        <f>VLOOKUP(C2439,away!$B$2:$E$405,4,FALSE)</f>
        <v>1.1133999999999999</v>
      </c>
      <c r="H2439" s="10">
        <f>VLOOKUP(A2439,away!$A$2:$E$405,3,FALSE)</f>
        <v>1.1471</v>
      </c>
      <c r="I2439" s="10">
        <f>VLOOKUP(C2439,away!$B$2:$E$405,3,FALSE)</f>
        <v>1.0769</v>
      </c>
      <c r="J2439" s="10">
        <f>VLOOKUP(B2439,home!$B$2:$E$405,4,FALSE)</f>
        <v>1.1282000000000001</v>
      </c>
      <c r="K2439" s="12">
        <f t="shared" si="2968"/>
        <v>1.11333854032</v>
      </c>
      <c r="L2439" s="12">
        <f t="shared" si="2969"/>
        <v>1.3936789871180002</v>
      </c>
      <c r="M2439" s="13">
        <f t="shared" si="2970"/>
        <v>8.1510981340480071E-2</v>
      </c>
      <c r="N2439" s="13">
        <f t="shared" si="2971"/>
        <v>9.0749316985660841E-2</v>
      </c>
      <c r="O2439" s="13">
        <f t="shared" si="2972"/>
        <v>0.11360014191359449</v>
      </c>
      <c r="P2439" s="13">
        <f t="shared" si="2973"/>
        <v>0.12647541617822614</v>
      </c>
      <c r="Q2439" s="13">
        <f t="shared" si="2974"/>
        <v>5.0517356053926328E-2</v>
      </c>
      <c r="R2439" s="13">
        <f t="shared" si="2975"/>
        <v>7.9161065359299745E-2</v>
      </c>
      <c r="S2439" s="13">
        <f t="shared" si="2976"/>
        <v>4.9060968946743465E-2</v>
      </c>
      <c r="T2439" s="13">
        <f t="shared" si="2977"/>
        <v>7.0404977617115422E-2</v>
      </c>
      <c r="U2439" s="13">
        <f t="shared" si="2978"/>
        <v>8.813306495729889E-2</v>
      </c>
      <c r="V2439" s="13">
        <f t="shared" si="2979"/>
        <v>8.4583101750390459E-3</v>
      </c>
      <c r="W2439" s="13">
        <f t="shared" si="2980"/>
        <v>1.874763981663468E-2</v>
      </c>
      <c r="X2439" s="13">
        <f t="shared" si="2981"/>
        <v>2.6128191670500511E-2</v>
      </c>
      <c r="Y2439" s="13">
        <f t="shared" si="2982"/>
        <v>1.8207155851284067E-2</v>
      </c>
      <c r="Z2439" s="13">
        <f t="shared" si="2983"/>
        <v>3.6775037796376885E-2</v>
      </c>
      <c r="AA2439" s="13">
        <f t="shared" si="2984"/>
        <v>4.0943066900431063E-2</v>
      </c>
      <c r="AB2439" s="13">
        <f t="shared" si="2985"/>
        <v>2.2791747169575022E-2</v>
      </c>
      <c r="AC2439" s="13">
        <f t="shared" si="2986"/>
        <v>8.2026394017700862E-4</v>
      </c>
      <c r="AD2439" s="13">
        <f t="shared" si="2987"/>
        <v>5.218117486974292E-3</v>
      </c>
      <c r="AE2439" s="13">
        <f t="shared" si="2988"/>
        <v>7.2723806939090562E-3</v>
      </c>
      <c r="AF2439" s="13">
        <f t="shared" si="2989"/>
        <v>5.0676820797118374E-3</v>
      </c>
      <c r="AG2439" s="13">
        <f t="shared" si="2990"/>
        <v>2.3542406759629441E-3</v>
      </c>
      <c r="AH2439" s="13">
        <f t="shared" si="2991"/>
        <v>1.2813149356820186E-2</v>
      </c>
      <c r="AI2439" s="13">
        <f t="shared" si="2992"/>
        <v>1.426537300182433E-2</v>
      </c>
      <c r="AJ2439" s="13">
        <f t="shared" si="2993"/>
        <v>7.9410947774857209E-3</v>
      </c>
      <c r="AK2439" s="13">
        <f t="shared" si="2994"/>
        <v>2.9470422893695752E-3</v>
      </c>
      <c r="AL2439" s="13">
        <f t="shared" si="2995"/>
        <v>5.0910059726324342E-5</v>
      </c>
      <c r="AM2439" s="13">
        <f t="shared" si="2996"/>
        <v>1.161906261233245E-3</v>
      </c>
      <c r="AN2439" s="13">
        <f t="shared" si="2997"/>
        <v>1.6193243412816114E-3</v>
      </c>
      <c r="AO2439" s="13">
        <f t="shared" si="2998"/>
        <v>1.1284091538864398E-3</v>
      </c>
      <c r="AP2439" s="13">
        <f t="shared" si="2999"/>
        <v>5.2421337554771081E-4</v>
      </c>
      <c r="AQ2439" s="13">
        <f t="shared" si="3000"/>
        <v>1.8264629156676049E-4</v>
      </c>
      <c r="AR2439" s="13">
        <f t="shared" si="3001"/>
        <v>3.571483403480962E-3</v>
      </c>
      <c r="AS2439" s="13">
        <f t="shared" si="3002"/>
        <v>3.9762701192086001E-3</v>
      </c>
      <c r="AT2439" s="13">
        <f t="shared" si="3003"/>
        <v>2.2134673852188683E-3</v>
      </c>
      <c r="AU2439" s="13">
        <f t="shared" si="3004"/>
        <v>8.2144618256850045E-4</v>
      </c>
      <c r="AV2439" s="13">
        <f t="shared" si="3005"/>
        <v>2.2863692346306264E-4</v>
      </c>
      <c r="AW2439" s="13">
        <f t="shared" si="3006"/>
        <v>2.1942752326317289E-6</v>
      </c>
      <c r="AX2439" s="13">
        <f t="shared" si="3007"/>
        <v>2.1559917014501488E-4</v>
      </c>
      <c r="AY2439" s="13">
        <f t="shared" si="3008"/>
        <v>3.0047603307118575E-4</v>
      </c>
      <c r="AZ2439" s="13">
        <f t="shared" si="3009"/>
        <v>2.0938356671194248E-4</v>
      </c>
      <c r="BA2439" s="13">
        <f t="shared" si="3010"/>
        <v>9.7271159058084708E-5</v>
      </c>
      <c r="BB2439" s="13">
        <f t="shared" si="3011"/>
        <v>3.3891192607966371E-5</v>
      </c>
      <c r="BC2439" s="13">
        <f t="shared" si="3012"/>
        <v>9.4466885972183242E-6</v>
      </c>
      <c r="BD2439" s="13">
        <f t="shared" si="3013"/>
        <v>8.2958356204534771E-4</v>
      </c>
      <c r="BE2439" s="13">
        <f t="shared" si="3014"/>
        <v>9.2360735204103359E-4</v>
      </c>
      <c r="BF2439" s="13">
        <f t="shared" si="3015"/>
        <v>5.1414383057509254E-4</v>
      </c>
      <c r="BG2439" s="13">
        <f t="shared" si="3016"/>
        <v>1.9080538061566892E-4</v>
      </c>
      <c r="BH2439" s="13">
        <f t="shared" si="3017"/>
        <v>5.3107745984962718E-5</v>
      </c>
      <c r="BI2439" s="13">
        <f t="shared" si="3018"/>
        <v>1.1825380078916746E-5</v>
      </c>
      <c r="BJ2439" s="14">
        <f t="shared" si="3019"/>
        <v>0.30014962616538732</v>
      </c>
      <c r="BK2439" s="14">
        <f t="shared" si="3020"/>
        <v>0.26667732667346333</v>
      </c>
      <c r="BL2439" s="14">
        <f t="shared" si="3021"/>
        <v>0.39593012299098007</v>
      </c>
      <c r="BM2439" s="14">
        <f t="shared" si="3022"/>
        <v>0.45721955403718134</v>
      </c>
      <c r="BN2439" s="14">
        <f t="shared" si="3023"/>
        <v>0.54201427783118761</v>
      </c>
    </row>
    <row r="2440" spans="1:66" x14ac:dyDescent="0.25">
      <c r="A2440" t="s">
        <v>344</v>
      </c>
      <c r="B2440" t="s">
        <v>376</v>
      </c>
      <c r="C2440" t="s">
        <v>345</v>
      </c>
      <c r="D2440" s="7" t="s">
        <v>576</v>
      </c>
      <c r="E2440" s="10">
        <f>VLOOKUP(A2440,home!$A$2:$E$405,3,FALSE)</f>
        <v>1.3090999999999999</v>
      </c>
      <c r="F2440" s="10">
        <f>VLOOKUP(B2440,home!$B$2:$E$405,3,FALSE)</f>
        <v>1.25</v>
      </c>
      <c r="G2440" s="10">
        <f>VLOOKUP(C2440,away!$B$2:$E$405,4,FALSE)</f>
        <v>1.5278</v>
      </c>
      <c r="H2440" s="10">
        <f>VLOOKUP(A2440,away!$A$2:$E$405,3,FALSE)</f>
        <v>1.3545</v>
      </c>
      <c r="I2440" s="10">
        <f>VLOOKUP(C2440,away!$B$2:$E$405,3,FALSE)</f>
        <v>1.141</v>
      </c>
      <c r="J2440" s="10">
        <f>VLOOKUP(B2440,home!$B$2:$E$405,4,FALSE)</f>
        <v>0.93959999999999999</v>
      </c>
      <c r="K2440" s="12">
        <f t="shared" si="2968"/>
        <v>2.5000537249999999</v>
      </c>
      <c r="L2440" s="12">
        <f t="shared" si="2969"/>
        <v>1.4521372362000002</v>
      </c>
      <c r="M2440" s="13">
        <f t="shared" si="2970"/>
        <v>1.92125616514249E-2</v>
      </c>
      <c r="N2440" s="13">
        <f t="shared" si="2971"/>
        <v>4.8032436323436969E-2</v>
      </c>
      <c r="O2440" s="13">
        <f t="shared" si="2972"/>
        <v>2.7899276176822266E-2</v>
      </c>
      <c r="P2440" s="13">
        <f t="shared" si="2973"/>
        <v>6.974968933066826E-2</v>
      </c>
      <c r="Q2440" s="13">
        <f t="shared" si="2974"/>
        <v>6.0041835675616953E-2</v>
      </c>
      <c r="R2440" s="13">
        <f t="shared" si="2975"/>
        <v>2.0256788899695601E-2</v>
      </c>
      <c r="S2440" s="13">
        <f t="shared" si="2976"/>
        <v>6.330518608074219E-2</v>
      </c>
      <c r="T2440" s="13">
        <f t="shared" si="2977"/>
        <v>8.7188985314364975E-2</v>
      </c>
      <c r="U2440" s="13">
        <f t="shared" si="2978"/>
        <v>5.0643060545222635E-2</v>
      </c>
      <c r="V2440" s="13">
        <f t="shared" si="2979"/>
        <v>2.5536053744784303E-2</v>
      </c>
      <c r="W2440" s="13">
        <f t="shared" si="2980"/>
        <v>5.0035938312221348E-2</v>
      </c>
      <c r="X2440" s="13">
        <f t="shared" si="2981"/>
        <v>7.2659049171382814E-2</v>
      </c>
      <c r="Y2440" s="13">
        <f t="shared" si="2982"/>
        <v>5.2755455424325887E-2</v>
      </c>
      <c r="Z2440" s="13">
        <f t="shared" si="2983"/>
        <v>9.8052124823636063E-3</v>
      </c>
      <c r="AA2440" s="13">
        <f t="shared" si="2984"/>
        <v>2.4513557990949626E-2</v>
      </c>
      <c r="AB2440" s="13">
        <f t="shared" si="2985"/>
        <v>3.0642605984138569E-2</v>
      </c>
      <c r="AC2440" s="13">
        <f t="shared" si="2986"/>
        <v>5.7941642808529894E-3</v>
      </c>
      <c r="AD2440" s="13">
        <f t="shared" si="2987"/>
        <v>3.1273133490334802E-2</v>
      </c>
      <c r="AE2440" s="13">
        <f t="shared" si="2988"/>
        <v>4.5412881633968449E-2</v>
      </c>
      <c r="AF2440" s="13">
        <f t="shared" si="2989"/>
        <v>3.2972868211914357E-2</v>
      </c>
      <c r="AG2440" s="13">
        <f t="shared" si="2990"/>
        <v>1.5960376571612051E-2</v>
      </c>
      <c r="AH2440" s="13">
        <f t="shared" si="2991"/>
        <v>3.5596285386233074E-3</v>
      </c>
      <c r="AI2440" s="13">
        <f t="shared" si="2992"/>
        <v>8.8992625876015037E-3</v>
      </c>
      <c r="AJ2440" s="13">
        <f t="shared" si="2993"/>
        <v>1.1124317290943141E-2</v>
      </c>
      <c r="AK2440" s="13">
        <f t="shared" si="2994"/>
        <v>9.2704636271014364E-3</v>
      </c>
      <c r="AL2440" s="13">
        <f t="shared" si="2995"/>
        <v>8.4141025200640555E-4</v>
      </c>
      <c r="AM2440" s="13">
        <f t="shared" si="2996"/>
        <v>1.563690277498675E-2</v>
      </c>
      <c r="AN2440" s="13">
        <f t="shared" si="2997"/>
        <v>2.2706928778397376E-2</v>
      </c>
      <c r="AO2440" s="13">
        <f t="shared" si="2998"/>
        <v>1.6486788399426109E-2</v>
      </c>
      <c r="AP2440" s="13">
        <f t="shared" si="2999"/>
        <v>7.980359780052286E-3</v>
      </c>
      <c r="AQ2440" s="13">
        <f t="shared" si="3000"/>
        <v>2.8971443987216919E-3</v>
      </c>
      <c r="AR2440" s="13">
        <f t="shared" si="3001"/>
        <v>1.0338138295950187E-3</v>
      </c>
      <c r="AS2440" s="13">
        <f t="shared" si="3002"/>
        <v>2.5845901156355414E-3</v>
      </c>
      <c r="AT2440" s="13">
        <f t="shared" si="3003"/>
        <v>3.2308070730964083E-3</v>
      </c>
      <c r="AU2440" s="13">
        <f t="shared" si="3004"/>
        <v>2.692397085950341E-3</v>
      </c>
      <c r="AV2440" s="13">
        <f t="shared" si="3005"/>
        <v>1.682784340977324E-3</v>
      </c>
      <c r="AW2440" s="13">
        <f t="shared" si="3006"/>
        <v>8.4852042726971382E-5</v>
      </c>
      <c r="AX2440" s="13">
        <f t="shared" si="3007"/>
        <v>6.5155161716780709E-3</v>
      </c>
      <c r="AY2440" s="13">
        <f t="shared" si="3008"/>
        <v>9.4614236459569998E-3</v>
      </c>
      <c r="AZ2440" s="13">
        <f t="shared" si="3009"/>
        <v>6.8696427918786647E-3</v>
      </c>
      <c r="BA2440" s="13">
        <f t="shared" si="3010"/>
        <v>3.3252213658266461E-3</v>
      </c>
      <c r="BB2440" s="13">
        <f t="shared" si="3011"/>
        <v>1.2071694409811738E-3</v>
      </c>
      <c r="BC2440" s="13">
        <f t="shared" si="3012"/>
        <v>3.505951391303001E-4</v>
      </c>
      <c r="BD2440" s="13">
        <f t="shared" si="3013"/>
        <v>2.5020659287557459E-4</v>
      </c>
      <c r="BE2440" s="13">
        <f t="shared" si="3014"/>
        <v>6.2552992453813864E-4</v>
      </c>
      <c r="BF2440" s="13">
        <f t="shared" si="3015"/>
        <v>7.8192920897027132E-4</v>
      </c>
      <c r="BG2440" s="13">
        <f t="shared" si="3016"/>
        <v>6.5162167719081006E-4</v>
      </c>
      <c r="BH2440" s="13">
        <f t="shared" si="3017"/>
        <v>4.0727230033790811E-4</v>
      </c>
      <c r="BI2440" s="13">
        <f t="shared" si="3018"/>
        <v>2.0364052630982113E-4</v>
      </c>
      <c r="BJ2440" s="14">
        <f t="shared" si="3019"/>
        <v>0.58977065281621477</v>
      </c>
      <c r="BK2440" s="14">
        <f t="shared" si="3020"/>
        <v>0.19390048898643605</v>
      </c>
      <c r="BL2440" s="14">
        <f t="shared" si="3021"/>
        <v>0.2009535543165753</v>
      </c>
      <c r="BM2440" s="14">
        <f t="shared" si="3022"/>
        <v>0.73986074894069487</v>
      </c>
      <c r="BN2440" s="14">
        <f t="shared" si="3023"/>
        <v>0.24519258805766495</v>
      </c>
    </row>
    <row r="2441" spans="1:66" x14ac:dyDescent="0.25">
      <c r="A2441" t="s">
        <v>340</v>
      </c>
      <c r="B2441" t="s">
        <v>352</v>
      </c>
      <c r="C2441" t="s">
        <v>361</v>
      </c>
      <c r="D2441" s="7" t="s">
        <v>576</v>
      </c>
      <c r="E2441" s="10">
        <f>VLOOKUP(A2441,home!$A$2:$E$405,3,FALSE)</f>
        <v>1.3684000000000001</v>
      </c>
      <c r="F2441" s="10">
        <f>VLOOKUP(B2441,home!$B$2:$E$405,3,FALSE)</f>
        <v>1.1153999999999999</v>
      </c>
      <c r="G2441" s="10">
        <f>VLOOKUP(C2441,away!$B$2:$E$405,4,FALSE)</f>
        <v>1.0769</v>
      </c>
      <c r="H2441" s="10">
        <f>VLOOKUP(A2441,away!$A$2:$E$405,3,FALSE)</f>
        <v>1.1395</v>
      </c>
      <c r="I2441" s="10">
        <f>VLOOKUP(C2441,away!$B$2:$E$405,3,FALSE)</f>
        <v>0.87760000000000005</v>
      </c>
      <c r="J2441" s="10">
        <f>VLOOKUP(B2441,home!$B$2:$E$405,4,FALSE)</f>
        <v>0.87760000000000005</v>
      </c>
      <c r="K2441" s="12">
        <f t="shared" si="2968"/>
        <v>1.643686857384</v>
      </c>
      <c r="L2441" s="12">
        <f t="shared" si="2969"/>
        <v>0.87762211552000013</v>
      </c>
      <c r="M2441" s="13">
        <f t="shared" si="2970"/>
        <v>8.0354356204514685E-2</v>
      </c>
      <c r="N2441" s="13">
        <f t="shared" si="2971"/>
        <v>0.13207739922691328</v>
      </c>
      <c r="O2441" s="13">
        <f t="shared" si="2972"/>
        <v>7.0520760083453815E-2</v>
      </c>
      <c r="P2441" s="13">
        <f t="shared" si="2973"/>
        <v>0.11591404652190325</v>
      </c>
      <c r="Q2441" s="13">
        <f t="shared" si="2974"/>
        <v>0.10854694263336853</v>
      </c>
      <c r="R2441" s="13">
        <f t="shared" si="2975"/>
        <v>3.0945289326259562E-2</v>
      </c>
      <c r="S2441" s="13">
        <f t="shared" si="2976"/>
        <v>4.1802544428596426E-2</v>
      </c>
      <c r="T2441" s="13">
        <f t="shared" si="2977"/>
        <v>9.5263197427124968E-2</v>
      </c>
      <c r="U2441" s="13">
        <f t="shared" si="2978"/>
        <v>5.0864365363518217E-2</v>
      </c>
      <c r="V2441" s="13">
        <f t="shared" si="2979"/>
        <v>6.7001858441704228E-3</v>
      </c>
      <c r="W2441" s="13">
        <f t="shared" si="2980"/>
        <v>5.9472394338560948E-2</v>
      </c>
      <c r="X2441" s="13">
        <f t="shared" si="2981"/>
        <v>5.2194288534447533E-2</v>
      </c>
      <c r="Y2441" s="13">
        <f t="shared" si="2982"/>
        <v>2.2903430960831566E-2</v>
      </c>
      <c r="Z2441" s="13">
        <f t="shared" si="2983"/>
        <v>9.0527567612967985E-3</v>
      </c>
      <c r="AA2441" s="13">
        <f t="shared" si="2984"/>
        <v>1.4879897311637693E-2</v>
      </c>
      <c r="AB2441" s="13">
        <f t="shared" si="2985"/>
        <v>1.2228945825181196E-2</v>
      </c>
      <c r="AC2441" s="13">
        <f t="shared" si="2986"/>
        <v>6.0407867906212237E-4</v>
      </c>
      <c r="AD2441" s="13">
        <f t="shared" si="2987"/>
        <v>2.4438498237862809E-2</v>
      </c>
      <c r="AE2441" s="13">
        <f t="shared" si="2988"/>
        <v>2.144776652364495E-2</v>
      </c>
      <c r="AF2441" s="13">
        <f t="shared" si="2989"/>
        <v>9.4115171148301605E-3</v>
      </c>
      <c r="AG2441" s="13">
        <f t="shared" si="2990"/>
        <v>2.753251853523311E-3</v>
      </c>
      <c r="AH2441" s="13">
        <f t="shared" si="2991"/>
        <v>1.9862248850343201E-3</v>
      </c>
      <c r="AI2441" s="13">
        <f t="shared" si="2992"/>
        <v>3.2647317393399581E-3</v>
      </c>
      <c r="AJ2441" s="13">
        <f t="shared" si="2993"/>
        <v>2.6830983264187484E-3</v>
      </c>
      <c r="AK2441" s="13">
        <f t="shared" si="2994"/>
        <v>1.4700578187345009E-3</v>
      </c>
      <c r="AL2441" s="13">
        <f t="shared" si="2995"/>
        <v>3.4856208133623285E-5</v>
      </c>
      <c r="AM2441" s="13">
        <f t="shared" si="2996"/>
        <v>8.0338476735554235E-3</v>
      </c>
      <c r="AN2441" s="13">
        <f t="shared" si="2997"/>
        <v>7.0506823910311406E-3</v>
      </c>
      <c r="AO2441" s="13">
        <f t="shared" si="2998"/>
        <v>3.0939173979381814E-3</v>
      </c>
      <c r="AP2441" s="13">
        <f t="shared" si="2999"/>
        <v>9.0509677734088023E-4</v>
      </c>
      <c r="AQ2441" s="13">
        <f t="shared" si="3000"/>
        <v>1.9858323712005943E-4</v>
      </c>
      <c r="AR2441" s="13">
        <f t="shared" si="3001"/>
        <v>3.4863097710045789E-4</v>
      </c>
      <c r="AS2441" s="13">
        <f t="shared" si="3002"/>
        <v>5.7304015513696494E-4</v>
      </c>
      <c r="AT2441" s="13">
        <f t="shared" si="3003"/>
        <v>4.7094928587595894E-4</v>
      </c>
      <c r="AU2441" s="13">
        <f t="shared" si="3004"/>
        <v>2.5803105056289798E-4</v>
      </c>
      <c r="AV2441" s="13">
        <f t="shared" si="3005"/>
        <v>1.0603056165180545E-4</v>
      </c>
      <c r="AW2441" s="13">
        <f t="shared" si="3006"/>
        <v>1.3967036905928019E-6</v>
      </c>
      <c r="AX2441" s="13">
        <f t="shared" si="3007"/>
        <v>2.2008549725413473E-3</v>
      </c>
      <c r="AY2441" s="13">
        <f t="shared" si="3008"/>
        <v>1.9315189969544486E-3</v>
      </c>
      <c r="AZ2441" s="13">
        <f t="shared" si="3009"/>
        <v>8.4757189413711589E-4</v>
      </c>
      <c r="BA2441" s="13">
        <f t="shared" si="3010"/>
        <v>2.4794927959596977E-4</v>
      </c>
      <c r="BB2441" s="13">
        <f t="shared" si="3011"/>
        <v>5.4401442825168735E-5</v>
      </c>
      <c r="BC2441" s="13">
        <f t="shared" si="3012"/>
        <v>9.5487818679129875E-6</v>
      </c>
      <c r="BD2441" s="13">
        <f t="shared" si="3013"/>
        <v>5.099437594311808E-5</v>
      </c>
      <c r="BE2441" s="13">
        <f t="shared" si="3014"/>
        <v>8.3818785538202007E-5</v>
      </c>
      <c r="BF2441" s="13">
        <f t="shared" si="3015"/>
        <v>6.8885918095515372E-5</v>
      </c>
      <c r="BG2441" s="13">
        <f t="shared" si="3016"/>
        <v>3.7742292744143094E-5</v>
      </c>
      <c r="BH2441" s="13">
        <f t="shared" si="3017"/>
        <v>1.5509127637771876E-5</v>
      </c>
      <c r="BI2441" s="13">
        <f t="shared" si="3018"/>
        <v>5.0984298535393151E-6</v>
      </c>
      <c r="BJ2441" s="14">
        <f t="shared" si="3019"/>
        <v>0.55308265969601544</v>
      </c>
      <c r="BK2441" s="14">
        <f t="shared" si="3020"/>
        <v>0.24734158688333499</v>
      </c>
      <c r="BL2441" s="14">
        <f t="shared" si="3021"/>
        <v>0.19086210163971837</v>
      </c>
      <c r="BM2441" s="14">
        <f t="shared" si="3022"/>
        <v>0.46005018869068892</v>
      </c>
      <c r="BN2441" s="14">
        <f t="shared" si="3023"/>
        <v>0.53835879399641318</v>
      </c>
    </row>
    <row r="2442" spans="1:66" x14ac:dyDescent="0.25">
      <c r="A2442" t="s">
        <v>342</v>
      </c>
      <c r="B2442" t="s">
        <v>390</v>
      </c>
      <c r="C2442" t="s">
        <v>393</v>
      </c>
      <c r="D2442" s="7" t="s">
        <v>576</v>
      </c>
      <c r="E2442" s="10">
        <f>VLOOKUP(A2442,home!$A$2:$E$405,3,FALSE)</f>
        <v>1.1741999999999999</v>
      </c>
      <c r="F2442" s="10">
        <f>VLOOKUP(B2442,home!$B$2:$E$405,3,FALSE)</f>
        <v>0.65390000000000004</v>
      </c>
      <c r="G2442" s="10">
        <f>VLOOKUP(C2442,away!$B$2:$E$405,4,FALSE)</f>
        <v>0.85160000000000002</v>
      </c>
      <c r="H2442" s="10">
        <f>VLOOKUP(A2442,away!$A$2:$E$405,3,FALSE)</f>
        <v>0.85970000000000002</v>
      </c>
      <c r="I2442" s="10">
        <f>VLOOKUP(C2442,away!$B$2:$E$405,3,FALSE)</f>
        <v>1.0468999999999999</v>
      </c>
      <c r="J2442" s="10">
        <f>VLOOKUP(B2442,home!$B$2:$E$405,4,FALSE)</f>
        <v>0.97</v>
      </c>
      <c r="K2442" s="12">
        <f t="shared" si="2968"/>
        <v>0.65386646800799997</v>
      </c>
      <c r="L2442" s="12">
        <f t="shared" si="2969"/>
        <v>0.87301933210000005</v>
      </c>
      <c r="M2442" s="13">
        <f t="shared" si="2970"/>
        <v>0.21721105376614344</v>
      </c>
      <c r="N2442" s="13">
        <f t="shared" si="2971"/>
        <v>0.14202702453836399</v>
      </c>
      <c r="O2442" s="13">
        <f t="shared" si="2972"/>
        <v>0.18962944908365575</v>
      </c>
      <c r="P2442" s="13">
        <f t="shared" si="2973"/>
        <v>0.12399233810263285</v>
      </c>
      <c r="Q2442" s="13">
        <f t="shared" si="2974"/>
        <v>4.6433354448292802E-2</v>
      </c>
      <c r="R2442" s="13">
        <f t="shared" si="2975"/>
        <v>8.2775087492752045E-2</v>
      </c>
      <c r="S2442" s="13">
        <f t="shared" si="2976"/>
        <v>1.7694886656999829E-2</v>
      </c>
      <c r="T2442" s="13">
        <f t="shared" si="2977"/>
        <v>4.0537216087611148E-2</v>
      </c>
      <c r="U2442" s="13">
        <f t="shared" si="2978"/>
        <v>5.4123854097938955E-2</v>
      </c>
      <c r="V2442" s="13">
        <f t="shared" si="2979"/>
        <v>1.1223238775892007E-3</v>
      </c>
      <c r="W2442" s="13">
        <f t="shared" si="2980"/>
        <v>1.0120404490289591E-2</v>
      </c>
      <c r="X2442" s="13">
        <f t="shared" si="2981"/>
        <v>8.8353087686944606E-3</v>
      </c>
      <c r="Y2442" s="13">
        <f t="shared" si="2982"/>
        <v>3.8566976800714558E-3</v>
      </c>
      <c r="Z2442" s="13">
        <f t="shared" si="2983"/>
        <v>2.4088083865813823E-2</v>
      </c>
      <c r="AA2442" s="13">
        <f t="shared" si="2984"/>
        <v>1.5750390318420175E-2</v>
      </c>
      <c r="AB2442" s="13">
        <f t="shared" si="2985"/>
        <v>5.1493260436263986E-3</v>
      </c>
      <c r="AC2442" s="13">
        <f t="shared" si="2986"/>
        <v>4.0041574564766917E-5</v>
      </c>
      <c r="AD2442" s="13">
        <f t="shared" si="2987"/>
        <v>1.6543482847194892E-3</v>
      </c>
      <c r="AE2442" s="13">
        <f t="shared" si="2988"/>
        <v>1.4442780345865892E-3</v>
      </c>
      <c r="AF2442" s="13">
        <f t="shared" si="2989"/>
        <v>6.3044132256074247E-4</v>
      </c>
      <c r="AG2442" s="13">
        <f t="shared" si="2990"/>
        <v>1.8346248745007337E-4</v>
      </c>
      <c r="AH2442" s="13">
        <f t="shared" si="2991"/>
        <v>5.2573407220253918E-3</v>
      </c>
      <c r="AI2442" s="13">
        <f t="shared" si="2992"/>
        <v>3.4375988090253715E-3</v>
      </c>
      <c r="AJ2442" s="13">
        <f t="shared" si="2993"/>
        <v>1.1238652958429633E-3</v>
      </c>
      <c r="AK2442" s="13">
        <f t="shared" si="2994"/>
        <v>2.4495261050320154E-4</v>
      </c>
      <c r="AL2442" s="13">
        <f t="shared" si="2995"/>
        <v>9.1429020126050965E-7</v>
      </c>
      <c r="AM2442" s="13">
        <f t="shared" si="2996"/>
        <v>2.1634457395692521E-4</v>
      </c>
      <c r="AN2442" s="13">
        <f t="shared" si="2997"/>
        <v>1.8887299545933392E-4</v>
      </c>
      <c r="AO2442" s="13">
        <f t="shared" si="2998"/>
        <v>8.2444888173817017E-5</v>
      </c>
      <c r="AP2442" s="13">
        <f t="shared" si="2999"/>
        <v>2.3991993736188309E-5</v>
      </c>
      <c r="AQ2442" s="13">
        <f t="shared" si="3000"/>
        <v>5.2363685868286249E-6</v>
      </c>
      <c r="AR2442" s="13">
        <f t="shared" si="3001"/>
        <v>9.179520171529481E-4</v>
      </c>
      <c r="AS2442" s="13">
        <f t="shared" si="3002"/>
        <v>6.0021804325661727E-4</v>
      </c>
      <c r="AT2442" s="13">
        <f t="shared" si="3003"/>
        <v>1.9623122598943861E-4</v>
      </c>
      <c r="AU2442" s="13">
        <f t="shared" si="3004"/>
        <v>4.27696728835313E-5</v>
      </c>
      <c r="AV2442" s="13">
        <f t="shared" si="3005"/>
        <v>6.9914137365530341E-6</v>
      </c>
      <c r="AW2442" s="13">
        <f t="shared" si="3006"/>
        <v>1.449754587032892E-8</v>
      </c>
      <c r="AX2442" s="13">
        <f t="shared" si="3007"/>
        <v>2.3576743740985027E-5</v>
      </c>
      <c r="AY2442" s="13">
        <f t="shared" si="3008"/>
        <v>2.0582953073847603E-5</v>
      </c>
      <c r="AZ2442" s="13">
        <f t="shared" si="3009"/>
        <v>8.9846579725880392E-6</v>
      </c>
      <c r="BA2442" s="13">
        <f t="shared" si="3010"/>
        <v>2.6145933674585837E-6</v>
      </c>
      <c r="BB2442" s="13">
        <f t="shared" si="3011"/>
        <v>5.7064763884294559E-7</v>
      </c>
      <c r="BC2442" s="13">
        <f t="shared" si="3012"/>
        <v>9.9637284105422096E-8</v>
      </c>
      <c r="BD2442" s="13">
        <f t="shared" si="3013"/>
        <v>1.3356497615245238E-4</v>
      </c>
      <c r="BE2442" s="13">
        <f t="shared" si="3014"/>
        <v>8.7333659206376781E-5</v>
      </c>
      <c r="BF2442" s="13">
        <f t="shared" si="3015"/>
        <v>2.8552275641743968E-5</v>
      </c>
      <c r="BG2442" s="13">
        <f t="shared" si="3016"/>
        <v>6.2231252091526608E-6</v>
      </c>
      <c r="BH2442" s="13">
        <f t="shared" si="3017"/>
        <v>1.0172732251200489E-6</v>
      </c>
      <c r="BI2442" s="13">
        <f t="shared" si="3018"/>
        <v>1.3303217014167074E-7</v>
      </c>
      <c r="BJ2442" s="14">
        <f t="shared" si="3019"/>
        <v>0.25629585619563128</v>
      </c>
      <c r="BK2442" s="14">
        <f t="shared" si="3020"/>
        <v>0.36008214122120519</v>
      </c>
      <c r="BL2442" s="14">
        <f t="shared" si="3021"/>
        <v>0.35951285118841436</v>
      </c>
      <c r="BM2442" s="14">
        <f t="shared" si="3022"/>
        <v>0.19789005658369568</v>
      </c>
      <c r="BN2442" s="14">
        <f t="shared" si="3023"/>
        <v>0.80206830743184088</v>
      </c>
    </row>
    <row r="2443" spans="1:66" x14ac:dyDescent="0.25">
      <c r="A2443" t="s">
        <v>40</v>
      </c>
      <c r="B2443" t="s">
        <v>236</v>
      </c>
      <c r="C2443" t="s">
        <v>334</v>
      </c>
      <c r="D2443" s="7" t="s">
        <v>576</v>
      </c>
      <c r="E2443" s="10">
        <f>VLOOKUP(A2443,home!$A$2:$E$405,3,FALSE)</f>
        <v>1.5047999999999999</v>
      </c>
      <c r="F2443" s="10">
        <f>VLOOKUP(B2443,home!$B$2:$E$405,3,FALSE)</f>
        <v>1.2294</v>
      </c>
      <c r="G2443" s="10">
        <f>VLOOKUP(C2443,away!$B$2:$E$405,4,FALSE)</f>
        <v>1.0632999999999999</v>
      </c>
      <c r="H2443" s="10">
        <f>VLOOKUP(A2443,away!$A$2:$E$405,3,FALSE)</f>
        <v>1.2</v>
      </c>
      <c r="I2443" s="10">
        <f>VLOOKUP(C2443,away!$B$2:$E$405,3,FALSE)</f>
        <v>0.875</v>
      </c>
      <c r="J2443" s="10">
        <f>VLOOKUP(B2443,home!$B$2:$E$405,4,FALSE)</f>
        <v>1</v>
      </c>
      <c r="K2443" s="12">
        <f t="shared" si="2968"/>
        <v>1.9671061908959997</v>
      </c>
      <c r="L2443" s="12">
        <f t="shared" si="2969"/>
        <v>1.05</v>
      </c>
      <c r="M2443" s="13">
        <f t="shared" si="2970"/>
        <v>4.8942644303139979E-2</v>
      </c>
      <c r="N2443" s="13">
        <f t="shared" si="2971"/>
        <v>9.6275378607527495E-2</v>
      </c>
      <c r="O2443" s="13">
        <f t="shared" si="2972"/>
        <v>5.138977651829698E-2</v>
      </c>
      <c r="P2443" s="13">
        <f t="shared" si="2973"/>
        <v>0.10108914753790386</v>
      </c>
      <c r="Q2443" s="13">
        <f t="shared" si="2974"/>
        <v>9.4691946644861816E-2</v>
      </c>
      <c r="R2443" s="13">
        <f t="shared" si="2975"/>
        <v>2.6979632672105916E-2</v>
      </c>
      <c r="S2443" s="13">
        <f t="shared" si="2976"/>
        <v>5.2198935587980083E-2</v>
      </c>
      <c r="T2443" s="13">
        <f t="shared" si="2977"/>
        <v>9.9426543977104917E-2</v>
      </c>
      <c r="U2443" s="13">
        <f t="shared" si="2978"/>
        <v>5.3071802457399536E-2</v>
      </c>
      <c r="V2443" s="13">
        <f t="shared" si="2979"/>
        <v>1.1979432424551335E-2</v>
      </c>
      <c r="W2443" s="13">
        <f t="shared" si="2980"/>
        <v>6.2089704824367126E-2</v>
      </c>
      <c r="X2443" s="13">
        <f t="shared" si="2981"/>
        <v>6.5194190065585481E-2</v>
      </c>
      <c r="Y2443" s="13">
        <f t="shared" si="2982"/>
        <v>3.422694978443238E-2</v>
      </c>
      <c r="Z2443" s="13">
        <f t="shared" si="2983"/>
        <v>9.4428714352370706E-3</v>
      </c>
      <c r="AA2443" s="13">
        <f t="shared" si="2984"/>
        <v>1.8575130860089838E-2</v>
      </c>
      <c r="AB2443" s="13">
        <f t="shared" si="2985"/>
        <v>1.8269627455793028E-2</v>
      </c>
      <c r="AC2443" s="13">
        <f t="shared" si="2986"/>
        <v>1.5464410293776845E-3</v>
      </c>
      <c r="AD2443" s="13">
        <f t="shared" si="2987"/>
        <v>3.0534260687729433E-2</v>
      </c>
      <c r="AE2443" s="13">
        <f t="shared" si="2988"/>
        <v>3.2060973722115908E-2</v>
      </c>
      <c r="AF2443" s="13">
        <f t="shared" si="2989"/>
        <v>1.6832011204110851E-2</v>
      </c>
      <c r="AG2443" s="13">
        <f t="shared" si="2990"/>
        <v>5.8912039214387979E-3</v>
      </c>
      <c r="AH2443" s="13">
        <f t="shared" si="2991"/>
        <v>2.4787537517497312E-3</v>
      </c>
      <c r="AI2443" s="13">
        <f t="shared" si="2992"/>
        <v>4.8759718507735824E-3</v>
      </c>
      <c r="AJ2443" s="13">
        <f t="shared" si="2993"/>
        <v>4.7957772071456706E-3</v>
      </c>
      <c r="AK2443" s="13">
        <f t="shared" si="2994"/>
        <v>3.1446010114447253E-3</v>
      </c>
      <c r="AL2443" s="13">
        <f t="shared" si="2995"/>
        <v>1.2776457635526597E-4</v>
      </c>
      <c r="AM2443" s="13">
        <f t="shared" si="2996"/>
        <v>1.2012826646652987E-2</v>
      </c>
      <c r="AN2443" s="13">
        <f t="shared" si="2997"/>
        <v>1.2613467978985637E-2</v>
      </c>
      <c r="AO2443" s="13">
        <f t="shared" si="2998"/>
        <v>6.6220706889674593E-3</v>
      </c>
      <c r="AP2443" s="13">
        <f t="shared" si="2999"/>
        <v>2.3177247411386107E-3</v>
      </c>
      <c r="AQ2443" s="13">
        <f t="shared" si="3000"/>
        <v>6.084027445488854E-4</v>
      </c>
      <c r="AR2443" s="13">
        <f t="shared" si="3001"/>
        <v>5.2053828786744372E-4</v>
      </c>
      <c r="AS2443" s="13">
        <f t="shared" si="3002"/>
        <v>1.0239540886624525E-3</v>
      </c>
      <c r="AT2443" s="13">
        <f t="shared" si="3003"/>
        <v>1.0071132135005909E-3</v>
      </c>
      <c r="AU2443" s="13">
        <f t="shared" si="3004"/>
        <v>6.6036621240339241E-4</v>
      </c>
      <c r="AV2443" s="13">
        <f t="shared" si="3005"/>
        <v>3.247526161693138E-4</v>
      </c>
      <c r="AW2443" s="13">
        <f t="shared" si="3006"/>
        <v>7.3303559328314119E-6</v>
      </c>
      <c r="AX2443" s="13">
        <f t="shared" si="3007"/>
        <v>3.9384176111319225E-3</v>
      </c>
      <c r="AY2443" s="13">
        <f t="shared" si="3008"/>
        <v>4.1353384916885186E-3</v>
      </c>
      <c r="AZ2443" s="13">
        <f t="shared" si="3009"/>
        <v>2.1710527081364723E-3</v>
      </c>
      <c r="BA2443" s="13">
        <f t="shared" si="3010"/>
        <v>7.5986844784776541E-4</v>
      </c>
      <c r="BB2443" s="13">
        <f t="shared" si="3011"/>
        <v>1.9946546756003842E-4</v>
      </c>
      <c r="BC2443" s="13">
        <f t="shared" si="3012"/>
        <v>4.1887748187608074E-5</v>
      </c>
      <c r="BD2443" s="13">
        <f t="shared" si="3013"/>
        <v>9.1094200376802626E-5</v>
      </c>
      <c r="BE2443" s="13">
        <f t="shared" si="3014"/>
        <v>1.7919196551592916E-4</v>
      </c>
      <c r="BF2443" s="13">
        <f t="shared" si="3015"/>
        <v>1.7624481236260339E-4</v>
      </c>
      <c r="BG2443" s="13">
        <f t="shared" si="3016"/>
        <v>1.1556408717059365E-4</v>
      </c>
      <c r="BH2443" s="13">
        <f t="shared" si="3017"/>
        <v>5.6831707829629909E-5</v>
      </c>
      <c r="BI2443" s="13">
        <f t="shared" si="3018"/>
        <v>2.2358800862171537E-5</v>
      </c>
      <c r="BJ2443" s="14">
        <f t="shared" si="3019"/>
        <v>0.58264368671412003</v>
      </c>
      <c r="BK2443" s="14">
        <f t="shared" si="3020"/>
        <v>0.22001970395099671</v>
      </c>
      <c r="BL2443" s="14">
        <f t="shared" si="3021"/>
        <v>0.18775908377751993</v>
      </c>
      <c r="BM2443" s="14">
        <f t="shared" si="3022"/>
        <v>0.576368811458282</v>
      </c>
      <c r="BN2443" s="14">
        <f t="shared" si="3023"/>
        <v>0.41936852628383603</v>
      </c>
    </row>
    <row r="2444" spans="1:66" x14ac:dyDescent="0.25">
      <c r="A2444" t="s">
        <v>40</v>
      </c>
      <c r="B2444" t="s">
        <v>319</v>
      </c>
      <c r="C2444" t="s">
        <v>339</v>
      </c>
      <c r="D2444" s="7" t="s">
        <v>576</v>
      </c>
      <c r="E2444" s="10">
        <f>VLOOKUP(A2444,home!$A$2:$E$405,3,FALSE)</f>
        <v>1.5047999999999999</v>
      </c>
      <c r="F2444" s="10">
        <f>VLOOKUP(B2444,home!$B$2:$E$405,3,FALSE)</f>
        <v>0.89710000000000001</v>
      </c>
      <c r="G2444" s="10">
        <f>VLOOKUP(C2444,away!$B$2:$E$405,4,FALSE)</f>
        <v>0.7974</v>
      </c>
      <c r="H2444" s="10">
        <f>VLOOKUP(A2444,away!$A$2:$E$405,3,FALSE)</f>
        <v>1.2</v>
      </c>
      <c r="I2444" s="10">
        <f>VLOOKUP(C2444,away!$B$2:$E$405,3,FALSE)</f>
        <v>0.66669999999999996</v>
      </c>
      <c r="J2444" s="10">
        <f>VLOOKUP(B2444,home!$B$2:$E$405,4,FALSE)</f>
        <v>1.25</v>
      </c>
      <c r="K2444" s="12">
        <f t="shared" si="2968"/>
        <v>1.0764549781919999</v>
      </c>
      <c r="L2444" s="12">
        <f t="shared" si="2969"/>
        <v>1.0000499999999999</v>
      </c>
      <c r="M2444" s="13">
        <f t="shared" si="2970"/>
        <v>0.12536760992675311</v>
      </c>
      <c r="N2444" s="13">
        <f t="shared" si="2971"/>
        <v>0.13495258780968616</v>
      </c>
      <c r="O2444" s="13">
        <f t="shared" si="2972"/>
        <v>0.12537387830724941</v>
      </c>
      <c r="P2444" s="13">
        <f t="shared" si="2973"/>
        <v>0.13495933543907662</v>
      </c>
      <c r="Q2444" s="13">
        <f t="shared" si="2974"/>
        <v>7.2635192483814837E-2</v>
      </c>
      <c r="R2444" s="13">
        <f t="shared" si="2975"/>
        <v>6.269007350058238E-2</v>
      </c>
      <c r="S2444" s="13">
        <f t="shared" si="2976"/>
        <v>3.6321228092325589E-2</v>
      </c>
      <c r="T2444" s="13">
        <f t="shared" si="2977"/>
        <v>7.2638824243439024E-2</v>
      </c>
      <c r="U2444" s="13">
        <f t="shared" si="2978"/>
        <v>6.7483041702924268E-2</v>
      </c>
      <c r="V2444" s="13">
        <f t="shared" si="2979"/>
        <v>4.3444579669300772E-3</v>
      </c>
      <c r="W2444" s="13">
        <f t="shared" si="2980"/>
        <v>2.6062838180378873E-2</v>
      </c>
      <c r="X2444" s="13">
        <f t="shared" si="2981"/>
        <v>2.6064141322287886E-2</v>
      </c>
      <c r="Y2444" s="13">
        <f t="shared" si="2982"/>
        <v>1.3032722264676999E-2</v>
      </c>
      <c r="Z2444" s="13">
        <f t="shared" si="2983"/>
        <v>2.0897736001419136E-2</v>
      </c>
      <c r="AA2444" s="13">
        <f t="shared" si="2984"/>
        <v>2.2495471951669805E-2</v>
      </c>
      <c r="AB2444" s="13">
        <f t="shared" si="2985"/>
        <v>1.2107681384576735E-2</v>
      </c>
      <c r="AC2444" s="13">
        <f t="shared" si="2986"/>
        <v>2.9230295229487981E-4</v>
      </c>
      <c r="AD2444" s="13">
        <f t="shared" si="2987"/>
        <v>7.0138679762703389E-3</v>
      </c>
      <c r="AE2444" s="13">
        <f t="shared" si="2988"/>
        <v>7.0142186696691509E-3</v>
      </c>
      <c r="AF2444" s="13">
        <f t="shared" si="2989"/>
        <v>3.5072846903013164E-3</v>
      </c>
      <c r="AG2444" s="13">
        <f t="shared" si="2990"/>
        <v>1.1691533515119439E-3</v>
      </c>
      <c r="AH2444" s="13">
        <f t="shared" si="2991"/>
        <v>5.2246952220548013E-3</v>
      </c>
      <c r="AI2444" s="13">
        <f t="shared" si="2992"/>
        <v>5.6241491813168462E-3</v>
      </c>
      <c r="AJ2444" s="13">
        <f t="shared" si="2993"/>
        <v>3.0270716921614901E-3</v>
      </c>
      <c r="AK2444" s="13">
        <f t="shared" si="2994"/>
        <v>1.0861687974571058E-3</v>
      </c>
      <c r="AL2444" s="13">
        <f t="shared" si="2995"/>
        <v>1.2586668027457962E-5</v>
      </c>
      <c r="AM2444" s="13">
        <f t="shared" si="2996"/>
        <v>1.5100226198875315E-3</v>
      </c>
      <c r="AN2444" s="13">
        <f t="shared" si="2997"/>
        <v>1.5100981210185254E-3</v>
      </c>
      <c r="AO2444" s="13">
        <f t="shared" si="2998"/>
        <v>7.5508681296228806E-4</v>
      </c>
      <c r="AP2444" s="13">
        <f t="shared" si="2999"/>
        <v>2.517081891009787E-4</v>
      </c>
      <c r="AQ2444" s="13">
        <f t="shared" si="3000"/>
        <v>6.2930193627608422E-5</v>
      </c>
      <c r="AR2444" s="13">
        <f t="shared" si="3001"/>
        <v>1.0449912913631806E-3</v>
      </c>
      <c r="AS2444" s="13">
        <f t="shared" si="3002"/>
        <v>1.1248860777551824E-3</v>
      </c>
      <c r="AT2444" s="13">
        <f t="shared" si="3003"/>
        <v>6.0544460914921969E-4</v>
      </c>
      <c r="AU2444" s="13">
        <f t="shared" si="3004"/>
        <v>2.1724462117939572E-4</v>
      </c>
      <c r="AV2444" s="13">
        <f t="shared" si="3005"/>
        <v>5.8463513488498913E-5</v>
      </c>
      <c r="AW2444" s="13">
        <f t="shared" si="3006"/>
        <v>3.7637941405777885E-7</v>
      </c>
      <c r="AX2444" s="13">
        <f t="shared" si="3007"/>
        <v>2.7091189439340974E-4</v>
      </c>
      <c r="AY2444" s="13">
        <f t="shared" si="3008"/>
        <v>2.709254399881293E-4</v>
      </c>
      <c r="AZ2444" s="13">
        <f t="shared" si="3009"/>
        <v>1.3546949313006433E-4</v>
      </c>
      <c r="BA2444" s="13">
        <f t="shared" si="3010"/>
        <v>4.5158755534906946E-5</v>
      </c>
      <c r="BB2444" s="13">
        <f t="shared" si="3011"/>
        <v>1.1290253368170921E-5</v>
      </c>
      <c r="BC2444" s="13">
        <f t="shared" si="3012"/>
        <v>2.2581635761678661E-6</v>
      </c>
      <c r="BD2444" s="13">
        <f t="shared" si="3013"/>
        <v>1.7417392348795805E-4</v>
      </c>
      <c r="BE2444" s="13">
        <f t="shared" si="3014"/>
        <v>1.8749038700984494E-4</v>
      </c>
      <c r="BF2444" s="13">
        <f t="shared" si="3015"/>
        <v>1.0091248022994614E-4</v>
      </c>
      <c r="BG2444" s="13">
        <f t="shared" si="3016"/>
        <v>3.620924723507576E-5</v>
      </c>
      <c r="BH2444" s="13">
        <f t="shared" si="3017"/>
        <v>9.7444061106955502E-6</v>
      </c>
      <c r="BI2444" s="13">
        <f t="shared" si="3018"/>
        <v>2.0978828934765547E-6</v>
      </c>
      <c r="BJ2444" s="14">
        <f t="shared" si="3019"/>
        <v>0.36891669092862445</v>
      </c>
      <c r="BK2444" s="14">
        <f t="shared" si="3020"/>
        <v>0.30156844648539582</v>
      </c>
      <c r="BL2444" s="14">
        <f t="shared" si="3021"/>
        <v>0.30867389017989527</v>
      </c>
      <c r="BM2444" s="14">
        <f t="shared" si="3022"/>
        <v>0.34380753706759815</v>
      </c>
      <c r="BN2444" s="14">
        <f t="shared" si="3023"/>
        <v>0.65597867746716254</v>
      </c>
    </row>
    <row r="2445" spans="1:66" x14ac:dyDescent="0.25">
      <c r="A2445" t="s">
        <v>10</v>
      </c>
      <c r="B2445" t="s">
        <v>11</v>
      </c>
      <c r="C2445" t="s">
        <v>48</v>
      </c>
      <c r="D2445" s="7" t="s">
        <v>577</v>
      </c>
      <c r="E2445" s="10">
        <f>VLOOKUP(A2445,home!$A$2:$E$405,3,FALSE)</f>
        <v>1.5425</v>
      </c>
      <c r="F2445" s="10">
        <f>VLOOKUP(B2445,home!$B$2:$E$405,3,FALSE)</f>
        <v>0.91520000000000001</v>
      </c>
      <c r="G2445" s="10">
        <f>VLOOKUP(C2445,away!$B$2:$E$405,4,FALSE)</f>
        <v>1.1821999999999999</v>
      </c>
      <c r="H2445" s="10">
        <f>VLOOKUP(A2445,away!$A$2:$E$405,3,FALSE)</f>
        <v>1.4443999999999999</v>
      </c>
      <c r="I2445" s="10">
        <f>VLOOKUP(C2445,away!$B$2:$E$405,3,FALSE)</f>
        <v>1.2218</v>
      </c>
      <c r="J2445" s="10">
        <f>VLOOKUP(B2445,home!$B$2:$E$405,4,FALSE)</f>
        <v>1.2218</v>
      </c>
      <c r="K2445" s="12">
        <f t="shared" si="2968"/>
        <v>1.6689070112</v>
      </c>
      <c r="L2445" s="12">
        <f t="shared" si="2969"/>
        <v>2.156193444656</v>
      </c>
      <c r="M2445" s="13">
        <f t="shared" si="2970"/>
        <v>2.1816243851510281E-2</v>
      </c>
      <c r="N2445" s="13">
        <f t="shared" si="2971"/>
        <v>3.6409282321834401E-2</v>
      </c>
      <c r="O2445" s="13">
        <f t="shared" si="2972"/>
        <v>4.7040041979643232E-2</v>
      </c>
      <c r="P2445" s="13">
        <f t="shared" si="2973"/>
        <v>7.8505455866968929E-2</v>
      </c>
      <c r="Q2445" s="13">
        <f t="shared" si="2974"/>
        <v>3.0381853269834828E-2</v>
      </c>
      <c r="R2445" s="13">
        <f t="shared" si="2975"/>
        <v>5.0713715076424908E-2</v>
      </c>
      <c r="S2445" s="13">
        <f t="shared" si="2976"/>
        <v>7.0625202977527585E-2</v>
      </c>
      <c r="T2445" s="13">
        <f t="shared" si="2977"/>
        <v>6.5509152856918315E-2</v>
      </c>
      <c r="U2445" s="13">
        <f t="shared" si="2978"/>
        <v>8.4636474655044674E-2</v>
      </c>
      <c r="V2445" s="13">
        <f t="shared" si="2979"/>
        <v>2.8238203266162394E-2</v>
      </c>
      <c r="W2445" s="13">
        <f t="shared" si="2980"/>
        <v>1.6901495978425666E-2</v>
      </c>
      <c r="X2445" s="13">
        <f t="shared" si="2981"/>
        <v>3.6442894833561168E-2</v>
      </c>
      <c r="Y2445" s="13">
        <f t="shared" si="2982"/>
        <v>3.9288965472206311E-2</v>
      </c>
      <c r="Z2445" s="13">
        <f t="shared" si="2983"/>
        <v>3.6449526667313187E-2</v>
      </c>
      <c r="AA2445" s="13">
        <f t="shared" si="2984"/>
        <v>6.0830870610000344E-2</v>
      </c>
      <c r="AB2445" s="13">
        <f t="shared" si="2985"/>
        <v>5.0760533229214803E-2</v>
      </c>
      <c r="AC2445" s="13">
        <f t="shared" si="2986"/>
        <v>6.3509243254789918E-3</v>
      </c>
      <c r="AD2445" s="13">
        <f t="shared" si="2987"/>
        <v>7.0517562845408008E-3</v>
      </c>
      <c r="AE2445" s="13">
        <f t="shared" si="2988"/>
        <v>1.5204950674038625E-2</v>
      </c>
      <c r="AF2445" s="13">
        <f t="shared" si="2989"/>
        <v>1.6392407484839961E-2</v>
      </c>
      <c r="AG2445" s="13">
        <f t="shared" si="2990"/>
        <v>1.1781733853647291E-2</v>
      </c>
      <c r="AH2445" s="13">
        <f t="shared" si="2991"/>
        <v>1.9648057615218689E-2</v>
      </c>
      <c r="AI2445" s="13">
        <f t="shared" si="2992"/>
        <v>3.2790781110500024E-2</v>
      </c>
      <c r="AJ2445" s="13">
        <f t="shared" si="2993"/>
        <v>2.7362382249019008E-2</v>
      </c>
      <c r="AK2445" s="13">
        <f t="shared" si="2994"/>
        <v>1.5221757192840753E-2</v>
      </c>
      <c r="AL2445" s="13">
        <f t="shared" si="2995"/>
        <v>9.1414858165666136E-4</v>
      </c>
      <c r="AM2445" s="13">
        <f t="shared" si="2996"/>
        <v>2.3537451009087587E-3</v>
      </c>
      <c r="AN2445" s="13">
        <f t="shared" si="2997"/>
        <v>5.075129756970641E-3</v>
      </c>
      <c r="AO2445" s="13">
        <f t="shared" si="2998"/>
        <v>5.4714807563793488E-3</v>
      </c>
      <c r="AP2445" s="13">
        <f t="shared" si="2999"/>
        <v>3.9325236464888679E-3</v>
      </c>
      <c r="AQ2445" s="13">
        <f t="shared" si="3000"/>
        <v>2.1198204268785019E-3</v>
      </c>
      <c r="AR2445" s="13">
        <f t="shared" si="3001"/>
        <v>8.4730026060315829E-3</v>
      </c>
      <c r="AS2445" s="13">
        <f t="shared" si="3002"/>
        <v>1.4140653455121981E-2</v>
      </c>
      <c r="AT2445" s="13">
        <f t="shared" si="3003"/>
        <v>1.179971784710129E-2</v>
      </c>
      <c r="AU2445" s="13">
        <f t="shared" si="3004"/>
        <v>6.5642106150697052E-3</v>
      </c>
      <c r="AV2445" s="13">
        <f t="shared" si="3005"/>
        <v>2.7387642796208242E-3</v>
      </c>
      <c r="AW2445" s="13">
        <f t="shared" si="3006"/>
        <v>9.1376422211872046E-5</v>
      </c>
      <c r="AX2445" s="13">
        <f t="shared" si="3007"/>
        <v>6.5469695024738064E-4</v>
      </c>
      <c r="AY2445" s="13">
        <f t="shared" si="3008"/>
        <v>1.4116532723596775E-3</v>
      </c>
      <c r="AZ2445" s="13">
        <f t="shared" si="3009"/>
        <v>1.5218987659945643E-3</v>
      </c>
      <c r="BA2445" s="13">
        <f t="shared" si="3010"/>
        <v>1.0938360475558451E-3</v>
      </c>
      <c r="BB2445" s="13">
        <f t="shared" si="3011"/>
        <v>5.8963052881708556E-4</v>
      </c>
      <c r="BC2445" s="13">
        <f t="shared" si="3012"/>
        <v>2.5427149620088998E-4</v>
      </c>
      <c r="BD2445" s="13">
        <f t="shared" si="3013"/>
        <v>3.0449054459464188E-3</v>
      </c>
      <c r="BE2445" s="13">
        <f t="shared" si="3014"/>
        <v>5.0816640471810408E-3</v>
      </c>
      <c r="BF2445" s="13">
        <f t="shared" si="3015"/>
        <v>4.2404123784517038E-3</v>
      </c>
      <c r="BG2445" s="13">
        <f t="shared" si="3016"/>
        <v>2.3589513162591059E-3</v>
      </c>
      <c r="BH2445" s="13">
        <f t="shared" si="3017"/>
        <v>9.8421759769607288E-4</v>
      </c>
      <c r="BI2445" s="13">
        <f t="shared" si="3018"/>
        <v>3.2851352986827909E-4</v>
      </c>
      <c r="BJ2445" s="14">
        <f t="shared" si="3019"/>
        <v>0.29984317977864899</v>
      </c>
      <c r="BK2445" s="14">
        <f t="shared" si="3020"/>
        <v>0.20786183214166451</v>
      </c>
      <c r="BL2445" s="14">
        <f t="shared" si="3021"/>
        <v>0.44875962683625448</v>
      </c>
      <c r="BM2445" s="14">
        <f t="shared" si="3022"/>
        <v>0.72672729620751686</v>
      </c>
      <c r="BN2445" s="14">
        <f t="shared" si="3023"/>
        <v>0.26486659236621657</v>
      </c>
    </row>
    <row r="2446" spans="1:66" x14ac:dyDescent="0.25">
      <c r="A2446" t="s">
        <v>10</v>
      </c>
      <c r="B2446" t="s">
        <v>44</v>
      </c>
      <c r="C2446" t="s">
        <v>244</v>
      </c>
      <c r="D2446" s="7" t="s">
        <v>577</v>
      </c>
      <c r="E2446" s="10">
        <f>VLOOKUP(A2446,home!$A$2:$E$405,3,FALSE)</f>
        <v>1.5425</v>
      </c>
      <c r="F2446" s="10">
        <f>VLOOKUP(B2446,home!$B$2:$E$405,3,FALSE)</f>
        <v>0.91520000000000001</v>
      </c>
      <c r="G2446" s="10">
        <f>VLOOKUP(C2446,away!$B$2:$E$405,4,FALSE)</f>
        <v>1.3347</v>
      </c>
      <c r="H2446" s="10">
        <f>VLOOKUP(A2446,away!$A$2:$E$405,3,FALSE)</f>
        <v>1.4443999999999999</v>
      </c>
      <c r="I2446" s="10">
        <f>VLOOKUP(C2446,away!$B$2:$E$405,3,FALSE)</f>
        <v>1.0589</v>
      </c>
      <c r="J2446" s="10">
        <f>VLOOKUP(B2446,home!$B$2:$E$405,4,FALSE)</f>
        <v>1.4254</v>
      </c>
      <c r="K2446" s="12">
        <f t="shared" si="2968"/>
        <v>1.8841906512000002</v>
      </c>
      <c r="L2446" s="12">
        <f t="shared" si="2969"/>
        <v>2.1801138930639996</v>
      </c>
      <c r="M2446" s="13">
        <f t="shared" si="2970"/>
        <v>1.7174929524416609E-2</v>
      </c>
      <c r="N2446" s="13">
        <f t="shared" si="2971"/>
        <v>3.2360841644924636E-2</v>
      </c>
      <c r="O2446" s="13">
        <f t="shared" si="2972"/>
        <v>3.7443302468575718E-2</v>
      </c>
      <c r="P2446" s="13">
        <f t="shared" si="2973"/>
        <v>7.0550320461344254E-2</v>
      </c>
      <c r="Q2446" s="13">
        <f t="shared" si="2974"/>
        <v>3.0486997646165324E-2</v>
      </c>
      <c r="R2446" s="13">
        <f t="shared" si="2975"/>
        <v>4.081533195696975E-2</v>
      </c>
      <c r="S2446" s="13">
        <f t="shared" si="2976"/>
        <v>7.2450773526062565E-2</v>
      </c>
      <c r="T2446" s="13">
        <f t="shared" si="2977"/>
        <v>6.6465127126214468E-2</v>
      </c>
      <c r="U2446" s="13">
        <f t="shared" si="2978"/>
        <v>7.6903866898947001E-2</v>
      </c>
      <c r="V2446" s="13">
        <f t="shared" si="2979"/>
        <v>3.3067742287898119E-2</v>
      </c>
      <c r="W2446" s="13">
        <f t="shared" si="2980"/>
        <v>1.9147771982687037E-2</v>
      </c>
      <c r="X2446" s="13">
        <f t="shared" si="2981"/>
        <v>4.1744323720677608E-2</v>
      </c>
      <c r="Y2446" s="13">
        <f t="shared" si="2982"/>
        <v>4.5503690050005173E-2</v>
      </c>
      <c r="Z2446" s="13">
        <f t="shared" si="2983"/>
        <v>2.9660690749802928E-2</v>
      </c>
      <c r="AA2446" s="13">
        <f t="shared" si="2984"/>
        <v>5.5886396218912997E-2</v>
      </c>
      <c r="AB2446" s="13">
        <f t="shared" si="2985"/>
        <v>5.2650312642467466E-2</v>
      </c>
      <c r="AC2446" s="13">
        <f t="shared" si="2986"/>
        <v>8.4896265950747899E-3</v>
      </c>
      <c r="AD2446" s="13">
        <f t="shared" si="2987"/>
        <v>9.0195132402720573E-3</v>
      </c>
      <c r="AE2446" s="13">
        <f t="shared" si="2988"/>
        <v>1.9663566123791804E-2</v>
      </c>
      <c r="AF2446" s="13">
        <f t="shared" si="2989"/>
        <v>2.1434406846830571E-2</v>
      </c>
      <c r="AG2446" s="13">
        <f t="shared" si="2990"/>
        <v>1.5576482718787147E-2</v>
      </c>
      <c r="AH2446" s="13">
        <f t="shared" si="2991"/>
        <v>1.6165920995380056E-2</v>
      </c>
      <c r="AI2446" s="13">
        <f t="shared" si="2992"/>
        <v>3.0459677207532905E-2</v>
      </c>
      <c r="AJ2446" s="13">
        <f t="shared" si="2993"/>
        <v>2.8695919516501616E-2</v>
      </c>
      <c r="AK2446" s="13">
        <f t="shared" si="2994"/>
        <v>1.8022861093526656E-2</v>
      </c>
      <c r="AL2446" s="13">
        <f t="shared" si="2995"/>
        <v>1.3949306191403923E-3</v>
      </c>
      <c r="AM2446" s="13">
        <f t="shared" si="2996"/>
        <v>3.3988965051390445E-3</v>
      </c>
      <c r="AN2446" s="13">
        <f t="shared" si="2997"/>
        <v>7.409981491940304E-3</v>
      </c>
      <c r="AO2446" s="13">
        <f t="shared" si="2998"/>
        <v>8.0773017989630817E-3</v>
      </c>
      <c r="AP2446" s="13">
        <f t="shared" si="2999"/>
        <v>5.8698126234634175E-3</v>
      </c>
      <c r="AQ2446" s="13">
        <f t="shared" si="3000"/>
        <v>3.1992150125237599E-3</v>
      </c>
      <c r="AR2446" s="13">
        <f t="shared" si="3001"/>
        <v>7.0487097912406071E-3</v>
      </c>
      <c r="AS2446" s="13">
        <f t="shared" si="3002"/>
        <v>1.3281113091677456E-2</v>
      </c>
      <c r="AT2446" s="13">
        <f t="shared" si="3003"/>
        <v>1.25120745624343E-2</v>
      </c>
      <c r="AU2446" s="13">
        <f t="shared" si="3004"/>
        <v>7.8583779725520126E-3</v>
      </c>
      <c r="AV2446" s="13">
        <f t="shared" si="3005"/>
        <v>3.7016705773696311E-3</v>
      </c>
      <c r="AW2446" s="13">
        <f t="shared" si="3006"/>
        <v>1.5916740421908498E-4</v>
      </c>
      <c r="AX2446" s="13">
        <f t="shared" si="3007"/>
        <v>1.0673615032298902E-3</v>
      </c>
      <c r="AY2446" s="13">
        <f t="shared" si="3008"/>
        <v>2.3269696421131586E-3</v>
      </c>
      <c r="AZ2446" s="13">
        <f t="shared" si="3009"/>
        <v>2.5365294227545311E-3</v>
      </c>
      <c r="BA2446" s="13">
        <f t="shared" si="3010"/>
        <v>1.8433076782375865E-3</v>
      </c>
      <c r="BB2446" s="13">
        <f t="shared" si="3011"/>
        <v>1.0046551696293268E-3</v>
      </c>
      <c r="BC2446" s="13">
        <f t="shared" si="3012"/>
        <v>4.3805253860949259E-4</v>
      </c>
      <c r="BD2446" s="13">
        <f t="shared" si="3013"/>
        <v>2.5611650240099848E-3</v>
      </c>
      <c r="BE2446" s="13">
        <f t="shared" si="3014"/>
        <v>4.825723194420037E-3</v>
      </c>
      <c r="BF2446" s="13">
        <f t="shared" si="3015"/>
        <v>4.5462912641026183E-3</v>
      </c>
      <c r="BG2446" s="13">
        <f t="shared" si="3016"/>
        <v>2.8553598324847942E-3</v>
      </c>
      <c r="BH2446" s="13">
        <f t="shared" si="3017"/>
        <v>1.345010575544963E-3</v>
      </c>
      <c r="BI2446" s="13">
        <f t="shared" si="3018"/>
        <v>5.0685127044138988E-4</v>
      </c>
      <c r="BJ2446" s="14">
        <f t="shared" si="3019"/>
        <v>0.33857480448695937</v>
      </c>
      <c r="BK2446" s="14">
        <f t="shared" si="3020"/>
        <v>0.20545529265604986</v>
      </c>
      <c r="BL2446" s="14">
        <f t="shared" si="3021"/>
        <v>0.41808593615509199</v>
      </c>
      <c r="BM2446" s="14">
        <f t="shared" si="3022"/>
        <v>0.76077719810761379</v>
      </c>
      <c r="BN2446" s="14">
        <f t="shared" si="3023"/>
        <v>0.22883172370239629</v>
      </c>
    </row>
    <row r="2447" spans="1:66" x14ac:dyDescent="0.25">
      <c r="A2447" t="s">
        <v>10</v>
      </c>
      <c r="B2447" t="s">
        <v>50</v>
      </c>
      <c r="C2447" t="s">
        <v>246</v>
      </c>
      <c r="D2447" s="7" t="s">
        <v>577</v>
      </c>
      <c r="E2447" s="10">
        <f>VLOOKUP(A2447,home!$A$2:$E$405,3,FALSE)</f>
        <v>1.5425</v>
      </c>
      <c r="F2447" s="10">
        <f>VLOOKUP(B2447,home!$B$2:$E$405,3,FALSE)</f>
        <v>1.1059000000000001</v>
      </c>
      <c r="G2447" s="10">
        <f>VLOOKUP(C2447,away!$B$2:$E$405,4,FALSE)</f>
        <v>1.2202999999999999</v>
      </c>
      <c r="H2447" s="10">
        <f>VLOOKUP(A2447,away!$A$2:$E$405,3,FALSE)</f>
        <v>1.4443999999999999</v>
      </c>
      <c r="I2447" s="10">
        <f>VLOOKUP(C2447,away!$B$2:$E$405,3,FALSE)</f>
        <v>0.85519999999999996</v>
      </c>
      <c r="J2447" s="10">
        <f>VLOOKUP(B2447,home!$B$2:$E$405,4,FALSE)</f>
        <v>1.2218</v>
      </c>
      <c r="K2447" s="12">
        <f t="shared" si="2968"/>
        <v>2.081649670225</v>
      </c>
      <c r="L2447" s="12">
        <f t="shared" si="2969"/>
        <v>1.509229525184</v>
      </c>
      <c r="M2447" s="13">
        <f t="shared" si="2970"/>
        <v>2.7574076761261543E-2</v>
      </c>
      <c r="N2447" s="13">
        <f t="shared" si="2971"/>
        <v>5.7399567796838934E-2</v>
      </c>
      <c r="O2447" s="13">
        <f t="shared" si="2972"/>
        <v>4.1615610777785923E-2</v>
      </c>
      <c r="P2447" s="13">
        <f t="shared" si="2973"/>
        <v>8.6629122451790025E-2</v>
      </c>
      <c r="Q2447" s="13">
        <f t="shared" si="2974"/>
        <v>5.9742895687673644E-2</v>
      </c>
      <c r="R2447" s="13">
        <f t="shared" si="2975"/>
        <v>3.1403754247200009E-2</v>
      </c>
      <c r="S2447" s="13">
        <f t="shared" si="2976"/>
        <v>6.8040400062553991E-2</v>
      </c>
      <c r="T2447" s="13">
        <f t="shared" si="2977"/>
        <v>9.016574209182493E-2</v>
      </c>
      <c r="U2447" s="13">
        <f t="shared" si="2978"/>
        <v>6.5371614672510847E-2</v>
      </c>
      <c r="V2447" s="13">
        <f t="shared" si="2979"/>
        <v>2.3751294456427714E-2</v>
      </c>
      <c r="W2447" s="13">
        <f t="shared" si="2980"/>
        <v>4.1454593035510814E-2</v>
      </c>
      <c r="X2447" s="13">
        <f t="shared" si="2981"/>
        <v>6.2564495763679923E-2</v>
      </c>
      <c r="Y2447" s="13">
        <f t="shared" si="2982"/>
        <v>4.7212092117397526E-2</v>
      </c>
      <c r="Z2447" s="13">
        <f t="shared" si="2983"/>
        <v>1.5798491037165564E-2</v>
      </c>
      <c r="AA2447" s="13">
        <f t="shared" si="2984"/>
        <v>3.2886923657568311E-2</v>
      </c>
      <c r="AB2447" s="13">
        <f t="shared" si="2985"/>
        <v>3.4229526893245918E-2</v>
      </c>
      <c r="AC2447" s="13">
        <f t="shared" si="2986"/>
        <v>4.663696027043935E-3</v>
      </c>
      <c r="AD2447" s="13">
        <f t="shared" si="2987"/>
        <v>2.1573484980420669E-2</v>
      </c>
      <c r="AE2447" s="13">
        <f t="shared" si="2988"/>
        <v>3.2559340493564438E-2</v>
      </c>
      <c r="AF2447" s="13">
        <f t="shared" si="2989"/>
        <v>2.4569758996703224E-2</v>
      </c>
      <c r="AG2447" s="13">
        <f t="shared" si="2990"/>
        <v>1.2360468568159906E-2</v>
      </c>
      <c r="AH2447" s="13">
        <f t="shared" si="2991"/>
        <v>5.9608872816612687E-3</v>
      </c>
      <c r="AI2447" s="13">
        <f t="shared" si="2992"/>
        <v>1.2408479044118577E-2</v>
      </c>
      <c r="AJ2447" s="13">
        <f t="shared" si="2993"/>
        <v>1.291505315509163E-2</v>
      </c>
      <c r="AK2447" s="13">
        <f t="shared" si="2994"/>
        <v>8.9615387137449466E-3</v>
      </c>
      <c r="AL2447" s="13">
        <f t="shared" si="2995"/>
        <v>5.8607495395429741E-4</v>
      </c>
      <c r="AM2447" s="13">
        <f t="shared" si="2996"/>
        <v>8.9816875790193346E-3</v>
      </c>
      <c r="AN2447" s="13">
        <f t="shared" si="2997"/>
        <v>1.3555428080234379E-2</v>
      </c>
      <c r="AO2447" s="13">
        <f t="shared" si="2998"/>
        <v>1.0229126142599E-2</v>
      </c>
      <c r="AP2447" s="13">
        <f t="shared" si="2999"/>
        <v>5.1460330637473099E-3</v>
      </c>
      <c r="AQ2447" s="13">
        <f t="shared" si="3000"/>
        <v>1.9416362593451301E-3</v>
      </c>
      <c r="AR2447" s="13">
        <f t="shared" si="3001"/>
        <v>1.7992694163553953E-3</v>
      </c>
      <c r="AS2447" s="13">
        <f t="shared" si="3002"/>
        <v>3.7454485872021369E-3</v>
      </c>
      <c r="AT2447" s="13">
        <f t="shared" si="3003"/>
        <v>3.8983559081970103E-3</v>
      </c>
      <c r="AU2447" s="13">
        <f t="shared" si="3004"/>
        <v>2.7050037635726627E-3</v>
      </c>
      <c r="AV2447" s="13">
        <f t="shared" si="3005"/>
        <v>1.4077175480996043E-3</v>
      </c>
      <c r="AW2447" s="13">
        <f t="shared" si="3006"/>
        <v>5.1146226330636756E-5</v>
      </c>
      <c r="AX2447" s="13">
        <f t="shared" si="3007"/>
        <v>3.1161211644882636E-3</v>
      </c>
      <c r="AY2447" s="13">
        <f t="shared" si="3008"/>
        <v>4.7029420654964346E-3</v>
      </c>
      <c r="AZ2447" s="13">
        <f t="shared" si="3009"/>
        <v>3.5489095102385227E-3</v>
      </c>
      <c r="BA2447" s="13">
        <f t="shared" si="3010"/>
        <v>1.7853730050194226E-3</v>
      </c>
      <c r="BB2447" s="13">
        <f t="shared" si="3011"/>
        <v>6.7363441316044888E-4</v>
      </c>
      <c r="BC2447" s="13">
        <f t="shared" si="3012"/>
        <v>2.0333378910434926E-4</v>
      </c>
      <c r="BD2447" s="13">
        <f t="shared" si="3013"/>
        <v>4.5258508782069086E-4</v>
      </c>
      <c r="BE2447" s="13">
        <f t="shared" si="3014"/>
        <v>9.4212359881069385E-4</v>
      </c>
      <c r="BF2447" s="13">
        <f t="shared" si="3015"/>
        <v>9.8058563938773565E-4</v>
      </c>
      <c r="BG2447" s="13">
        <f t="shared" si="3016"/>
        <v>6.8041192428628359E-4</v>
      </c>
      <c r="BH2447" s="13">
        <f t="shared" si="3017"/>
        <v>3.5409481445192501E-4</v>
      </c>
      <c r="BI2447" s="13">
        <f t="shared" si="3018"/>
        <v>1.4742027074644644E-4</v>
      </c>
      <c r="BJ2447" s="14">
        <f t="shared" si="3019"/>
        <v>0.50348666460422664</v>
      </c>
      <c r="BK2447" s="14">
        <f t="shared" si="3020"/>
        <v>0.21594760677852795</v>
      </c>
      <c r="BL2447" s="14">
        <f t="shared" si="3021"/>
        <v>0.26286640500185809</v>
      </c>
      <c r="BM2447" s="14">
        <f t="shared" si="3022"/>
        <v>0.68908234386006229</v>
      </c>
      <c r="BN2447" s="14">
        <f t="shared" si="3023"/>
        <v>0.30436502772255003</v>
      </c>
    </row>
    <row r="2448" spans="1:66" x14ac:dyDescent="0.25">
      <c r="A2448" t="s">
        <v>10</v>
      </c>
      <c r="B2448" t="s">
        <v>499</v>
      </c>
      <c r="C2448" t="s">
        <v>49</v>
      </c>
      <c r="D2448" s="7" t="s">
        <v>577</v>
      </c>
      <c r="E2448" s="10">
        <f>VLOOKUP(A2448,home!$A$2:$E$405,3,FALSE)</f>
        <v>1.5425</v>
      </c>
      <c r="F2448" s="10" t="e">
        <f>VLOOKUP(B2448,home!$B$2:$E$405,3,FALSE)</f>
        <v>#N/A</v>
      </c>
      <c r="G2448" s="10">
        <f>VLOOKUP(C2448,away!$B$2:$E$405,4,FALSE)</f>
        <v>1.2585</v>
      </c>
      <c r="H2448" s="10">
        <f>VLOOKUP(A2448,away!$A$2:$E$405,3,FALSE)</f>
        <v>1.4443999999999999</v>
      </c>
      <c r="I2448" s="10">
        <f>VLOOKUP(C2448,away!$B$2:$E$405,3,FALSE)</f>
        <v>1.1403000000000001</v>
      </c>
      <c r="J2448" s="10" t="e">
        <f>VLOOKUP(B2448,home!$B$2:$E$405,4,FALSE)</f>
        <v>#N/A</v>
      </c>
      <c r="K2448" s="12" t="e">
        <f t="shared" si="2968"/>
        <v>#N/A</v>
      </c>
      <c r="L2448" s="12" t="e">
        <f t="shared" si="2969"/>
        <v>#N/A</v>
      </c>
      <c r="M2448" s="13" t="e">
        <f t="shared" si="2970"/>
        <v>#N/A</v>
      </c>
      <c r="N2448" s="13" t="e">
        <f t="shared" si="2971"/>
        <v>#N/A</v>
      </c>
      <c r="O2448" s="13" t="e">
        <f t="shared" si="2972"/>
        <v>#N/A</v>
      </c>
      <c r="P2448" s="13" t="e">
        <f t="shared" si="2973"/>
        <v>#N/A</v>
      </c>
      <c r="Q2448" s="13" t="e">
        <f t="shared" si="2974"/>
        <v>#N/A</v>
      </c>
      <c r="R2448" s="13" t="e">
        <f t="shared" si="2975"/>
        <v>#N/A</v>
      </c>
      <c r="S2448" s="13" t="e">
        <f t="shared" si="2976"/>
        <v>#N/A</v>
      </c>
      <c r="T2448" s="13" t="e">
        <f t="shared" si="2977"/>
        <v>#N/A</v>
      </c>
      <c r="U2448" s="13" t="e">
        <f t="shared" si="2978"/>
        <v>#N/A</v>
      </c>
      <c r="V2448" s="13" t="e">
        <f t="shared" si="2979"/>
        <v>#N/A</v>
      </c>
      <c r="W2448" s="13" t="e">
        <f t="shared" si="2980"/>
        <v>#N/A</v>
      </c>
      <c r="X2448" s="13" t="e">
        <f t="shared" si="2981"/>
        <v>#N/A</v>
      </c>
      <c r="Y2448" s="13" t="e">
        <f t="shared" si="2982"/>
        <v>#N/A</v>
      </c>
      <c r="Z2448" s="13" t="e">
        <f t="shared" si="2983"/>
        <v>#N/A</v>
      </c>
      <c r="AA2448" s="13" t="e">
        <f t="shared" si="2984"/>
        <v>#N/A</v>
      </c>
      <c r="AB2448" s="13" t="e">
        <f t="shared" si="2985"/>
        <v>#N/A</v>
      </c>
      <c r="AC2448" s="13" t="e">
        <f t="shared" si="2986"/>
        <v>#N/A</v>
      </c>
      <c r="AD2448" s="13" t="e">
        <f t="shared" si="2987"/>
        <v>#N/A</v>
      </c>
      <c r="AE2448" s="13" t="e">
        <f t="shared" si="2988"/>
        <v>#N/A</v>
      </c>
      <c r="AF2448" s="13" t="e">
        <f t="shared" si="2989"/>
        <v>#N/A</v>
      </c>
      <c r="AG2448" s="13" t="e">
        <f t="shared" si="2990"/>
        <v>#N/A</v>
      </c>
      <c r="AH2448" s="13" t="e">
        <f t="shared" si="2991"/>
        <v>#N/A</v>
      </c>
      <c r="AI2448" s="13" t="e">
        <f t="shared" si="2992"/>
        <v>#N/A</v>
      </c>
      <c r="AJ2448" s="13" t="e">
        <f t="shared" si="2993"/>
        <v>#N/A</v>
      </c>
      <c r="AK2448" s="13" t="e">
        <f t="shared" si="2994"/>
        <v>#N/A</v>
      </c>
      <c r="AL2448" s="13" t="e">
        <f t="shared" si="2995"/>
        <v>#N/A</v>
      </c>
      <c r="AM2448" s="13" t="e">
        <f t="shared" si="2996"/>
        <v>#N/A</v>
      </c>
      <c r="AN2448" s="13" t="e">
        <f t="shared" si="2997"/>
        <v>#N/A</v>
      </c>
      <c r="AO2448" s="13" t="e">
        <f t="shared" si="2998"/>
        <v>#N/A</v>
      </c>
      <c r="AP2448" s="13" t="e">
        <f t="shared" si="2999"/>
        <v>#N/A</v>
      </c>
      <c r="AQ2448" s="13" t="e">
        <f t="shared" si="3000"/>
        <v>#N/A</v>
      </c>
      <c r="AR2448" s="13" t="e">
        <f t="shared" si="3001"/>
        <v>#N/A</v>
      </c>
      <c r="AS2448" s="13" t="e">
        <f t="shared" si="3002"/>
        <v>#N/A</v>
      </c>
      <c r="AT2448" s="13" t="e">
        <f t="shared" si="3003"/>
        <v>#N/A</v>
      </c>
      <c r="AU2448" s="13" t="e">
        <f t="shared" si="3004"/>
        <v>#N/A</v>
      </c>
      <c r="AV2448" s="13" t="e">
        <f t="shared" si="3005"/>
        <v>#N/A</v>
      </c>
      <c r="AW2448" s="13" t="e">
        <f t="shared" si="3006"/>
        <v>#N/A</v>
      </c>
      <c r="AX2448" s="13" t="e">
        <f t="shared" si="3007"/>
        <v>#N/A</v>
      </c>
      <c r="AY2448" s="13" t="e">
        <f t="shared" si="3008"/>
        <v>#N/A</v>
      </c>
      <c r="AZ2448" s="13" t="e">
        <f t="shared" si="3009"/>
        <v>#N/A</v>
      </c>
      <c r="BA2448" s="13" t="e">
        <f t="shared" si="3010"/>
        <v>#N/A</v>
      </c>
      <c r="BB2448" s="13" t="e">
        <f t="shared" si="3011"/>
        <v>#N/A</v>
      </c>
      <c r="BC2448" s="13" t="e">
        <f t="shared" si="3012"/>
        <v>#N/A</v>
      </c>
      <c r="BD2448" s="13" t="e">
        <f t="shared" si="3013"/>
        <v>#N/A</v>
      </c>
      <c r="BE2448" s="13" t="e">
        <f t="shared" si="3014"/>
        <v>#N/A</v>
      </c>
      <c r="BF2448" s="13" t="e">
        <f t="shared" si="3015"/>
        <v>#N/A</v>
      </c>
      <c r="BG2448" s="13" t="e">
        <f t="shared" si="3016"/>
        <v>#N/A</v>
      </c>
      <c r="BH2448" s="13" t="e">
        <f t="shared" si="3017"/>
        <v>#N/A</v>
      </c>
      <c r="BI2448" s="13" t="e">
        <f t="shared" si="3018"/>
        <v>#N/A</v>
      </c>
      <c r="BJ2448" s="14" t="e">
        <f t="shared" si="3019"/>
        <v>#N/A</v>
      </c>
      <c r="BK2448" s="14" t="e">
        <f t="shared" si="3020"/>
        <v>#N/A</v>
      </c>
      <c r="BL2448" s="14" t="e">
        <f t="shared" si="3021"/>
        <v>#N/A</v>
      </c>
      <c r="BM2448" s="14" t="e">
        <f t="shared" si="3022"/>
        <v>#N/A</v>
      </c>
      <c r="BN2448" s="14" t="e">
        <f t="shared" si="3023"/>
        <v>#N/A</v>
      </c>
    </row>
    <row r="2449" spans="1:66" x14ac:dyDescent="0.25">
      <c r="A2449" t="s">
        <v>13</v>
      </c>
      <c r="B2449" t="s">
        <v>248</v>
      </c>
      <c r="C2449" t="s">
        <v>249</v>
      </c>
      <c r="D2449" s="7" t="s">
        <v>577</v>
      </c>
      <c r="E2449" s="10">
        <f>VLOOKUP(A2449,home!$A$2:$E$405,3,FALSE)</f>
        <v>1.4837</v>
      </c>
      <c r="F2449" s="10">
        <f>VLOOKUP(B2449,home!$B$2:$E$405,3,FALSE)</f>
        <v>2.1013000000000002</v>
      </c>
      <c r="G2449" s="10">
        <f>VLOOKUP(C2449,away!$B$2:$E$405,4,FALSE)</f>
        <v>0.87219999999999998</v>
      </c>
      <c r="H2449" s="10">
        <f>VLOOKUP(A2449,away!$A$2:$E$405,3,FALSE)</f>
        <v>1.2190000000000001</v>
      </c>
      <c r="I2449" s="10">
        <f>VLOOKUP(C2449,away!$B$2:$E$405,3,FALSE)</f>
        <v>0.67559999999999998</v>
      </c>
      <c r="J2449" s="10">
        <f>VLOOKUP(B2449,home!$B$2:$E$405,4,FALSE)</f>
        <v>0.91690000000000005</v>
      </c>
      <c r="K2449" s="12">
        <f t="shared" si="2968"/>
        <v>2.7192569020820003</v>
      </c>
      <c r="L2449" s="12">
        <f t="shared" si="2969"/>
        <v>0.7551188631600001</v>
      </c>
      <c r="M2449" s="13">
        <f t="shared" si="2970"/>
        <v>3.098116730971006E-2</v>
      </c>
      <c r="N2449" s="13">
        <f t="shared" si="2971"/>
        <v>8.4245753041486307E-2</v>
      </c>
      <c r="O2449" s="13">
        <f t="shared" si="2972"/>
        <v>2.3394463838278014E-2</v>
      </c>
      <c r="P2449" s="13">
        <f t="shared" si="2973"/>
        <v>6.3615557262745245E-2</v>
      </c>
      <c r="Q2449" s="13">
        <f t="shared" si="2974"/>
        <v>0.11454292271457867</v>
      </c>
      <c r="R2449" s="13">
        <f t="shared" si="2975"/>
        <v>8.832800468899114E-3</v>
      </c>
      <c r="S2449" s="13">
        <f t="shared" si="2976"/>
        <v>3.2656444844326747E-2</v>
      </c>
      <c r="T2449" s="13">
        <f t="shared" si="2977"/>
        <v>8.6493521583256391E-2</v>
      </c>
      <c r="U2449" s="13">
        <f t="shared" si="2978"/>
        <v>2.4018653639767042E-2</v>
      </c>
      <c r="V2449" s="13">
        <f t="shared" si="2979"/>
        <v>7.4506120882484117E-3</v>
      </c>
      <c r="W2449" s="13">
        <f t="shared" si="2980"/>
        <v>0.10382387772542107</v>
      </c>
      <c r="X2449" s="13">
        <f t="shared" si="2981"/>
        <v>7.8399368516882798E-2</v>
      </c>
      <c r="Y2449" s="13">
        <f t="shared" si="2982"/>
        <v>2.9600421013465224E-2</v>
      </c>
      <c r="Z2449" s="13">
        <f t="shared" si="2983"/>
        <v>2.2232714161980714E-3</v>
      </c>
      <c r="AA2449" s="13">
        <f t="shared" si="2984"/>
        <v>6.0456461436982287E-3</v>
      </c>
      <c r="AB2449" s="13">
        <f t="shared" si="2985"/>
        <v>8.2198325018984202E-3</v>
      </c>
      <c r="AC2449" s="13">
        <f t="shared" si="2986"/>
        <v>9.5617531774278204E-4</v>
      </c>
      <c r="AD2449" s="13">
        <f t="shared" si="2987"/>
        <v>7.0580949026442227E-2</v>
      </c>
      <c r="AE2449" s="13">
        <f t="shared" si="2988"/>
        <v>5.3297005989600958E-2</v>
      </c>
      <c r="AF2449" s="13">
        <f t="shared" si="2989"/>
        <v>2.01227872863496E-2</v>
      </c>
      <c r="AG2449" s="13">
        <f t="shared" si="2990"/>
        <v>5.0650320864262703E-3</v>
      </c>
      <c r="AH2449" s="13">
        <f t="shared" si="2991"/>
        <v>4.1970854607390276E-4</v>
      </c>
      <c r="AI2449" s="13">
        <f t="shared" si="2992"/>
        <v>1.1412953607742612E-3</v>
      </c>
      <c r="AJ2449" s="13">
        <f t="shared" si="2993"/>
        <v>1.5517376435497884E-3</v>
      </c>
      <c r="AK2449" s="13">
        <f t="shared" si="2994"/>
        <v>1.4065244324810737E-3</v>
      </c>
      <c r="AL2449" s="13">
        <f t="shared" si="2995"/>
        <v>7.8534969416759381E-5</v>
      </c>
      <c r="AM2449" s="13">
        <f t="shared" si="2996"/>
        <v>3.8385546559130172E-2</v>
      </c>
      <c r="AN2449" s="13">
        <f t="shared" si="2997"/>
        <v>2.8985650279505622E-2</v>
      </c>
      <c r="AO2449" s="13">
        <f t="shared" si="2998"/>
        <v>1.0943805643506813E-2</v>
      </c>
      <c r="AP2449" s="13">
        <f t="shared" si="2999"/>
        <v>2.7546246920562858E-3</v>
      </c>
      <c r="AQ2449" s="13">
        <f t="shared" si="3000"/>
        <v>5.2001726647450197E-4</v>
      </c>
      <c r="AR2449" s="13">
        <f t="shared" si="3001"/>
        <v>6.338596803397243E-5</v>
      </c>
      <c r="AS2449" s="13">
        <f t="shared" si="3002"/>
        <v>1.7236273107152855E-4</v>
      </c>
      <c r="AT2449" s="13">
        <f t="shared" si="3003"/>
        <v>2.3434927306397886E-4</v>
      </c>
      <c r="AU2449" s="13">
        <f t="shared" si="3004"/>
        <v>2.1241862609237464E-4</v>
      </c>
      <c r="AV2449" s="13">
        <f t="shared" si="3005"/>
        <v>1.4440520378311637E-4</v>
      </c>
      <c r="AW2449" s="13">
        <f t="shared" si="3006"/>
        <v>4.4794648902847339E-6</v>
      </c>
      <c r="AX2449" s="13">
        <f t="shared" si="3007"/>
        <v>1.7396693736850776E-2</v>
      </c>
      <c r="AY2449" s="13">
        <f t="shared" si="3008"/>
        <v>1.3136571597313452E-2</v>
      </c>
      <c r="AZ2449" s="13">
        <f t="shared" si="3009"/>
        <v>4.9598365051916407E-3</v>
      </c>
      <c r="BA2449" s="13">
        <f t="shared" si="3010"/>
        <v>1.2484220344199262E-3</v>
      </c>
      <c r="BB2449" s="13">
        <f t="shared" si="3011"/>
        <v>2.356767568437673E-4</v>
      </c>
      <c r="BC2449" s="13">
        <f t="shared" si="3012"/>
        <v>3.5592792940220287E-5</v>
      </c>
      <c r="BD2449" s="13">
        <f t="shared" si="3013"/>
        <v>7.977323353684889E-6</v>
      </c>
      <c r="BE2449" s="13">
        <f t="shared" si="3014"/>
        <v>2.1692391589647564E-5</v>
      </c>
      <c r="BF2449" s="13">
        <f t="shared" si="3015"/>
        <v>2.949359277640734E-5</v>
      </c>
      <c r="BG2449" s="13">
        <f t="shared" si="3016"/>
        <v>2.6733551908147161E-5</v>
      </c>
      <c r="BH2449" s="13">
        <f t="shared" si="3017"/>
        <v>1.817384888584915E-5</v>
      </c>
      <c r="BI2449" s="13">
        <f t="shared" si="3018"/>
        <v>9.8838728040481144E-6</v>
      </c>
      <c r="BJ2449" s="14">
        <f t="shared" si="3019"/>
        <v>0.76477407684814269</v>
      </c>
      <c r="BK2449" s="14">
        <f t="shared" si="3020"/>
        <v>0.14887506338950346</v>
      </c>
      <c r="BL2449" s="14">
        <f t="shared" si="3021"/>
        <v>7.59715389587826E-2</v>
      </c>
      <c r="BM2449" s="14">
        <f t="shared" si="3022"/>
        <v>0.65309919384450621</v>
      </c>
      <c r="BN2449" s="14">
        <f t="shared" si="3023"/>
        <v>0.32561266463569738</v>
      </c>
    </row>
    <row r="2450" spans="1:66" x14ac:dyDescent="0.25">
      <c r="A2450" t="s">
        <v>13</v>
      </c>
      <c r="B2450" t="s">
        <v>63</v>
      </c>
      <c r="C2450" t="s">
        <v>55</v>
      </c>
      <c r="D2450" s="7" t="s">
        <v>577</v>
      </c>
      <c r="E2450" s="10">
        <f>VLOOKUP(A2450,home!$A$2:$E$405,3,FALSE)</f>
        <v>1.4837</v>
      </c>
      <c r="F2450" s="10">
        <f>VLOOKUP(B2450,home!$B$2:$E$405,3,FALSE)</f>
        <v>1.4371</v>
      </c>
      <c r="G2450" s="10">
        <f>VLOOKUP(C2450,away!$B$2:$E$405,4,FALSE)</f>
        <v>1.1496999999999999</v>
      </c>
      <c r="H2450" s="10">
        <f>VLOOKUP(A2450,away!$A$2:$E$405,3,FALSE)</f>
        <v>1.2190000000000001</v>
      </c>
      <c r="I2450" s="10">
        <f>VLOOKUP(C2450,away!$B$2:$E$405,3,FALSE)</f>
        <v>0.91690000000000005</v>
      </c>
      <c r="J2450" s="10">
        <f>VLOOKUP(B2450,home!$B$2:$E$405,4,FALSE)</f>
        <v>0.70760000000000001</v>
      </c>
      <c r="K2450" s="12">
        <f t="shared" si="2968"/>
        <v>2.451419392919</v>
      </c>
      <c r="L2450" s="12">
        <f t="shared" si="2969"/>
        <v>0.7908852983600001</v>
      </c>
      <c r="M2450" s="13">
        <f t="shared" si="2970"/>
        <v>3.9073738343151615E-2</v>
      </c>
      <c r="N2450" s="13">
        <f t="shared" si="2971"/>
        <v>9.5786119928244595E-2</v>
      </c>
      <c r="O2450" s="13">
        <f t="shared" si="2972"/>
        <v>3.0902845207564044E-2</v>
      </c>
      <c r="P2450" s="13">
        <f t="shared" si="2973"/>
        <v>7.5755834038196482E-2</v>
      </c>
      <c r="Q2450" s="13">
        <f t="shared" si="2974"/>
        <v>0.11740597598228196</v>
      </c>
      <c r="R2450" s="13">
        <f t="shared" si="2975"/>
        <v>1.2220302976078594E-2</v>
      </c>
      <c r="S2450" s="13">
        <f t="shared" si="2976"/>
        <v>3.6718692875138112E-2</v>
      </c>
      <c r="T2450" s="13">
        <f t="shared" si="2977"/>
        <v>9.2854660343994075E-2</v>
      </c>
      <c r="U2450" s="13">
        <f t="shared" si="2978"/>
        <v>2.9957087702904835E-2</v>
      </c>
      <c r="V2450" s="13">
        <f t="shared" si="2979"/>
        <v>7.9099879740184911E-3</v>
      </c>
      <c r="W2450" s="13">
        <f t="shared" si="2980"/>
        <v>9.5937095455849455E-2</v>
      </c>
      <c r="X2450" s="13">
        <f t="shared" si="2981"/>
        <v>7.5875238363391315E-2</v>
      </c>
      <c r="Y2450" s="13">
        <f t="shared" si="2982"/>
        <v>3.0004305265583432E-2</v>
      </c>
      <c r="Z2450" s="13">
        <f t="shared" si="2983"/>
        <v>3.2216193217618383E-3</v>
      </c>
      <c r="AA2450" s="13">
        <f t="shared" si="2984"/>
        <v>7.8975400819695264E-3</v>
      </c>
      <c r="AB2450" s="13">
        <f t="shared" si="2985"/>
        <v>9.6800914566476035E-3</v>
      </c>
      <c r="AC2450" s="13">
        <f t="shared" si="2986"/>
        <v>9.5848861923154729E-4</v>
      </c>
      <c r="AD2450" s="13">
        <f t="shared" si="2987"/>
        <v>5.8795514075197647E-2</v>
      </c>
      <c r="AE2450" s="13">
        <f t="shared" si="2988"/>
        <v>4.650050769159228E-2</v>
      </c>
      <c r="AF2450" s="13">
        <f t="shared" si="2989"/>
        <v>1.838828394977822E-2</v>
      </c>
      <c r="AG2450" s="13">
        <f t="shared" si="2990"/>
        <v>4.8476744793162488E-3</v>
      </c>
      <c r="AH2450" s="13">
        <f t="shared" si="2991"/>
        <v>6.3698283962348816E-4</v>
      </c>
      <c r="AI2450" s="13">
        <f t="shared" si="2992"/>
        <v>1.5615120860096321E-3</v>
      </c>
      <c r="AJ2450" s="13">
        <f t="shared" si="2993"/>
        <v>1.9139605049607071E-3</v>
      </c>
      <c r="AK2450" s="13">
        <f t="shared" si="2994"/>
        <v>1.5639732997139067E-3</v>
      </c>
      <c r="AL2450" s="13">
        <f t="shared" si="2995"/>
        <v>7.4332385735220166E-5</v>
      </c>
      <c r="AM2450" s="13">
        <f t="shared" si="2996"/>
        <v>2.8826492684116311E-2</v>
      </c>
      <c r="AN2450" s="13">
        <f t="shared" si="2997"/>
        <v>2.279844926714969E-2</v>
      </c>
      <c r="AO2450" s="13">
        <f t="shared" si="2998"/>
        <v>9.0154791753975037E-3</v>
      </c>
      <c r="AP2450" s="13">
        <f t="shared" si="2999"/>
        <v>2.376736645830874E-3</v>
      </c>
      <c r="AQ2450" s="13">
        <f t="shared" si="3000"/>
        <v>4.6993151781527415E-4</v>
      </c>
      <c r="AR2450" s="13">
        <f t="shared" si="3001"/>
        <v>1.0075607263316452E-4</v>
      </c>
      <c r="AS2450" s="13">
        <f t="shared" si="3002"/>
        <v>2.4699539040729483E-4</v>
      </c>
      <c r="AT2450" s="13">
        <f t="shared" si="3003"/>
        <v>3.0274464500302107E-4</v>
      </c>
      <c r="AU2450" s="13">
        <f t="shared" si="3004"/>
        <v>2.473846979542614E-4</v>
      </c>
      <c r="AV2450" s="13">
        <f t="shared" si="3005"/>
        <v>1.5161091151912138E-4</v>
      </c>
      <c r="AW2450" s="13">
        <f t="shared" si="3006"/>
        <v>4.0031944985424765E-6</v>
      </c>
      <c r="AX2450" s="13">
        <f t="shared" si="3007"/>
        <v>1.1777637199280067E-2</v>
      </c>
      <c r="AY2450" s="13">
        <f t="shared" si="3008"/>
        <v>9.3147601103284513E-3</v>
      </c>
      <c r="AZ2450" s="13">
        <f t="shared" si="3009"/>
        <v>3.6834534145044726E-3</v>
      </c>
      <c r="BA2450" s="13">
        <f t="shared" si="3010"/>
        <v>9.7106305090851014E-4</v>
      </c>
      <c r="BB2450" s="13">
        <f t="shared" si="3011"/>
        <v>1.9199987268603725E-4</v>
      </c>
      <c r="BC2450" s="13">
        <f t="shared" si="3012"/>
        <v>3.0369975318875725E-5</v>
      </c>
      <c r="BD2450" s="13">
        <f t="shared" si="3013"/>
        <v>1.3281082761010356E-5</v>
      </c>
      <c r="BE2450" s="13">
        <f t="shared" si="3014"/>
        <v>3.2557503839303002E-5</v>
      </c>
      <c r="BF2450" s="13">
        <f t="shared" si="3015"/>
        <v>3.990604814835109E-5</v>
      </c>
      <c r="BG2450" s="13">
        <f t="shared" si="3016"/>
        <v>3.2608820108542414E-5</v>
      </c>
      <c r="BH2450" s="13">
        <f t="shared" si="3017"/>
        <v>1.9984473498571976E-5</v>
      </c>
      <c r="BI2450" s="13">
        <f t="shared" si="3018"/>
        <v>9.7980651783350328E-6</v>
      </c>
      <c r="BJ2450" s="14">
        <f t="shared" si="3019"/>
        <v>0.72585174844856537</v>
      </c>
      <c r="BK2450" s="14">
        <f t="shared" si="3020"/>
        <v>0.16980583434579991</v>
      </c>
      <c r="BL2450" s="14">
        <f t="shared" si="3021"/>
        <v>9.7531923866523318E-2</v>
      </c>
      <c r="BM2450" s="14">
        <f t="shared" si="3022"/>
        <v>0.61595555259130319</v>
      </c>
      <c r="BN2450" s="14">
        <f t="shared" si="3023"/>
        <v>0.37114481647551728</v>
      </c>
    </row>
    <row r="2451" spans="1:66" x14ac:dyDescent="0.25">
      <c r="A2451" t="s">
        <v>13</v>
      </c>
      <c r="B2451" t="s">
        <v>61</v>
      </c>
      <c r="C2451" t="s">
        <v>56</v>
      </c>
      <c r="D2451" s="7" t="s">
        <v>577</v>
      </c>
      <c r="E2451" s="10">
        <f>VLOOKUP(A2451,home!$A$2:$E$405,3,FALSE)</f>
        <v>1.4837</v>
      </c>
      <c r="F2451" s="10">
        <f>VLOOKUP(B2451,home!$B$2:$E$405,3,FALSE)</f>
        <v>0.99119999999999997</v>
      </c>
      <c r="G2451" s="10">
        <f>VLOOKUP(C2451,away!$B$2:$E$405,4,FALSE)</f>
        <v>1.1496999999999999</v>
      </c>
      <c r="H2451" s="10">
        <f>VLOOKUP(A2451,away!$A$2:$E$405,3,FALSE)</f>
        <v>1.2190000000000001</v>
      </c>
      <c r="I2451" s="10">
        <f>VLOOKUP(C2451,away!$B$2:$E$405,3,FALSE)</f>
        <v>0.53080000000000005</v>
      </c>
      <c r="J2451" s="10">
        <f>VLOOKUP(B2451,home!$B$2:$E$405,4,FALSE)</f>
        <v>1.1099000000000001</v>
      </c>
      <c r="K2451" s="12">
        <f t="shared" si="2968"/>
        <v>1.6907987629679999</v>
      </c>
      <c r="L2451" s="12">
        <f t="shared" si="2969"/>
        <v>0.71815546748000014</v>
      </c>
      <c r="M2451" s="13">
        <f t="shared" si="2970"/>
        <v>8.9909269802267766E-2</v>
      </c>
      <c r="N2451" s="13">
        <f t="shared" si="2971"/>
        <v>0.15201848216103048</v>
      </c>
      <c r="O2451" s="13">
        <f t="shared" si="2972"/>
        <v>6.4568833685633056E-2</v>
      </c>
      <c r="P2451" s="13">
        <f t="shared" si="2973"/>
        <v>0.10917290412195489</v>
      </c>
      <c r="Q2451" s="13">
        <f t="shared" si="2974"/>
        <v>0.12851633079307168</v>
      </c>
      <c r="R2451" s="13">
        <f t="shared" si="2975"/>
        <v>2.318523047007209E-2</v>
      </c>
      <c r="S2451" s="13">
        <f t="shared" si="2976"/>
        <v>3.3140973730055069E-2</v>
      </c>
      <c r="T2451" s="13">
        <f t="shared" si="2977"/>
        <v>9.229470561951271E-2</v>
      </c>
      <c r="U2451" s="13">
        <f t="shared" si="2978"/>
        <v>3.9201558997925871E-2</v>
      </c>
      <c r="V2451" s="13">
        <f t="shared" si="2979"/>
        <v>4.4712931844101142E-3</v>
      </c>
      <c r="W2451" s="13">
        <f t="shared" si="2980"/>
        <v>7.2431751042037279E-2</v>
      </c>
      <c r="X2451" s="13">
        <f t="shared" si="2981"/>
        <v>5.2017258029989265E-2</v>
      </c>
      <c r="Y2451" s="13">
        <f t="shared" si="2982"/>
        <v>1.8678239128777363E-2</v>
      </c>
      <c r="Z2451" s="13">
        <f t="shared" si="2983"/>
        <v>5.5502000089553902E-3</v>
      </c>
      <c r="AA2451" s="13">
        <f t="shared" si="2984"/>
        <v>9.3842713093667558E-3</v>
      </c>
      <c r="AB2451" s="13">
        <f t="shared" si="2985"/>
        <v>7.9334571606167019E-3</v>
      </c>
      <c r="AC2451" s="13">
        <f t="shared" si="2986"/>
        <v>3.3933101614292842E-4</v>
      </c>
      <c r="AD2451" s="13">
        <f t="shared" si="2987"/>
        <v>3.0616878765370691E-2</v>
      </c>
      <c r="AE2451" s="13">
        <f t="shared" si="2988"/>
        <v>2.1987678882523277E-2</v>
      </c>
      <c r="AF2451" s="13">
        <f t="shared" si="2989"/>
        <v>7.8952859033393132E-3</v>
      </c>
      <c r="AG2451" s="13">
        <f t="shared" si="2990"/>
        <v>1.8900142462669671E-3</v>
      </c>
      <c r="AH2451" s="13">
        <f t="shared" si="2991"/>
        <v>9.9647662050971462E-4</v>
      </c>
      <c r="AI2451" s="13">
        <f t="shared" si="2992"/>
        <v>1.6848414372843585E-3</v>
      </c>
      <c r="AJ2451" s="13">
        <f t="shared" si="2993"/>
        <v>1.4243639089788103E-3</v>
      </c>
      <c r="AK2451" s="13">
        <f t="shared" si="2994"/>
        <v>8.0277091177254577E-4</v>
      </c>
      <c r="AL2451" s="13">
        <f t="shared" si="2995"/>
        <v>1.6481393997504398E-5</v>
      </c>
      <c r="AM2451" s="13">
        <f t="shared" si="2996"/>
        <v>1.0353396148486006E-2</v>
      </c>
      <c r="AN2451" s="13">
        <f t="shared" si="2997"/>
        <v>7.4353480510215989E-3</v>
      </c>
      <c r="AO2451" s="13">
        <f t="shared" si="2998"/>
        <v>2.6698679277289616E-3</v>
      </c>
      <c r="AP2451" s="13">
        <f t="shared" si="2999"/>
        <v>6.3912674991601747E-4</v>
      </c>
      <c r="AQ2451" s="13">
        <f t="shared" si="3000"/>
        <v>1.1474809246622763E-4</v>
      </c>
      <c r="AR2451" s="13">
        <f t="shared" si="3001"/>
        <v>1.4312502664700898E-4</v>
      </c>
      <c r="AS2451" s="13">
        <f t="shared" si="3002"/>
        <v>2.4199561800452478E-4</v>
      </c>
      <c r="AT2451" s="13">
        <f t="shared" si="3003"/>
        <v>2.0458294578286359E-4</v>
      </c>
      <c r="AU2451" s="13">
        <f t="shared" si="3004"/>
        <v>1.1530286388467173E-4</v>
      </c>
      <c r="AV2451" s="13">
        <f t="shared" si="3005"/>
        <v>4.873848490571765E-5</v>
      </c>
      <c r="AW2451" s="13">
        <f t="shared" si="3006"/>
        <v>5.5590660409434409E-7</v>
      </c>
      <c r="AX2451" s="13">
        <f t="shared" si="3007"/>
        <v>2.9175849000629647E-3</v>
      </c>
      <c r="AY2451" s="13">
        <f t="shared" si="3008"/>
        <v>2.0952795478173074E-3</v>
      </c>
      <c r="AZ2451" s="13">
        <f t="shared" si="3009"/>
        <v>7.5236823158201084E-4</v>
      </c>
      <c r="BA2451" s="13">
        <f t="shared" si="3010"/>
        <v>1.8010578635629338E-4</v>
      </c>
      <c r="BB2451" s="13">
        <f t="shared" si="3011"/>
        <v>3.2335988799139222E-5</v>
      </c>
      <c r="BC2451" s="13">
        <f t="shared" si="3012"/>
        <v>4.6444534304947748E-6</v>
      </c>
      <c r="BD2451" s="13">
        <f t="shared" si="3013"/>
        <v>1.713100340329503E-5</v>
      </c>
      <c r="BE2451" s="13">
        <f t="shared" si="3014"/>
        <v>2.8965079362691831E-5</v>
      </c>
      <c r="BF2451" s="13">
        <f t="shared" si="3015"/>
        <v>2.4487060177854647E-5</v>
      </c>
      <c r="BG2451" s="13">
        <f t="shared" si="3016"/>
        <v>1.3800897019146538E-5</v>
      </c>
      <c r="BH2451" s="13">
        <f t="shared" si="3017"/>
        <v>5.8336349019554301E-6</v>
      </c>
      <c r="BI2451" s="13">
        <f t="shared" si="3018"/>
        <v>1.9727005351666394E-6</v>
      </c>
      <c r="BJ2451" s="14">
        <f t="shared" si="3019"/>
        <v>0.60554143044958608</v>
      </c>
      <c r="BK2451" s="14">
        <f t="shared" si="3020"/>
        <v>0.23914553279664558</v>
      </c>
      <c r="BL2451" s="14">
        <f t="shared" si="3021"/>
        <v>0.15002773981678483</v>
      </c>
      <c r="BM2451" s="14">
        <f t="shared" si="3022"/>
        <v>0.43079912839672863</v>
      </c>
      <c r="BN2451" s="14">
        <f t="shared" si="3023"/>
        <v>0.56737105103402985</v>
      </c>
    </row>
    <row r="2452" spans="1:66" x14ac:dyDescent="0.25">
      <c r="A2452" t="s">
        <v>13</v>
      </c>
      <c r="B2452" t="s">
        <v>59</v>
      </c>
      <c r="C2452" t="s">
        <v>58</v>
      </c>
      <c r="D2452" s="7" t="s">
        <v>577</v>
      </c>
      <c r="E2452" s="10">
        <f>VLOOKUP(A2452,home!$A$2:$E$405,3,FALSE)</f>
        <v>1.4837</v>
      </c>
      <c r="F2452" s="10">
        <f>VLOOKUP(B2452,home!$B$2:$E$405,3,FALSE)</f>
        <v>1.0705</v>
      </c>
      <c r="G2452" s="10">
        <f>VLOOKUP(C2452,away!$B$2:$E$405,4,FALSE)</f>
        <v>0.87219999999999998</v>
      </c>
      <c r="H2452" s="10">
        <f>VLOOKUP(A2452,away!$A$2:$E$405,3,FALSE)</f>
        <v>1.2190000000000001</v>
      </c>
      <c r="I2452" s="10">
        <f>VLOOKUP(C2452,away!$B$2:$E$405,3,FALSE)</f>
        <v>0.57909999999999995</v>
      </c>
      <c r="J2452" s="10">
        <f>VLOOKUP(B2452,home!$B$2:$E$405,4,FALSE)</f>
        <v>0.62729999999999997</v>
      </c>
      <c r="K2452" s="12">
        <f t="shared" si="2968"/>
        <v>1.3853160013699999</v>
      </c>
      <c r="L2452" s="12">
        <f t="shared" si="2969"/>
        <v>0.44282543517</v>
      </c>
      <c r="M2452" s="13">
        <f t="shared" si="2970"/>
        <v>0.16071198379738483</v>
      </c>
      <c r="N2452" s="13">
        <f t="shared" si="2971"/>
        <v>0.22263688276643337</v>
      </c>
      <c r="O2452" s="13">
        <f t="shared" si="2972"/>
        <v>7.1167354162110938E-2</v>
      </c>
      <c r="P2452" s="13">
        <f t="shared" si="2973"/>
        <v>9.8589274495938142E-2</v>
      </c>
      <c r="Q2452" s="13">
        <f t="shared" si="2974"/>
        <v>0.15421121809573848</v>
      </c>
      <c r="R2452" s="13">
        <f t="shared" si="2975"/>
        <v>1.5757357288367142E-2</v>
      </c>
      <c r="S2452" s="13">
        <f t="shared" si="2976"/>
        <v>1.5119975523868812E-2</v>
      </c>
      <c r="T2452" s="13">
        <f t="shared" si="2977"/>
        <v>6.8288649761341177E-2</v>
      </c>
      <c r="U2452" s="13">
        <f t="shared" si="2978"/>
        <v>2.1828919190879197E-2</v>
      </c>
      <c r="V2452" s="13">
        <f t="shared" si="2979"/>
        <v>1.0305996424108915E-3</v>
      </c>
      <c r="W2452" s="13">
        <f t="shared" si="2980"/>
        <v>7.1210422672928472E-2</v>
      </c>
      <c r="X2452" s="13">
        <f t="shared" si="2981"/>
        <v>3.1533786408779192E-2</v>
      </c>
      <c r="Y2452" s="13">
        <f t="shared" si="2982"/>
        <v>6.9819813445127377E-3</v>
      </c>
      <c r="Z2452" s="13">
        <f t="shared" si="2983"/>
        <v>2.3259195327834502E-3</v>
      </c>
      <c r="AA2452" s="13">
        <f t="shared" si="2984"/>
        <v>3.2221335466639475E-3</v>
      </c>
      <c r="AB2452" s="13">
        <f t="shared" si="2985"/>
        <v>2.2318365803723184E-3</v>
      </c>
      <c r="AC2452" s="13">
        <f t="shared" si="2986"/>
        <v>3.951403803261236E-5</v>
      </c>
      <c r="AD2452" s="13">
        <f t="shared" si="2987"/>
        <v>2.466223449828223E-2</v>
      </c>
      <c r="AE2452" s="13">
        <f t="shared" si="2988"/>
        <v>1.0921064723966416E-2</v>
      </c>
      <c r="AF2452" s="13">
        <f t="shared" si="2989"/>
        <v>2.4180626194550817E-3</v>
      </c>
      <c r="AG2452" s="13">
        <f t="shared" si="2990"/>
        <v>3.5692654390950221E-4</v>
      </c>
      <c r="AH2452" s="13">
        <f t="shared" si="2991"/>
        <v>2.574940823188086E-4</v>
      </c>
      <c r="AI2452" s="13">
        <f t="shared" si="2992"/>
        <v>3.5671067249432953E-4</v>
      </c>
      <c r="AJ2452" s="13">
        <f t="shared" si="2993"/>
        <v>2.4707850123292417E-4</v>
      </c>
      <c r="AK2452" s="13">
        <f t="shared" si="2994"/>
        <v>1.1409393378416236E-4</v>
      </c>
      <c r="AL2452" s="13">
        <f t="shared" si="2995"/>
        <v>9.6960046164361913E-7</v>
      </c>
      <c r="AM2452" s="13">
        <f t="shared" si="2996"/>
        <v>6.8329976160019122E-3</v>
      </c>
      <c r="AN2452" s="13">
        <f t="shared" si="2997"/>
        <v>3.0258251428216198E-3</v>
      </c>
      <c r="AO2452" s="13">
        <f t="shared" si="2998"/>
        <v>6.6995616780915555E-4</v>
      </c>
      <c r="AP2452" s="13">
        <f t="shared" si="2999"/>
        <v>9.8891210518304936E-5</v>
      </c>
      <c r="AQ2452" s="13">
        <f t="shared" si="3000"/>
        <v>1.0947885833064117E-5</v>
      </c>
      <c r="AR2452" s="13">
        <f t="shared" si="3001"/>
        <v>2.2804985811305245E-5</v>
      </c>
      <c r="AS2452" s="13">
        <f t="shared" si="3002"/>
        <v>3.1592111755416965E-5</v>
      </c>
      <c r="AT2452" s="13">
        <f t="shared" si="3003"/>
        <v>2.1882528965924205E-5</v>
      </c>
      <c r="AU2452" s="13">
        <f t="shared" si="3004"/>
        <v>1.0104739175645773E-5</v>
      </c>
      <c r="AV2452" s="13">
        <f t="shared" si="3005"/>
        <v>3.4995642174230998E-6</v>
      </c>
      <c r="AW2452" s="13">
        <f t="shared" si="3006"/>
        <v>1.6522346340340854E-8</v>
      </c>
      <c r="AX2452" s="13">
        <f t="shared" si="3007"/>
        <v>1.577643489128418E-3</v>
      </c>
      <c r="AY2452" s="13">
        <f t="shared" si="3008"/>
        <v>6.9862066461640895E-4</v>
      </c>
      <c r="AZ2452" s="13">
        <f t="shared" si="3009"/>
        <v>1.5468349991375796E-4</v>
      </c>
      <c r="BA2452" s="13">
        <f t="shared" si="3010"/>
        <v>2.2832596054309508E-5</v>
      </c>
      <c r="BB2452" s="13">
        <f t="shared" si="3011"/>
        <v>2.5277135709526082E-6</v>
      </c>
      <c r="BC2452" s="13">
        <f t="shared" si="3012"/>
        <v>2.2386717240844068E-7</v>
      </c>
      <c r="BD2452" s="13">
        <f t="shared" si="3013"/>
        <v>1.683104627656153E-6</v>
      </c>
      <c r="BE2452" s="13">
        <f t="shared" si="3014"/>
        <v>2.3316317726719647E-6</v>
      </c>
      <c r="BF2452" s="13">
        <f t="shared" si="3015"/>
        <v>1.6150234019925855E-6</v>
      </c>
      <c r="BG2452" s="13">
        <f t="shared" si="3016"/>
        <v>7.4577258712244751E-7</v>
      </c>
      <c r="BH2452" s="13">
        <f t="shared" si="3017"/>
        <v>2.5828267458095737E-7</v>
      </c>
      <c r="BI2452" s="13">
        <f t="shared" si="3018"/>
        <v>7.1560624394728061E-8</v>
      </c>
      <c r="BJ2452" s="14">
        <f t="shared" si="3019"/>
        <v>0.6063163792887869</v>
      </c>
      <c r="BK2452" s="14">
        <f t="shared" si="3020"/>
        <v>0.27619093776271325</v>
      </c>
      <c r="BL2452" s="14">
        <f t="shared" si="3021"/>
        <v>0.11527956726383795</v>
      </c>
      <c r="BM2452" s="14">
        <f t="shared" si="3022"/>
        <v>0.2763401290998786</v>
      </c>
      <c r="BN2452" s="14">
        <f t="shared" si="3023"/>
        <v>0.72307407060597284</v>
      </c>
    </row>
    <row r="2453" spans="1:66" x14ac:dyDescent="0.25">
      <c r="A2453" t="s">
        <v>13</v>
      </c>
      <c r="B2453" t="s">
        <v>60</v>
      </c>
      <c r="C2453" t="s">
        <v>51</v>
      </c>
      <c r="D2453" s="7" t="s">
        <v>577</v>
      </c>
      <c r="E2453" s="10">
        <f>VLOOKUP(A2453,home!$A$2:$E$405,3,FALSE)</f>
        <v>1.4837</v>
      </c>
      <c r="F2453" s="10">
        <f>VLOOKUP(B2453,home!$B$2:$E$405,3,FALSE)</f>
        <v>1.0705</v>
      </c>
      <c r="G2453" s="10">
        <f>VLOOKUP(C2453,away!$B$2:$E$405,4,FALSE)</f>
        <v>0.99119999999999997</v>
      </c>
      <c r="H2453" s="10">
        <f>VLOOKUP(A2453,away!$A$2:$E$405,3,FALSE)</f>
        <v>1.2190000000000001</v>
      </c>
      <c r="I2453" s="10">
        <f>VLOOKUP(C2453,away!$B$2:$E$405,3,FALSE)</f>
        <v>1.5442</v>
      </c>
      <c r="J2453" s="10">
        <f>VLOOKUP(B2453,home!$B$2:$E$405,4,FALSE)</f>
        <v>0.53080000000000005</v>
      </c>
      <c r="K2453" s="12">
        <f t="shared" si="2968"/>
        <v>1.5743238025199999</v>
      </c>
      <c r="L2453" s="12">
        <f t="shared" si="2969"/>
        <v>0.99916719784000008</v>
      </c>
      <c r="M2453" s="13">
        <f t="shared" si="2970"/>
        <v>7.6268825637596835E-2</v>
      </c>
      <c r="N2453" s="13">
        <f t="shared" si="2971"/>
        <v>0.12007182759151627</v>
      </c>
      <c r="O2453" s="13">
        <f t="shared" si="2972"/>
        <v>7.6205308794865173E-2</v>
      </c>
      <c r="P2453" s="13">
        <f t="shared" si="2973"/>
        <v>0.11997183151414291</v>
      </c>
      <c r="Q2453" s="13">
        <f t="shared" si="2974"/>
        <v>9.4515968094700906E-2</v>
      </c>
      <c r="R2453" s="13">
        <f t="shared" si="2975"/>
        <v>3.8070922424548674E-2</v>
      </c>
      <c r="S2453" s="13">
        <f t="shared" si="2976"/>
        <v>4.7179303721187532E-2</v>
      </c>
      <c r="T2453" s="13">
        <f t="shared" si="2977"/>
        <v>9.4437254992317143E-2</v>
      </c>
      <c r="U2453" s="13">
        <f t="shared" si="2978"/>
        <v>5.9935959356859386E-2</v>
      </c>
      <c r="V2453" s="13">
        <f t="shared" si="2979"/>
        <v>8.2459604485617555E-3</v>
      </c>
      <c r="W2453" s="13">
        <f t="shared" si="2980"/>
        <v>4.9599579429902819E-2</v>
      </c>
      <c r="X2453" s="13">
        <f t="shared" si="2981"/>
        <v>4.9558272793018505E-2</v>
      </c>
      <c r="Y2453" s="13">
        <f t="shared" si="2982"/>
        <v>2.4758500278195303E-2</v>
      </c>
      <c r="Z2453" s="13">
        <f t="shared" si="2983"/>
        <v>1.2679738959373441E-2</v>
      </c>
      <c r="AA2453" s="13">
        <f t="shared" si="2984"/>
        <v>1.9962014853481778E-2</v>
      </c>
      <c r="AB2453" s="13">
        <f t="shared" si="2985"/>
        <v>1.5713337565047083E-2</v>
      </c>
      <c r="AC2453" s="13">
        <f t="shared" si="2986"/>
        <v>8.1068753299338644E-4</v>
      </c>
      <c r="AD2453" s="13">
        <f t="shared" si="2987"/>
        <v>1.952144962286935E-2</v>
      </c>
      <c r="AE2453" s="13">
        <f t="shared" si="2988"/>
        <v>1.9505192117457094E-2</v>
      </c>
      <c r="AF2453" s="13">
        <f t="shared" si="2989"/>
        <v>9.7444740756652305E-3</v>
      </c>
      <c r="AG2453" s="13">
        <f t="shared" si="2990"/>
        <v>3.2454529522023181E-3</v>
      </c>
      <c r="AH2453" s="13">
        <f t="shared" si="2991"/>
        <v>3.1672948113449597E-3</v>
      </c>
      <c r="AI2453" s="13">
        <f t="shared" si="2992"/>
        <v>4.9863476110984621E-3</v>
      </c>
      <c r="AJ2453" s="13">
        <f t="shared" si="2993"/>
        <v>3.9250628658955254E-3</v>
      </c>
      <c r="AK2453" s="13">
        <f t="shared" si="2994"/>
        <v>2.0597732987222297E-3</v>
      </c>
      <c r="AL2453" s="13">
        <f t="shared" si="2995"/>
        <v>5.1008871478390473E-5</v>
      </c>
      <c r="AM2453" s="13">
        <f t="shared" si="2996"/>
        <v>6.1466165601956561E-3</v>
      </c>
      <c r="AN2453" s="13">
        <f t="shared" si="2997"/>
        <v>6.1414976446476331E-3</v>
      </c>
      <c r="AO2453" s="13">
        <f t="shared" si="2998"/>
        <v>3.0681914960717679E-3</v>
      </c>
      <c r="AP2453" s="13">
        <f t="shared" si="2999"/>
        <v>1.021878766522182E-3</v>
      </c>
      <c r="AQ2453" s="13">
        <f t="shared" si="3000"/>
        <v>2.5525693591954107E-4</v>
      </c>
      <c r="AR2453" s="13">
        <f t="shared" si="3001"/>
        <v>6.3293141627694313E-4</v>
      </c>
      <c r="AS2453" s="13">
        <f t="shared" si="3002"/>
        <v>9.9643899400748579E-4</v>
      </c>
      <c r="AT2453" s="13">
        <f t="shared" si="3003"/>
        <v>7.8435881301253455E-4</v>
      </c>
      <c r="AU2453" s="13">
        <f t="shared" si="3004"/>
        <v>4.116115830139888E-4</v>
      </c>
      <c r="AV2453" s="13">
        <f t="shared" si="3005"/>
        <v>1.6200247813296493E-4</v>
      </c>
      <c r="AW2453" s="13">
        <f t="shared" si="3006"/>
        <v>2.2288222989802462E-6</v>
      </c>
      <c r="AX2453" s="13">
        <f t="shared" si="3007"/>
        <v>1.6127941259466057E-3</v>
      </c>
      <c r="AY2453" s="13">
        <f t="shared" si="3008"/>
        <v>1.6114509875148821E-3</v>
      </c>
      <c r="AZ2453" s="13">
        <f t="shared" si="3009"/>
        <v>8.0505448382587274E-4</v>
      </c>
      <c r="BA2453" s="13">
        <f t="shared" si="3010"/>
        <v>2.6812801090427501E-4</v>
      </c>
      <c r="BB2453" s="13">
        <f t="shared" si="3011"/>
        <v>6.6976178329409362E-5</v>
      </c>
      <c r="BC2453" s="13">
        <f t="shared" si="3012"/>
        <v>1.3384080084685619E-5</v>
      </c>
      <c r="BD2453" s="13">
        <f t="shared" si="3013"/>
        <v>1.0540071827105594E-4</v>
      </c>
      <c r="BE2453" s="13">
        <f t="shared" si="3014"/>
        <v>1.65934859576828E-4</v>
      </c>
      <c r="BF2453" s="13">
        <f t="shared" si="3015"/>
        <v>1.3061759954980707E-4</v>
      </c>
      <c r="BG2453" s="13">
        <f t="shared" si="3016"/>
        <v>6.8544798666428944E-5</v>
      </c>
      <c r="BH2453" s="13">
        <f t="shared" si="3017"/>
        <v>2.6977927019875068E-5</v>
      </c>
      <c r="BI2453" s="13">
        <f t="shared" si="3018"/>
        <v>8.4943985300073488E-6</v>
      </c>
      <c r="BJ2453" s="14">
        <f t="shared" si="3019"/>
        <v>0.50596920121780742</v>
      </c>
      <c r="BK2453" s="14">
        <f t="shared" si="3020"/>
        <v>0.25413906871347569</v>
      </c>
      <c r="BL2453" s="14">
        <f t="shared" si="3021"/>
        <v>0.22751933516792119</v>
      </c>
      <c r="BM2453" s="14">
        <f t="shared" si="3022"/>
        <v>0.47359343783599112</v>
      </c>
      <c r="BN2453" s="14">
        <f t="shared" si="3023"/>
        <v>0.52510468405737076</v>
      </c>
    </row>
    <row r="2454" spans="1:66" x14ac:dyDescent="0.25">
      <c r="A2454" t="s">
        <v>16</v>
      </c>
      <c r="B2454" t="s">
        <v>66</v>
      </c>
      <c r="C2454" t="s">
        <v>67</v>
      </c>
      <c r="D2454" s="7" t="s">
        <v>577</v>
      </c>
      <c r="E2454" s="10">
        <f>VLOOKUP(A2454,home!$A$2:$E$405,3,FALSE)</f>
        <v>1.6373</v>
      </c>
      <c r="F2454" s="10">
        <f>VLOOKUP(B2454,home!$B$2:$E$405,3,FALSE)</f>
        <v>1.1496999999999999</v>
      </c>
      <c r="G2454" s="10">
        <f>VLOOKUP(C2454,away!$B$2:$E$405,4,FALSE)</f>
        <v>1.0419</v>
      </c>
      <c r="H2454" s="10">
        <f>VLOOKUP(A2454,away!$A$2:$E$405,3,FALSE)</f>
        <v>1.3301000000000001</v>
      </c>
      <c r="I2454" s="10">
        <f>VLOOKUP(C2454,away!$B$2:$E$405,3,FALSE)</f>
        <v>1.0172000000000001</v>
      </c>
      <c r="J2454" s="10">
        <f>VLOOKUP(B2454,home!$B$2:$E$405,4,FALSE)</f>
        <v>0.88449999999999995</v>
      </c>
      <c r="K2454" s="12">
        <f t="shared" si="2968"/>
        <v>1.9612765296389998</v>
      </c>
      <c r="L2454" s="12">
        <f t="shared" si="2969"/>
        <v>1.19670879334</v>
      </c>
      <c r="M2454" s="13">
        <f t="shared" si="2970"/>
        <v>4.2511301405435235E-2</v>
      </c>
      <c r="N2454" s="13">
        <f t="shared" si="2971"/>
        <v>8.3376417690889548E-2</v>
      </c>
      <c r="O2454" s="13">
        <f t="shared" si="2972"/>
        <v>5.0873648208211442E-2</v>
      </c>
      <c r="P2454" s="13">
        <f t="shared" si="2973"/>
        <v>9.9777292207876261E-2</v>
      </c>
      <c r="Q2454" s="13">
        <f t="shared" si="2974"/>
        <v>8.1762105571259791E-2</v>
      </c>
      <c r="R2454" s="13">
        <f t="shared" si="2975"/>
        <v>3.0440471080026198E-2</v>
      </c>
      <c r="S2454" s="13">
        <f t="shared" si="2976"/>
        <v>5.8546243652888262E-2</v>
      </c>
      <c r="T2454" s="13">
        <f t="shared" si="2977"/>
        <v>9.7845430699119995E-2</v>
      </c>
      <c r="U2454" s="13">
        <f t="shared" si="2978"/>
        <v>5.9702181480410114E-2</v>
      </c>
      <c r="V2454" s="13">
        <f t="shared" si="2979"/>
        <v>1.5268059361741821E-2</v>
      </c>
      <c r="W2454" s="13">
        <f t="shared" si="2980"/>
        <v>5.3452699556925984E-2</v>
      </c>
      <c r="X2454" s="13">
        <f t="shared" si="2981"/>
        <v>6.3967315587534448E-2</v>
      </c>
      <c r="Y2454" s="13">
        <f t="shared" si="2982"/>
        <v>3.8275124524978672E-2</v>
      </c>
      <c r="Z2454" s="13">
        <f t="shared" si="2983"/>
        <v>1.2142793138293103E-2</v>
      </c>
      <c r="AA2454" s="13">
        <f t="shared" si="2984"/>
        <v>2.3815375186395756E-2</v>
      </c>
      <c r="AB2454" s="13">
        <f t="shared" si="2985"/>
        <v>2.3354268198812513E-2</v>
      </c>
      <c r="AC2454" s="13">
        <f t="shared" si="2986"/>
        <v>2.239706810335587E-3</v>
      </c>
      <c r="AD2454" s="13">
        <f t="shared" si="2987"/>
        <v>2.6208881271710959E-2</v>
      </c>
      <c r="AE2454" s="13">
        <f t="shared" si="2988"/>
        <v>3.1364398681460542E-2</v>
      </c>
      <c r="AF2454" s="13">
        <f t="shared" si="2989"/>
        <v>1.8767025849962676E-2</v>
      </c>
      <c r="AG2454" s="13">
        <f t="shared" si="2990"/>
        <v>7.4862216198298059E-3</v>
      </c>
      <c r="AH2454" s="13">
        <f t="shared" si="2991"/>
        <v>3.6328468310759935E-3</v>
      </c>
      <c r="AI2454" s="13">
        <f t="shared" si="2992"/>
        <v>7.125017225562762E-3</v>
      </c>
      <c r="AJ2454" s="13">
        <f t="shared" si="2993"/>
        <v>6.9870645288849145E-3</v>
      </c>
      <c r="AK2454" s="13">
        <f t="shared" si="2994"/>
        <v>4.5678552238583867E-3</v>
      </c>
      <c r="AL2454" s="13">
        <f t="shared" si="2995"/>
        <v>2.1027056193227022E-4</v>
      </c>
      <c r="AM2454" s="13">
        <f t="shared" si="2996"/>
        <v>1.0280572741260369E-2</v>
      </c>
      <c r="AN2454" s="13">
        <f t="shared" si="2997"/>
        <v>1.2302851800037791E-2</v>
      </c>
      <c r="AO2454" s="13">
        <f t="shared" si="2998"/>
        <v>7.3614654661320394E-3</v>
      </c>
      <c r="AP2454" s="13">
        <f t="shared" si="2999"/>
        <v>2.9365101517296508E-3</v>
      </c>
      <c r="AQ2454" s="13">
        <f t="shared" si="3000"/>
        <v>8.7853688007676273E-4</v>
      </c>
      <c r="AR2454" s="13">
        <f t="shared" si="3001"/>
        <v>8.6949194952119909E-4</v>
      </c>
      <c r="AS2454" s="13">
        <f t="shared" si="3002"/>
        <v>1.7053141533059856E-3</v>
      </c>
      <c r="AT2454" s="13">
        <f t="shared" si="3003"/>
        <v>1.6722963122701166E-3</v>
      </c>
      <c r="AU2454" s="13">
        <f t="shared" si="3004"/>
        <v>1.0932785026190773E-3</v>
      </c>
      <c r="AV2454" s="13">
        <f t="shared" si="3005"/>
        <v>5.3605536688641623E-4</v>
      </c>
      <c r="AW2454" s="13">
        <f t="shared" si="3006"/>
        <v>1.3708921449524665E-5</v>
      </c>
      <c r="AX2454" s="13">
        <f t="shared" si="3007"/>
        <v>3.3605076714467406E-3</v>
      </c>
      <c r="AY2454" s="13">
        <f t="shared" si="3008"/>
        <v>4.0215490805068418E-3</v>
      </c>
      <c r="AZ2454" s="13">
        <f t="shared" si="3009"/>
        <v>2.4063115737454656E-3</v>
      </c>
      <c r="BA2454" s="13">
        <f t="shared" si="3010"/>
        <v>9.5988473993900399E-4</v>
      </c>
      <c r="BB2454" s="13">
        <f t="shared" si="3011"/>
        <v>2.8717562721947132E-4</v>
      </c>
      <c r="BC2454" s="13">
        <f t="shared" si="3012"/>
        <v>6.8733119665294242E-5</v>
      </c>
      <c r="BD2454" s="13">
        <f t="shared" si="3013"/>
        <v>1.7342144362172615E-4</v>
      </c>
      <c r="BE2454" s="13">
        <f t="shared" si="3014"/>
        <v>3.401274071114045E-4</v>
      </c>
      <c r="BF2454" s="13">
        <f t="shared" si="3015"/>
        <v>3.3354195032728336E-4</v>
      </c>
      <c r="BG2454" s="13">
        <f t="shared" si="3016"/>
        <v>2.180559996089727E-4</v>
      </c>
      <c r="BH2454" s="13">
        <f t="shared" si="3017"/>
        <v>1.069170285450122E-4</v>
      </c>
      <c r="BI2454" s="13">
        <f t="shared" si="3018"/>
        <v>4.1938771740815083E-5</v>
      </c>
      <c r="BJ2454" s="14">
        <f t="shared" si="3019"/>
        <v>0.54736971990543193</v>
      </c>
      <c r="BK2454" s="14">
        <f t="shared" si="3020"/>
        <v>0.22257442308071629</v>
      </c>
      <c r="BL2454" s="14">
        <f t="shared" si="3021"/>
        <v>0.21758916684879612</v>
      </c>
      <c r="BM2454" s="14">
        <f t="shared" si="3022"/>
        <v>0.60692702665048182</v>
      </c>
      <c r="BN2454" s="14">
        <f t="shared" si="3023"/>
        <v>0.38874123616369849</v>
      </c>
    </row>
    <row r="2455" spans="1:66" x14ac:dyDescent="0.25">
      <c r="A2455" t="s">
        <v>16</v>
      </c>
      <c r="B2455" t="s">
        <v>18</v>
      </c>
      <c r="C2455" t="s">
        <v>495</v>
      </c>
      <c r="D2455" s="7" t="s">
        <v>577</v>
      </c>
      <c r="E2455" s="10">
        <f>VLOOKUP(A2455,home!$A$2:$E$405,3,FALSE)</f>
        <v>1.6373</v>
      </c>
      <c r="F2455" s="10">
        <f>VLOOKUP(B2455,home!$B$2:$E$405,3,FALSE)</f>
        <v>1.1496999999999999</v>
      </c>
      <c r="G2455" s="10" t="e">
        <f>VLOOKUP(C2455,away!$B$2:$E$405,4,FALSE)</f>
        <v>#N/A</v>
      </c>
      <c r="H2455" s="10">
        <f>VLOOKUP(A2455,away!$A$2:$E$405,3,FALSE)</f>
        <v>1.3301000000000001</v>
      </c>
      <c r="I2455" s="10" t="e">
        <f>VLOOKUP(C2455,away!$B$2:$E$405,3,FALSE)</f>
        <v>#N/A</v>
      </c>
      <c r="J2455" s="10">
        <f>VLOOKUP(B2455,home!$B$2:$E$405,4,FALSE)</f>
        <v>1.1497999999999999</v>
      </c>
      <c r="K2455" s="12" t="e">
        <f t="shared" si="2968"/>
        <v>#N/A</v>
      </c>
      <c r="L2455" s="12" t="e">
        <f t="shared" si="2969"/>
        <v>#N/A</v>
      </c>
      <c r="M2455" s="13" t="e">
        <f t="shared" si="2970"/>
        <v>#N/A</v>
      </c>
      <c r="N2455" s="13" t="e">
        <f t="shared" si="2971"/>
        <v>#N/A</v>
      </c>
      <c r="O2455" s="13" t="e">
        <f t="shared" si="2972"/>
        <v>#N/A</v>
      </c>
      <c r="P2455" s="13" t="e">
        <f t="shared" si="2973"/>
        <v>#N/A</v>
      </c>
      <c r="Q2455" s="13" t="e">
        <f t="shared" si="2974"/>
        <v>#N/A</v>
      </c>
      <c r="R2455" s="13" t="e">
        <f t="shared" si="2975"/>
        <v>#N/A</v>
      </c>
      <c r="S2455" s="13" t="e">
        <f t="shared" si="2976"/>
        <v>#N/A</v>
      </c>
      <c r="T2455" s="13" t="e">
        <f t="shared" si="2977"/>
        <v>#N/A</v>
      </c>
      <c r="U2455" s="13" t="e">
        <f t="shared" si="2978"/>
        <v>#N/A</v>
      </c>
      <c r="V2455" s="13" t="e">
        <f t="shared" si="2979"/>
        <v>#N/A</v>
      </c>
      <c r="W2455" s="13" t="e">
        <f t="shared" si="2980"/>
        <v>#N/A</v>
      </c>
      <c r="X2455" s="13" t="e">
        <f t="shared" si="2981"/>
        <v>#N/A</v>
      </c>
      <c r="Y2455" s="13" t="e">
        <f t="shared" si="2982"/>
        <v>#N/A</v>
      </c>
      <c r="Z2455" s="13" t="e">
        <f t="shared" si="2983"/>
        <v>#N/A</v>
      </c>
      <c r="AA2455" s="13" t="e">
        <f t="shared" si="2984"/>
        <v>#N/A</v>
      </c>
      <c r="AB2455" s="13" t="e">
        <f t="shared" si="2985"/>
        <v>#N/A</v>
      </c>
      <c r="AC2455" s="13" t="e">
        <f t="shared" si="2986"/>
        <v>#N/A</v>
      </c>
      <c r="AD2455" s="13" t="e">
        <f t="shared" si="2987"/>
        <v>#N/A</v>
      </c>
      <c r="AE2455" s="13" t="e">
        <f t="shared" si="2988"/>
        <v>#N/A</v>
      </c>
      <c r="AF2455" s="13" t="e">
        <f t="shared" si="2989"/>
        <v>#N/A</v>
      </c>
      <c r="AG2455" s="13" t="e">
        <f t="shared" si="2990"/>
        <v>#N/A</v>
      </c>
      <c r="AH2455" s="13" t="e">
        <f t="shared" si="2991"/>
        <v>#N/A</v>
      </c>
      <c r="AI2455" s="13" t="e">
        <f t="shared" si="2992"/>
        <v>#N/A</v>
      </c>
      <c r="AJ2455" s="13" t="e">
        <f t="shared" si="2993"/>
        <v>#N/A</v>
      </c>
      <c r="AK2455" s="13" t="e">
        <f t="shared" si="2994"/>
        <v>#N/A</v>
      </c>
      <c r="AL2455" s="13" t="e">
        <f t="shared" si="2995"/>
        <v>#N/A</v>
      </c>
      <c r="AM2455" s="13" t="e">
        <f t="shared" si="2996"/>
        <v>#N/A</v>
      </c>
      <c r="AN2455" s="13" t="e">
        <f t="shared" si="2997"/>
        <v>#N/A</v>
      </c>
      <c r="AO2455" s="13" t="e">
        <f t="shared" si="2998"/>
        <v>#N/A</v>
      </c>
      <c r="AP2455" s="13" t="e">
        <f t="shared" si="2999"/>
        <v>#N/A</v>
      </c>
      <c r="AQ2455" s="13" t="e">
        <f t="shared" si="3000"/>
        <v>#N/A</v>
      </c>
      <c r="AR2455" s="13" t="e">
        <f t="shared" si="3001"/>
        <v>#N/A</v>
      </c>
      <c r="AS2455" s="13" t="e">
        <f t="shared" si="3002"/>
        <v>#N/A</v>
      </c>
      <c r="AT2455" s="13" t="e">
        <f t="shared" si="3003"/>
        <v>#N/A</v>
      </c>
      <c r="AU2455" s="13" t="e">
        <f t="shared" si="3004"/>
        <v>#N/A</v>
      </c>
      <c r="AV2455" s="13" t="e">
        <f t="shared" si="3005"/>
        <v>#N/A</v>
      </c>
      <c r="AW2455" s="13" t="e">
        <f t="shared" si="3006"/>
        <v>#N/A</v>
      </c>
      <c r="AX2455" s="13" t="e">
        <f t="shared" si="3007"/>
        <v>#N/A</v>
      </c>
      <c r="AY2455" s="13" t="e">
        <f t="shared" si="3008"/>
        <v>#N/A</v>
      </c>
      <c r="AZ2455" s="13" t="e">
        <f t="shared" si="3009"/>
        <v>#N/A</v>
      </c>
      <c r="BA2455" s="13" t="e">
        <f t="shared" si="3010"/>
        <v>#N/A</v>
      </c>
      <c r="BB2455" s="13" t="e">
        <f t="shared" si="3011"/>
        <v>#N/A</v>
      </c>
      <c r="BC2455" s="13" t="e">
        <f t="shared" si="3012"/>
        <v>#N/A</v>
      </c>
      <c r="BD2455" s="13" t="e">
        <f t="shared" si="3013"/>
        <v>#N/A</v>
      </c>
      <c r="BE2455" s="13" t="e">
        <f t="shared" si="3014"/>
        <v>#N/A</v>
      </c>
      <c r="BF2455" s="13" t="e">
        <f t="shared" si="3015"/>
        <v>#N/A</v>
      </c>
      <c r="BG2455" s="13" t="e">
        <f t="shared" si="3016"/>
        <v>#N/A</v>
      </c>
      <c r="BH2455" s="13" t="e">
        <f t="shared" si="3017"/>
        <v>#N/A</v>
      </c>
      <c r="BI2455" s="13" t="e">
        <f t="shared" si="3018"/>
        <v>#N/A</v>
      </c>
      <c r="BJ2455" s="14" t="e">
        <f t="shared" si="3019"/>
        <v>#N/A</v>
      </c>
      <c r="BK2455" s="14" t="e">
        <f t="shared" si="3020"/>
        <v>#N/A</v>
      </c>
      <c r="BL2455" s="14" t="e">
        <f t="shared" si="3021"/>
        <v>#N/A</v>
      </c>
      <c r="BM2455" s="14" t="e">
        <f t="shared" si="3022"/>
        <v>#N/A</v>
      </c>
      <c r="BN2455" s="14" t="e">
        <f t="shared" si="3023"/>
        <v>#N/A</v>
      </c>
    </row>
    <row r="2456" spans="1:66" x14ac:dyDescent="0.25">
      <c r="A2456" t="s">
        <v>16</v>
      </c>
      <c r="B2456" t="s">
        <v>256</v>
      </c>
      <c r="C2456" t="s">
        <v>496</v>
      </c>
      <c r="D2456" s="7" t="s">
        <v>577</v>
      </c>
      <c r="E2456" s="10">
        <f>VLOOKUP(A2456,home!$A$2:$E$405,3,FALSE)</f>
        <v>1.6373</v>
      </c>
      <c r="F2456" s="10">
        <f>VLOOKUP(B2456,home!$B$2:$E$405,3,FALSE)</f>
        <v>0.82630000000000003</v>
      </c>
      <c r="G2456" s="10" t="e">
        <f>VLOOKUP(C2456,away!$B$2:$E$405,4,FALSE)</f>
        <v>#N/A</v>
      </c>
      <c r="H2456" s="10">
        <f>VLOOKUP(A2456,away!$A$2:$E$405,3,FALSE)</f>
        <v>1.3301000000000001</v>
      </c>
      <c r="I2456" s="10" t="e">
        <f>VLOOKUP(C2456,away!$B$2:$E$405,3,FALSE)</f>
        <v>#N/A</v>
      </c>
      <c r="J2456" s="10">
        <f>VLOOKUP(B2456,home!$B$2:$E$405,4,FALSE)</f>
        <v>0.92869999999999997</v>
      </c>
      <c r="K2456" s="12" t="e">
        <f t="shared" si="2968"/>
        <v>#N/A</v>
      </c>
      <c r="L2456" s="12" t="e">
        <f t="shared" si="2969"/>
        <v>#N/A</v>
      </c>
      <c r="M2456" s="13" t="e">
        <f t="shared" si="2970"/>
        <v>#N/A</v>
      </c>
      <c r="N2456" s="13" t="e">
        <f t="shared" si="2971"/>
        <v>#N/A</v>
      </c>
      <c r="O2456" s="13" t="e">
        <f t="shared" si="2972"/>
        <v>#N/A</v>
      </c>
      <c r="P2456" s="13" t="e">
        <f t="shared" si="2973"/>
        <v>#N/A</v>
      </c>
      <c r="Q2456" s="13" t="e">
        <f t="shared" si="2974"/>
        <v>#N/A</v>
      </c>
      <c r="R2456" s="13" t="e">
        <f t="shared" si="2975"/>
        <v>#N/A</v>
      </c>
      <c r="S2456" s="13" t="e">
        <f t="shared" si="2976"/>
        <v>#N/A</v>
      </c>
      <c r="T2456" s="13" t="e">
        <f t="shared" si="2977"/>
        <v>#N/A</v>
      </c>
      <c r="U2456" s="13" t="e">
        <f t="shared" si="2978"/>
        <v>#N/A</v>
      </c>
      <c r="V2456" s="13" t="e">
        <f t="shared" si="2979"/>
        <v>#N/A</v>
      </c>
      <c r="W2456" s="13" t="e">
        <f t="shared" si="2980"/>
        <v>#N/A</v>
      </c>
      <c r="X2456" s="13" t="e">
        <f t="shared" si="2981"/>
        <v>#N/A</v>
      </c>
      <c r="Y2456" s="13" t="e">
        <f t="shared" si="2982"/>
        <v>#N/A</v>
      </c>
      <c r="Z2456" s="13" t="e">
        <f t="shared" si="2983"/>
        <v>#N/A</v>
      </c>
      <c r="AA2456" s="13" t="e">
        <f t="shared" si="2984"/>
        <v>#N/A</v>
      </c>
      <c r="AB2456" s="13" t="e">
        <f t="shared" si="2985"/>
        <v>#N/A</v>
      </c>
      <c r="AC2456" s="13" t="e">
        <f t="shared" si="2986"/>
        <v>#N/A</v>
      </c>
      <c r="AD2456" s="13" t="e">
        <f t="shared" si="2987"/>
        <v>#N/A</v>
      </c>
      <c r="AE2456" s="13" t="e">
        <f t="shared" si="2988"/>
        <v>#N/A</v>
      </c>
      <c r="AF2456" s="13" t="e">
        <f t="shared" si="2989"/>
        <v>#N/A</v>
      </c>
      <c r="AG2456" s="13" t="e">
        <f t="shared" si="2990"/>
        <v>#N/A</v>
      </c>
      <c r="AH2456" s="13" t="e">
        <f t="shared" si="2991"/>
        <v>#N/A</v>
      </c>
      <c r="AI2456" s="13" t="e">
        <f t="shared" si="2992"/>
        <v>#N/A</v>
      </c>
      <c r="AJ2456" s="13" t="e">
        <f t="shared" si="2993"/>
        <v>#N/A</v>
      </c>
      <c r="AK2456" s="13" t="e">
        <f t="shared" si="2994"/>
        <v>#N/A</v>
      </c>
      <c r="AL2456" s="13" t="e">
        <f t="shared" si="2995"/>
        <v>#N/A</v>
      </c>
      <c r="AM2456" s="13" t="e">
        <f t="shared" si="2996"/>
        <v>#N/A</v>
      </c>
      <c r="AN2456" s="13" t="e">
        <f t="shared" si="2997"/>
        <v>#N/A</v>
      </c>
      <c r="AO2456" s="13" t="e">
        <f t="shared" si="2998"/>
        <v>#N/A</v>
      </c>
      <c r="AP2456" s="13" t="e">
        <f t="shared" si="2999"/>
        <v>#N/A</v>
      </c>
      <c r="AQ2456" s="13" t="e">
        <f t="shared" si="3000"/>
        <v>#N/A</v>
      </c>
      <c r="AR2456" s="13" t="e">
        <f t="shared" si="3001"/>
        <v>#N/A</v>
      </c>
      <c r="AS2456" s="13" t="e">
        <f t="shared" si="3002"/>
        <v>#N/A</v>
      </c>
      <c r="AT2456" s="13" t="e">
        <f t="shared" si="3003"/>
        <v>#N/A</v>
      </c>
      <c r="AU2456" s="13" t="e">
        <f t="shared" si="3004"/>
        <v>#N/A</v>
      </c>
      <c r="AV2456" s="13" t="e">
        <f t="shared" si="3005"/>
        <v>#N/A</v>
      </c>
      <c r="AW2456" s="13" t="e">
        <f t="shared" si="3006"/>
        <v>#N/A</v>
      </c>
      <c r="AX2456" s="13" t="e">
        <f t="shared" si="3007"/>
        <v>#N/A</v>
      </c>
      <c r="AY2456" s="13" t="e">
        <f t="shared" si="3008"/>
        <v>#N/A</v>
      </c>
      <c r="AZ2456" s="13" t="e">
        <f t="shared" si="3009"/>
        <v>#N/A</v>
      </c>
      <c r="BA2456" s="13" t="e">
        <f t="shared" si="3010"/>
        <v>#N/A</v>
      </c>
      <c r="BB2456" s="13" t="e">
        <f t="shared" si="3011"/>
        <v>#N/A</v>
      </c>
      <c r="BC2456" s="13" t="e">
        <f t="shared" si="3012"/>
        <v>#N/A</v>
      </c>
      <c r="BD2456" s="13" t="e">
        <f t="shared" si="3013"/>
        <v>#N/A</v>
      </c>
      <c r="BE2456" s="13" t="e">
        <f t="shared" si="3014"/>
        <v>#N/A</v>
      </c>
      <c r="BF2456" s="13" t="e">
        <f t="shared" si="3015"/>
        <v>#N/A</v>
      </c>
      <c r="BG2456" s="13" t="e">
        <f t="shared" si="3016"/>
        <v>#N/A</v>
      </c>
      <c r="BH2456" s="13" t="e">
        <f t="shared" si="3017"/>
        <v>#N/A</v>
      </c>
      <c r="BI2456" s="13" t="e">
        <f t="shared" si="3018"/>
        <v>#N/A</v>
      </c>
      <c r="BJ2456" s="14" t="e">
        <f t="shared" si="3019"/>
        <v>#N/A</v>
      </c>
      <c r="BK2456" s="14" t="e">
        <f t="shared" si="3020"/>
        <v>#N/A</v>
      </c>
      <c r="BL2456" s="14" t="e">
        <f t="shared" si="3021"/>
        <v>#N/A</v>
      </c>
      <c r="BM2456" s="14" t="e">
        <f t="shared" si="3022"/>
        <v>#N/A</v>
      </c>
      <c r="BN2456" s="14" t="e">
        <f t="shared" si="3023"/>
        <v>#N/A</v>
      </c>
    </row>
    <row r="2457" spans="1:66" x14ac:dyDescent="0.25">
      <c r="A2457" t="s">
        <v>16</v>
      </c>
      <c r="B2457" t="s">
        <v>255</v>
      </c>
      <c r="C2457" t="s">
        <v>322</v>
      </c>
      <c r="D2457" s="7" t="s">
        <v>577</v>
      </c>
      <c r="E2457" s="10">
        <f>VLOOKUP(A2457,home!$A$2:$E$405,3,FALSE)</f>
        <v>1.6373</v>
      </c>
      <c r="F2457" s="10">
        <f>VLOOKUP(B2457,home!$B$2:$E$405,3,FALSE)</f>
        <v>0.68259999999999998</v>
      </c>
      <c r="G2457" s="10">
        <f>VLOOKUP(C2457,away!$B$2:$E$405,4,FALSE)</f>
        <v>1.006</v>
      </c>
      <c r="H2457" s="10">
        <f>VLOOKUP(A2457,away!$A$2:$E$405,3,FALSE)</f>
        <v>1.3301000000000001</v>
      </c>
      <c r="I2457" s="10">
        <f>VLOOKUP(C2457,away!$B$2:$E$405,3,FALSE)</f>
        <v>1.371</v>
      </c>
      <c r="J2457" s="10">
        <f>VLOOKUP(B2457,home!$B$2:$E$405,4,FALSE)</f>
        <v>0.79600000000000004</v>
      </c>
      <c r="K2457" s="12">
        <f t="shared" si="2968"/>
        <v>1.1243267058799999</v>
      </c>
      <c r="L2457" s="12">
        <f t="shared" si="2969"/>
        <v>1.4515594116000001</v>
      </c>
      <c r="M2457" s="13">
        <f t="shared" si="2970"/>
        <v>7.6086371454380838E-2</v>
      </c>
      <c r="N2457" s="13">
        <f t="shared" si="2971"/>
        <v>8.5545939379666078E-2</v>
      </c>
      <c r="O2457" s="13">
        <f t="shared" si="2972"/>
        <v>0.11044388857910011</v>
      </c>
      <c r="P2457" s="13">
        <f t="shared" si="2973"/>
        <v>0.12417501343071737</v>
      </c>
      <c r="Q2457" s="13">
        <f t="shared" si="2974"/>
        <v>4.8090792112075058E-2</v>
      </c>
      <c r="R2457" s="13">
        <f t="shared" si="2975"/>
        <v>8.0157932960347275E-2</v>
      </c>
      <c r="S2457" s="13">
        <f t="shared" si="2976"/>
        <v>5.0664244022215858E-2</v>
      </c>
      <c r="T2457" s="13">
        <f t="shared" si="2977"/>
        <v>6.9806641901581604E-2</v>
      </c>
      <c r="U2457" s="13">
        <f t="shared" si="2978"/>
        <v>9.0123704715457123E-2</v>
      </c>
      <c r="V2457" s="13">
        <f t="shared" si="2979"/>
        <v>9.1872683075821353E-3</v>
      </c>
      <c r="W2457" s="13">
        <f t="shared" si="2980"/>
        <v>1.8023253959509749E-2</v>
      </c>
      <c r="X2457" s="13">
        <f t="shared" si="2981"/>
        <v>2.6161823912583343E-2</v>
      </c>
      <c r="Y2457" s="13">
        <f t="shared" si="2982"/>
        <v>1.8987720862466147E-2</v>
      </c>
      <c r="Z2457" s="13">
        <f t="shared" si="2983"/>
        <v>3.8784667334331314E-2</v>
      </c>
      <c r="AA2457" s="13">
        <f t="shared" si="2984"/>
        <v>4.3606637262660362E-2</v>
      </c>
      <c r="AB2457" s="13">
        <f t="shared" si="2985"/>
        <v>2.4514053414015489E-2</v>
      </c>
      <c r="AC2457" s="13">
        <f t="shared" si="2986"/>
        <v>9.3711687756856089E-4</v>
      </c>
      <c r="AD2457" s="13">
        <f t="shared" si="2987"/>
        <v>5.0660064383835687E-3</v>
      </c>
      <c r="AE2457" s="13">
        <f t="shared" si="2988"/>
        <v>7.3536093248618654E-3</v>
      </c>
      <c r="AF2457" s="13">
        <f t="shared" si="2989"/>
        <v>5.3371004123663824E-3</v>
      </c>
      <c r="AG2457" s="13">
        <f t="shared" si="2990"/>
        <v>2.5823727780748878E-3</v>
      </c>
      <c r="AH2457" s="13">
        <f t="shared" si="2991"/>
        <v>1.4074562223730932E-2</v>
      </c>
      <c r="AI2457" s="13">
        <f t="shared" si="2992"/>
        <v>1.5824406181710486E-2</v>
      </c>
      <c r="AJ2457" s="13">
        <f t="shared" si="2993"/>
        <v>8.895901237394829E-3</v>
      </c>
      <c r="AK2457" s="13">
        <f t="shared" si="2994"/>
        <v>3.3339664446913149E-3</v>
      </c>
      <c r="AL2457" s="13">
        <f t="shared" si="2995"/>
        <v>6.1176002289975282E-5</v>
      </c>
      <c r="AM2457" s="13">
        <f t="shared" si="2996"/>
        <v>1.1391692661669325E-3</v>
      </c>
      <c r="AN2457" s="13">
        <f t="shared" si="2997"/>
        <v>1.6535718697100763E-3</v>
      </c>
      <c r="AO2457" s="13">
        <f t="shared" si="2998"/>
        <v>1.2001289051173354E-3</v>
      </c>
      <c r="AP2457" s="13">
        <f t="shared" si="2999"/>
        <v>5.8068613578542388E-4</v>
      </c>
      <c r="AQ2457" s="13">
        <f t="shared" si="3000"/>
        <v>2.1072510639624201E-4</v>
      </c>
      <c r="AR2457" s="13">
        <f t="shared" si="3001"/>
        <v>4.0860126520012915E-3</v>
      </c>
      <c r="AS2457" s="13">
        <f t="shared" si="3002"/>
        <v>4.5940131452086152E-3</v>
      </c>
      <c r="AT2457" s="13">
        <f t="shared" si="3003"/>
        <v>2.5825858331609097E-3</v>
      </c>
      <c r="AU2457" s="13">
        <f t="shared" si="3004"/>
        <v>9.6789007415005372E-4</v>
      </c>
      <c r="AV2457" s="13">
        <f t="shared" si="3005"/>
        <v>2.720561646807699E-4</v>
      </c>
      <c r="AW2457" s="13">
        <f t="shared" si="3006"/>
        <v>2.7733580055828523E-6</v>
      </c>
      <c r="AX2457" s="13">
        <f t="shared" si="3007"/>
        <v>2.1346640474486725E-4</v>
      </c>
      <c r="AY2457" s="13">
        <f t="shared" si="3008"/>
        <v>3.0985916886782701E-4</v>
      </c>
      <c r="AZ2457" s="13">
        <f t="shared" si="3009"/>
        <v>2.2488949642032405E-4</v>
      </c>
      <c r="BA2457" s="13">
        <f t="shared" si="3010"/>
        <v>1.0881348836630196E-4</v>
      </c>
      <c r="BB2457" s="13">
        <f t="shared" si="3011"/>
        <v>3.94873107867832E-5</v>
      </c>
      <c r="BC2457" s="13">
        <f t="shared" si="3012"/>
        <v>1.1463635522265871E-5</v>
      </c>
      <c r="BD2457" s="13">
        <f t="shared" si="3013"/>
        <v>9.8851502015485882E-4</v>
      </c>
      <c r="BE2457" s="13">
        <f t="shared" si="3014"/>
        <v>1.1114138363236142E-3</v>
      </c>
      <c r="BF2457" s="13">
        <f t="shared" si="3015"/>
        <v>6.247961287315913E-4</v>
      </c>
      <c r="BG2457" s="13">
        <f t="shared" si="3016"/>
        <v>2.3415832442112217E-4</v>
      </c>
      <c r="BH2457" s="13">
        <f t="shared" si="3017"/>
        <v>6.5817614387695203E-5</v>
      </c>
      <c r="BI2457" s="13">
        <f t="shared" si="3018"/>
        <v>1.4800100314679471E-5</v>
      </c>
      <c r="BJ2457" s="14">
        <f t="shared" si="3019"/>
        <v>0.29264752186945303</v>
      </c>
      <c r="BK2457" s="14">
        <f t="shared" si="3020"/>
        <v>0.26142104926362258</v>
      </c>
      <c r="BL2457" s="14">
        <f t="shared" si="3021"/>
        <v>0.40651711191264306</v>
      </c>
      <c r="BM2457" s="14">
        <f t="shared" si="3022"/>
        <v>0.47456332665290102</v>
      </c>
      <c r="BN2457" s="14">
        <f t="shared" si="3023"/>
        <v>0.52449993791628668</v>
      </c>
    </row>
    <row r="2458" spans="1:66" x14ac:dyDescent="0.25">
      <c r="A2458" t="s">
        <v>69</v>
      </c>
      <c r="B2458" t="s">
        <v>261</v>
      </c>
      <c r="C2458" t="s">
        <v>262</v>
      </c>
      <c r="D2458" s="7" t="s">
        <v>577</v>
      </c>
      <c r="E2458" s="10">
        <f>VLOOKUP(A2458,home!$A$2:$E$405,3,FALSE)</f>
        <v>1.3526</v>
      </c>
      <c r="F2458" s="10">
        <f>VLOOKUP(B2458,home!$B$2:$E$405,3,FALSE)</f>
        <v>1.4785999999999999</v>
      </c>
      <c r="G2458" s="10">
        <f>VLOOKUP(C2458,away!$B$2:$E$405,4,FALSE)</f>
        <v>0.5837</v>
      </c>
      <c r="H2458" s="10">
        <f>VLOOKUP(A2458,away!$A$2:$E$405,3,FALSE)</f>
        <v>1.3421000000000001</v>
      </c>
      <c r="I2458" s="10">
        <f>VLOOKUP(C2458,away!$B$2:$E$405,3,FALSE)</f>
        <v>1.5686</v>
      </c>
      <c r="J2458" s="10">
        <f>VLOOKUP(B2458,home!$B$2:$E$405,4,FALSE)</f>
        <v>1.0980000000000001</v>
      </c>
      <c r="K2458" s="12">
        <f t="shared" si="2968"/>
        <v>1.167373359932</v>
      </c>
      <c r="L2458" s="12">
        <f t="shared" si="2969"/>
        <v>2.3115294298800002</v>
      </c>
      <c r="M2458" s="13">
        <f t="shared" si="2970"/>
        <v>3.0841231788848202E-2</v>
      </c>
      <c r="N2458" s="13">
        <f t="shared" si="2971"/>
        <v>3.6003232377789331E-2</v>
      </c>
      <c r="O2458" s="13">
        <f t="shared" si="2972"/>
        <v>7.1290414933673218E-2</v>
      </c>
      <c r="P2458" s="13">
        <f t="shared" si="2973"/>
        <v>8.3222531212068532E-2</v>
      </c>
      <c r="Q2458" s="13">
        <f t="shared" si="2974"/>
        <v>2.1014607174636261E-2</v>
      </c>
      <c r="R2458" s="13">
        <f t="shared" si="2975"/>
        <v>8.2394946093771168E-2</v>
      </c>
      <c r="S2458" s="13">
        <f t="shared" si="2976"/>
        <v>5.614229150088678E-2</v>
      </c>
      <c r="T2458" s="13">
        <f t="shared" si="2977"/>
        <v>4.8575882941539118E-2</v>
      </c>
      <c r="U2458" s="13">
        <f t="shared" si="2978"/>
        <v>9.618566506290166E-2</v>
      </c>
      <c r="V2458" s="13">
        <f t="shared" si="2979"/>
        <v>1.6832818116626458E-2</v>
      </c>
      <c r="W2458" s="13">
        <f t="shared" si="2980"/>
        <v>8.1772975283687464E-3</v>
      </c>
      <c r="X2458" s="13">
        <f t="shared" si="2981"/>
        <v>1.8902063893709343E-2</v>
      </c>
      <c r="Y2458" s="13">
        <f t="shared" si="2982"/>
        <v>2.1846338487890648E-2</v>
      </c>
      <c r="Z2458" s="13">
        <f t="shared" si="2983"/>
        <v>6.3486114256376069E-2</v>
      </c>
      <c r="AA2458" s="13">
        <f t="shared" si="2984"/>
        <v>7.4111998508492566E-2</v>
      </c>
      <c r="AB2458" s="13">
        <f t="shared" si="2985"/>
        <v>4.3258186355067195E-2</v>
      </c>
      <c r="AC2458" s="13">
        <f t="shared" si="2986"/>
        <v>2.8388735830351852E-3</v>
      </c>
      <c r="AD2458" s="13">
        <f t="shared" si="2987"/>
        <v>2.3864898227138665E-3</v>
      </c>
      <c r="AE2458" s="13">
        <f t="shared" si="2988"/>
        <v>5.5164414593122059E-3</v>
      </c>
      <c r="AF2458" s="13">
        <f t="shared" si="2989"/>
        <v>6.3757083907051712E-3</v>
      </c>
      <c r="AG2458" s="13">
        <f t="shared" si="2990"/>
        <v>4.9125458604826191E-3</v>
      </c>
      <c r="AH2458" s="13">
        <f t="shared" si="2991"/>
        <v>3.6687505373084378E-2</v>
      </c>
      <c r="AI2458" s="13">
        <f t="shared" si="2992"/>
        <v>4.2828016414900805E-2</v>
      </c>
      <c r="AJ2458" s="13">
        <f t="shared" si="2993"/>
        <v>2.4998142710742816E-2</v>
      </c>
      <c r="AK2458" s="13">
        <f t="shared" si="2994"/>
        <v>9.7273886160998222E-3</v>
      </c>
      <c r="AL2458" s="13">
        <f t="shared" si="2995"/>
        <v>3.0641868909618634E-4</v>
      </c>
      <c r="AM2458" s="13">
        <f t="shared" si="2996"/>
        <v>5.5718492855700121E-4</v>
      </c>
      <c r="AN2458" s="13">
        <f t="shared" si="2997"/>
        <v>1.2879493602450936E-3</v>
      </c>
      <c r="AO2458" s="13">
        <f t="shared" si="2998"/>
        <v>1.4885664252008263E-3</v>
      </c>
      <c r="AP2458" s="13">
        <f t="shared" si="2999"/>
        <v>1.1469550333943253E-3</v>
      </c>
      <c r="AQ2458" s="13">
        <f t="shared" si="3000"/>
        <v>6.6280507860999528E-4</v>
      </c>
      <c r="AR2458" s="13">
        <f t="shared" si="3001"/>
        <v>1.6960849675753044E-2</v>
      </c>
      <c r="AS2458" s="13">
        <f t="shared" si="3002"/>
        <v>1.97996440732854E-2</v>
      </c>
      <c r="AT2458" s="13">
        <f t="shared" si="3003"/>
        <v>1.155678851364445E-2</v>
      </c>
      <c r="AU2458" s="13">
        <f t="shared" si="3004"/>
        <v>4.4970290123988871E-3</v>
      </c>
      <c r="AV2458" s="13">
        <f t="shared" si="3005"/>
        <v>1.3124279669789437E-3</v>
      </c>
      <c r="AW2458" s="13">
        <f t="shared" si="3006"/>
        <v>2.2967935237421434E-5</v>
      </c>
      <c r="AX2458" s="13">
        <f t="shared" si="3007"/>
        <v>1.0840714035884296E-4</v>
      </c>
      <c r="AY2458" s="13">
        <f t="shared" si="3008"/>
        <v>2.5058629534859743E-4</v>
      </c>
      <c r="AZ2458" s="13">
        <f t="shared" si="3009"/>
        <v>2.8961879821144242E-4</v>
      </c>
      <c r="BA2458" s="13">
        <f t="shared" si="3010"/>
        <v>2.2315412517074208E-4</v>
      </c>
      <c r="BB2458" s="13">
        <f t="shared" si="3011"/>
        <v>1.289568319328239E-4</v>
      </c>
      <c r="BC2458" s="13">
        <f t="shared" si="3012"/>
        <v>5.9617502439362307E-5</v>
      </c>
      <c r="BD2458" s="13">
        <f t="shared" si="3013"/>
        <v>6.5342505302122995E-3</v>
      </c>
      <c r="BE2458" s="13">
        <f t="shared" si="3014"/>
        <v>7.6279099960913834E-3</v>
      </c>
      <c r="BF2458" s="13">
        <f t="shared" si="3015"/>
        <v>4.4523094606980463E-3</v>
      </c>
      <c r="BG2458" s="13">
        <f t="shared" si="3016"/>
        <v>1.7325024848640358E-3</v>
      </c>
      <c r="BH2458" s="13">
        <f t="shared" si="3017"/>
        <v>5.0561931171156727E-4</v>
      </c>
      <c r="BI2458" s="13">
        <f t="shared" si="3018"/>
        <v>1.1804930295184737E-4</v>
      </c>
      <c r="BJ2458" s="14">
        <f t="shared" si="3019"/>
        <v>0.1799144094566163</v>
      </c>
      <c r="BK2458" s="14">
        <f t="shared" si="3020"/>
        <v>0.19043475118590997</v>
      </c>
      <c r="BL2458" s="14">
        <f t="shared" si="3021"/>
        <v>0.55657964439732377</v>
      </c>
      <c r="BM2458" s="14">
        <f t="shared" si="3022"/>
        <v>0.66542033735532802</v>
      </c>
      <c r="BN2458" s="14">
        <f t="shared" si="3023"/>
        <v>0.32476696358078672</v>
      </c>
    </row>
    <row r="2459" spans="1:66" x14ac:dyDescent="0.25">
      <c r="A2459" t="s">
        <v>69</v>
      </c>
      <c r="B2459" t="s">
        <v>359</v>
      </c>
      <c r="C2459" t="s">
        <v>90</v>
      </c>
      <c r="D2459" s="7" t="s">
        <v>577</v>
      </c>
      <c r="E2459" s="10">
        <f>VLOOKUP(A2459,home!$A$2:$E$405,3,FALSE)</f>
        <v>1.3526</v>
      </c>
      <c r="F2459" s="10">
        <f>VLOOKUP(B2459,home!$B$2:$E$405,3,FALSE)</f>
        <v>1.3546</v>
      </c>
      <c r="G2459" s="10">
        <f>VLOOKUP(C2459,away!$B$2:$E$405,4,FALSE)</f>
        <v>0.72940000000000005</v>
      </c>
      <c r="H2459" s="10">
        <f>VLOOKUP(A2459,away!$A$2:$E$405,3,FALSE)</f>
        <v>1.3421000000000001</v>
      </c>
      <c r="I2459" s="10">
        <f>VLOOKUP(C2459,away!$B$2:$E$405,3,FALSE)</f>
        <v>1.4819</v>
      </c>
      <c r="J2459" s="10">
        <f>VLOOKUP(B2459,home!$B$2:$E$405,4,FALSE)</f>
        <v>0.82330000000000003</v>
      </c>
      <c r="K2459" s="12">
        <f t="shared" si="2968"/>
        <v>1.3364299916240001</v>
      </c>
      <c r="L2459" s="12">
        <f t="shared" si="2969"/>
        <v>1.6374267831670002</v>
      </c>
      <c r="M2459" s="13">
        <f t="shared" si="2970"/>
        <v>5.1105826088854618E-2</v>
      </c>
      <c r="N2459" s="13">
        <f t="shared" si="2971"/>
        <v>6.8299358731865573E-2</v>
      </c>
      <c r="O2459" s="13">
        <f t="shared" si="2972"/>
        <v>8.3682048413765364E-2</v>
      </c>
      <c r="P2459" s="13">
        <f t="shared" si="2973"/>
        <v>0.11183519926068761</v>
      </c>
      <c r="Q2459" s="13">
        <f t="shared" si="2974"/>
        <v>4.5638655708975857E-2</v>
      </c>
      <c r="R2459" s="13">
        <f t="shared" si="2975"/>
        <v>6.8511613671488517E-2</v>
      </c>
      <c r="S2459" s="13">
        <f t="shared" si="2976"/>
        <v>6.1182416716698558E-2</v>
      </c>
      <c r="T2459" s="13">
        <f t="shared" si="2977"/>
        <v>7.4729957205614581E-2</v>
      </c>
      <c r="U2459" s="13">
        <f t="shared" si="2978"/>
        <v>9.1560975285134127E-2</v>
      </c>
      <c r="V2459" s="13">
        <f t="shared" si="2979"/>
        <v>1.4876207292482839E-2</v>
      </c>
      <c r="W2459" s="13">
        <f t="shared" si="2980"/>
        <v>2.0330956088959073E-2</v>
      </c>
      <c r="X2459" s="13">
        <f t="shared" si="2981"/>
        <v>3.3290452027453787E-2</v>
      </c>
      <c r="Y2459" s="13">
        <f t="shared" si="2982"/>
        <v>2.7255338886744508E-2</v>
      </c>
      <c r="Z2459" s="13">
        <f t="shared" si="2983"/>
        <v>3.7394250394561915E-2</v>
      </c>
      <c r="AA2459" s="13">
        <f t="shared" si="2984"/>
        <v>4.9974797741590138E-2</v>
      </c>
      <c r="AB2459" s="13">
        <f t="shared" si="2985"/>
        <v>3.3393909263602216E-2</v>
      </c>
      <c r="AC2459" s="13">
        <f t="shared" si="2986"/>
        <v>2.0346060984142585E-3</v>
      </c>
      <c r="AD2459" s="13">
        <f t="shared" si="2987"/>
        <v>6.7927248689188787E-3</v>
      </c>
      <c r="AE2459" s="13">
        <f t="shared" si="2988"/>
        <v>1.1122589631052322E-2</v>
      </c>
      <c r="AF2459" s="13">
        <f t="shared" si="2989"/>
        <v>9.1062130800303211E-3</v>
      </c>
      <c r="AG2459" s="13">
        <f t="shared" si="2990"/>
        <v>4.9702523968224374E-3</v>
      </c>
      <c r="AH2459" s="13">
        <f t="shared" si="2991"/>
        <v>1.5307586783127207E-2</v>
      </c>
      <c r="AI2459" s="13">
        <f t="shared" si="2992"/>
        <v>2.0457518076358344E-2</v>
      </c>
      <c r="AJ2459" s="13">
        <f t="shared" si="2993"/>
        <v>1.367002035571771E-2</v>
      </c>
      <c r="AK2459" s="13">
        <f t="shared" si="2994"/>
        <v>6.08967506316391E-3</v>
      </c>
      <c r="AL2459" s="13">
        <f t="shared" si="2995"/>
        <v>1.7809365064371115E-4</v>
      </c>
      <c r="AM2459" s="13">
        <f t="shared" si="2996"/>
        <v>1.8156002479346757E-3</v>
      </c>
      <c r="AN2459" s="13">
        <f t="shared" si="2997"/>
        <v>2.9729124734928841E-3</v>
      </c>
      <c r="AO2459" s="13">
        <f t="shared" si="2998"/>
        <v>2.4339632540542524E-3</v>
      </c>
      <c r="AP2459" s="13">
        <f t="shared" si="2999"/>
        <v>1.3284788738109131E-3</v>
      </c>
      <c r="AQ2459" s="13">
        <f t="shared" si="3000"/>
        <v>5.438217222123805E-4</v>
      </c>
      <c r="AR2459" s="13">
        <f t="shared" si="3001"/>
        <v>5.0130105168691317E-3</v>
      </c>
      <c r="AS2459" s="13">
        <f t="shared" si="3002"/>
        <v>6.6995376030704375E-3</v>
      </c>
      <c r="AT2459" s="13">
        <f t="shared" si="3003"/>
        <v>4.4767314913780505E-3</v>
      </c>
      <c r="AU2459" s="13">
        <f t="shared" si="3004"/>
        <v>1.994279409841755E-3</v>
      </c>
      <c r="AV2459" s="13">
        <f t="shared" si="3005"/>
        <v>6.6630370374768375E-4</v>
      </c>
      <c r="AW2459" s="13">
        <f t="shared" si="3006"/>
        <v>1.0825651415171113E-5</v>
      </c>
      <c r="AX2459" s="13">
        <f t="shared" si="3007"/>
        <v>4.0440377068997853E-4</v>
      </c>
      <c r="AY2459" s="13">
        <f t="shared" si="3008"/>
        <v>6.6218156534149678E-4</v>
      </c>
      <c r="AZ2459" s="13">
        <f t="shared" si="3009"/>
        <v>5.4213691520480802E-4</v>
      </c>
      <c r="BA2459" s="13">
        <f t="shared" si="3010"/>
        <v>2.9590316836662997E-4</v>
      </c>
      <c r="BB2459" s="13">
        <f t="shared" si="3011"/>
        <v>1.2112994327687349E-4</v>
      </c>
      <c r="BC2459" s="13">
        <f t="shared" si="3012"/>
        <v>3.9668282673010413E-5</v>
      </c>
      <c r="BD2459" s="13">
        <f t="shared" si="3013"/>
        <v>1.3680729474365603E-3</v>
      </c>
      <c r="BE2459" s="13">
        <f t="shared" si="3014"/>
        <v>1.8283337176836631E-3</v>
      </c>
      <c r="BF2459" s="13">
        <f t="shared" si="3015"/>
        <v>1.2217200075049278E-3</v>
      </c>
      <c r="BG2459" s="13">
        <f t="shared" si="3016"/>
        <v>5.442477531322279E-4</v>
      </c>
      <c r="BH2459" s="13">
        <f t="shared" si="3017"/>
        <v>1.8183725503997125E-4</v>
      </c>
      <c r="BI2459" s="13">
        <f t="shared" si="3018"/>
        <v>4.8602552245999906E-5</v>
      </c>
      <c r="BJ2459" s="14">
        <f t="shared" si="3019"/>
        <v>0.31269669884349532</v>
      </c>
      <c r="BK2459" s="14">
        <f t="shared" si="3020"/>
        <v>0.24187453067312312</v>
      </c>
      <c r="BL2459" s="14">
        <f t="shared" si="3021"/>
        <v>0.40669082161189801</v>
      </c>
      <c r="BM2459" s="14">
        <f t="shared" si="3022"/>
        <v>0.56893224373351414</v>
      </c>
      <c r="BN2459" s="14">
        <f t="shared" si="3023"/>
        <v>0.42907270187563751</v>
      </c>
    </row>
    <row r="2460" spans="1:66" x14ac:dyDescent="0.25">
      <c r="A2460" t="s">
        <v>69</v>
      </c>
      <c r="B2460" t="s">
        <v>77</v>
      </c>
      <c r="C2460" t="s">
        <v>75</v>
      </c>
      <c r="D2460" s="7" t="s">
        <v>577</v>
      </c>
      <c r="E2460" s="10">
        <f>VLOOKUP(A2460,home!$A$2:$E$405,3,FALSE)</f>
        <v>1.3526</v>
      </c>
      <c r="F2460" s="10">
        <f>VLOOKUP(B2460,home!$B$2:$E$405,3,FALSE)</f>
        <v>1.2062999999999999</v>
      </c>
      <c r="G2460" s="10">
        <f>VLOOKUP(C2460,away!$B$2:$E$405,4,FALSE)</f>
        <v>1.0894999999999999</v>
      </c>
      <c r="H2460" s="10">
        <f>VLOOKUP(A2460,away!$A$2:$E$405,3,FALSE)</f>
        <v>1.3421000000000001</v>
      </c>
      <c r="I2460" s="10">
        <f>VLOOKUP(C2460,away!$B$2:$E$405,3,FALSE)</f>
        <v>0.74509999999999998</v>
      </c>
      <c r="J2460" s="10">
        <f>VLOOKUP(B2460,home!$B$2:$E$405,4,FALSE)</f>
        <v>0.70589999999999997</v>
      </c>
      <c r="K2460" s="12">
        <f t="shared" si="2968"/>
        <v>1.77767328351</v>
      </c>
      <c r="L2460" s="12">
        <f t="shared" si="2969"/>
        <v>0.70589908938900003</v>
      </c>
      <c r="M2460" s="13">
        <f t="shared" si="2970"/>
        <v>8.3444597286036815E-2</v>
      </c>
      <c r="N2460" s="13">
        <f t="shared" si="2971"/>
        <v>0.14833723124863868</v>
      </c>
      <c r="O2460" s="13">
        <f t="shared" si="2972"/>
        <v>5.890346523864521E-2</v>
      </c>
      <c r="P2460" s="13">
        <f t="shared" si="2973"/>
        <v>0.10471111646089958</v>
      </c>
      <c r="Q2460" s="13">
        <f t="shared" si="2974"/>
        <v>0.13184756647027487</v>
      </c>
      <c r="R2460" s="13">
        <f t="shared" si="2975"/>
        <v>2.0789951236908133E-2</v>
      </c>
      <c r="S2460" s="13">
        <f t="shared" si="2976"/>
        <v>3.2849394290032731E-2</v>
      </c>
      <c r="T2460" s="13">
        <f t="shared" si="2977"/>
        <v>9.3071077109522699E-2</v>
      </c>
      <c r="U2460" s="13">
        <f t="shared" si="2978"/>
        <v>3.6957740879327267E-2</v>
      </c>
      <c r="V2460" s="13">
        <f t="shared" si="2979"/>
        <v>4.5801470716922525E-3</v>
      </c>
      <c r="W2460" s="13">
        <f t="shared" si="2980"/>
        <v>7.8127298803338824E-2</v>
      </c>
      <c r="X2460" s="13">
        <f t="shared" si="2981"/>
        <v>5.5149989081699199E-2</v>
      </c>
      <c r="Y2460" s="13">
        <f t="shared" si="2982"/>
        <v>1.9465163536292376E-2</v>
      </c>
      <c r="Z2460" s="13">
        <f t="shared" si="2983"/>
        <v>4.8918692155250562E-3</v>
      </c>
      <c r="AA2460" s="13">
        <f t="shared" si="2984"/>
        <v>8.6961452108639137E-3</v>
      </c>
      <c r="AB2460" s="13">
        <f t="shared" si="2985"/>
        <v>7.7294525054381084E-3</v>
      </c>
      <c r="AC2460" s="13">
        <f t="shared" si="2986"/>
        <v>3.5921462340758104E-4</v>
      </c>
      <c r="AD2460" s="13">
        <f t="shared" si="2987"/>
        <v>3.4721202948874562E-2</v>
      </c>
      <c r="AE2460" s="13">
        <f t="shared" si="2988"/>
        <v>2.4509665544101219E-2</v>
      </c>
      <c r="AF2460" s="13">
        <f t="shared" si="2989"/>
        <v>8.6506752944049987E-3</v>
      </c>
      <c r="AG2460" s="13">
        <f t="shared" si="2990"/>
        <v>2.0355012709734697E-3</v>
      </c>
      <c r="AH2460" s="13">
        <f t="shared" si="2991"/>
        <v>8.6329150616230464E-4</v>
      </c>
      <c r="AI2460" s="13">
        <f t="shared" si="2992"/>
        <v>1.5346502463858373E-3</v>
      </c>
      <c r="AJ2460" s="13">
        <f t="shared" si="2993"/>
        <v>1.3640533712660711E-3</v>
      </c>
      <c r="AK2460" s="13">
        <f t="shared" si="2994"/>
        <v>8.0828041179381387E-4</v>
      </c>
      <c r="AL2460" s="13">
        <f t="shared" si="2995"/>
        <v>1.8030533067182049E-5</v>
      </c>
      <c r="AM2460" s="13">
        <f t="shared" si="2996"/>
        <v>1.2344590970708582E-2</v>
      </c>
      <c r="AN2460" s="13">
        <f t="shared" si="2997"/>
        <v>8.7140355251028607E-3</v>
      </c>
      <c r="AO2460" s="13">
        <f t="shared" si="2998"/>
        <v>3.0756148710367522E-3</v>
      </c>
      <c r="AP2460" s="13">
        <f t="shared" si="2999"/>
        <v>7.2369124559203688E-4</v>
      </c>
      <c r="AQ2460" s="13">
        <f t="shared" si="3000"/>
        <v>1.2771324781555248E-4</v>
      </c>
      <c r="AR2460" s="13">
        <f t="shared" si="3001"/>
        <v>1.218793376154459E-4</v>
      </c>
      <c r="AS2460" s="13">
        <f t="shared" si="3002"/>
        <v>2.1666164229087355E-4</v>
      </c>
      <c r="AT2460" s="13">
        <f t="shared" si="3003"/>
        <v>1.9257680653094315E-4</v>
      </c>
      <c r="AU2460" s="13">
        <f t="shared" si="3004"/>
        <v>1.141128813312439E-4</v>
      </c>
      <c r="AV2460" s="13">
        <f t="shared" si="3005"/>
        <v>5.0713855111724838E-5</v>
      </c>
      <c r="AW2460" s="13">
        <f t="shared" si="3006"/>
        <v>6.2849327220138118E-7</v>
      </c>
      <c r="AX2460" s="13">
        <f t="shared" si="3007"/>
        <v>3.6574415940812382E-3</v>
      </c>
      <c r="AY2460" s="13">
        <f t="shared" si="3008"/>
        <v>2.5817846907553988E-3</v>
      </c>
      <c r="AZ2460" s="13">
        <f t="shared" si="3009"/>
        <v>9.112397311013484E-4</v>
      </c>
      <c r="BA2460" s="13">
        <f t="shared" si="3010"/>
        <v>2.1441443213317306E-4</v>
      </c>
      <c r="BB2460" s="13">
        <f t="shared" si="3011"/>
        <v>3.7838738098666597E-5</v>
      </c>
      <c r="BC2460" s="13">
        <f t="shared" si="3012"/>
        <v>5.3420661534955257E-6</v>
      </c>
      <c r="BD2460" s="13">
        <f t="shared" si="3013"/>
        <v>1.4339085573012951E-5</v>
      </c>
      <c r="BE2460" s="13">
        <f t="shared" si="3014"/>
        <v>2.5490209333108798E-5</v>
      </c>
      <c r="BF2460" s="13">
        <f t="shared" si="3015"/>
        <v>2.2656632061272388E-5</v>
      </c>
      <c r="BG2460" s="13">
        <f t="shared" si="3016"/>
        <v>1.3425363169880007E-5</v>
      </c>
      <c r="BH2460" s="13">
        <f t="shared" si="3017"/>
        <v>5.9664773571287044E-6</v>
      </c>
      <c r="BI2460" s="13">
        <f t="shared" si="3018"/>
        <v>2.1212894788870092E-6</v>
      </c>
      <c r="BJ2460" s="14">
        <f t="shared" si="3019"/>
        <v>0.62830907842070016</v>
      </c>
      <c r="BK2460" s="14">
        <f t="shared" si="3020"/>
        <v>0.22854428495589152</v>
      </c>
      <c r="BL2460" s="14">
        <f t="shared" si="3021"/>
        <v>0.13842697418664415</v>
      </c>
      <c r="BM2460" s="14">
        <f t="shared" si="3022"/>
        <v>0.44955712263987418</v>
      </c>
      <c r="BN2460" s="14">
        <f t="shared" si="3023"/>
        <v>0.54803392794140326</v>
      </c>
    </row>
    <row r="2461" spans="1:66" x14ac:dyDescent="0.25">
      <c r="A2461" t="s">
        <v>69</v>
      </c>
      <c r="B2461" t="s">
        <v>263</v>
      </c>
      <c r="C2461" t="s">
        <v>70</v>
      </c>
      <c r="D2461" s="7" t="s">
        <v>577</v>
      </c>
      <c r="E2461" s="10">
        <f>VLOOKUP(A2461,home!$A$2:$E$405,3,FALSE)</f>
        <v>1.3526</v>
      </c>
      <c r="F2461" s="10">
        <f>VLOOKUP(B2461,home!$B$2:$E$405,3,FALSE)</f>
        <v>0.7782</v>
      </c>
      <c r="G2461" s="10">
        <f>VLOOKUP(C2461,away!$B$2:$E$405,4,FALSE)</f>
        <v>1.0506</v>
      </c>
      <c r="H2461" s="10">
        <f>VLOOKUP(A2461,away!$A$2:$E$405,3,FALSE)</f>
        <v>1.3421000000000001</v>
      </c>
      <c r="I2461" s="10">
        <f>VLOOKUP(C2461,away!$B$2:$E$405,3,FALSE)</f>
        <v>0.58819999999999995</v>
      </c>
      <c r="J2461" s="10">
        <f>VLOOKUP(B2461,home!$B$2:$E$405,4,FALSE)</f>
        <v>1.2548999999999999</v>
      </c>
      <c r="K2461" s="12">
        <f t="shared" si="2968"/>
        <v>1.1058545419919998</v>
      </c>
      <c r="L2461" s="12">
        <f t="shared" si="2969"/>
        <v>0.99064719877799989</v>
      </c>
      <c r="M2461" s="13">
        <f t="shared" si="2970"/>
        <v>0.12288556275762259</v>
      </c>
      <c r="N2461" s="13">
        <f t="shared" si="2971"/>
        <v>0.13589355772075987</v>
      </c>
      <c r="O2461" s="13">
        <f t="shared" si="2972"/>
        <v>0.12173623851609694</v>
      </c>
      <c r="P2461" s="13">
        <f t="shared" si="2973"/>
        <v>0.13462257228804722</v>
      </c>
      <c r="Q2461" s="13">
        <f t="shared" si="2974"/>
        <v>7.5139254016477183E-2</v>
      </c>
      <c r="R2461" s="13">
        <f t="shared" si="2975"/>
        <v>6.0298831837870936E-2</v>
      </c>
      <c r="S2461" s="13">
        <f t="shared" si="2976"/>
        <v>3.6870150900469224E-2</v>
      </c>
      <c r="T2461" s="13">
        <f t="shared" si="2977"/>
        <v>7.4436491509691699E-2</v>
      </c>
      <c r="U2461" s="13">
        <f t="shared" si="2978"/>
        <v>6.6681737064721386E-2</v>
      </c>
      <c r="V2461" s="13">
        <f t="shared" si="2979"/>
        <v>4.4879646500049957E-3</v>
      </c>
      <c r="W2461" s="13">
        <f t="shared" si="2980"/>
        <v>2.7697695112003956E-2</v>
      </c>
      <c r="X2461" s="13">
        <f t="shared" si="2981"/>
        <v>2.7438644075313819E-2</v>
      </c>
      <c r="Y2461" s="13">
        <f t="shared" si="2982"/>
        <v>1.3591007945738099E-2</v>
      </c>
      <c r="Z2461" s="13">
        <f t="shared" si="2983"/>
        <v>1.9911622949924174E-2</v>
      </c>
      <c r="AA2461" s="13">
        <f t="shared" si="2984"/>
        <v>2.201935867760579E-2</v>
      </c>
      <c r="AB2461" s="13">
        <f t="shared" si="2985"/>
        <v>1.2175103902690663E-2</v>
      </c>
      <c r="AC2461" s="13">
        <f t="shared" si="2986"/>
        <v>3.0728861265479551E-4</v>
      </c>
      <c r="AD2461" s="13">
        <f t="shared" si="2987"/>
        <v>7.657405485579802E-3</v>
      </c>
      <c r="AE2461" s="13">
        <f t="shared" si="2988"/>
        <v>7.5857872941969221E-3</v>
      </c>
      <c r="AF2461" s="13">
        <f t="shared" si="2989"/>
        <v>3.7574194667609616E-3</v>
      </c>
      <c r="AG2461" s="13">
        <f t="shared" si="2990"/>
        <v>1.2407590231268909E-3</v>
      </c>
      <c r="AH2461" s="13">
        <f t="shared" si="2991"/>
        <v>4.9313483746165291E-3</v>
      </c>
      <c r="AI2461" s="13">
        <f t="shared" si="2992"/>
        <v>5.4533539982145546E-3</v>
      </c>
      <c r="AJ2461" s="13">
        <f t="shared" si="2993"/>
        <v>3.0153081440078998E-3</v>
      </c>
      <c r="AK2461" s="13">
        <f t="shared" si="2994"/>
        <v>1.1114974021855337E-3</v>
      </c>
      <c r="AL2461" s="13">
        <f t="shared" si="2995"/>
        <v>1.3465530870215398E-5</v>
      </c>
      <c r="AM2461" s="13">
        <f t="shared" si="2996"/>
        <v>1.6935953272205757E-3</v>
      </c>
      <c r="AN2461" s="13">
        <f t="shared" si="2997"/>
        <v>1.6777554667745736E-3</v>
      </c>
      <c r="AO2461" s="13">
        <f t="shared" si="2998"/>
        <v>8.3103187669735347E-4</v>
      </c>
      <c r="AP2461" s="13">
        <f t="shared" si="2999"/>
        <v>2.7441980024848578E-4</v>
      </c>
      <c r="AQ2461" s="13">
        <f t="shared" si="3000"/>
        <v>6.7963301601345189E-5</v>
      </c>
      <c r="AR2461" s="13">
        <f t="shared" si="3001"/>
        <v>9.7704529070246184E-4</v>
      </c>
      <c r="AS2461" s="13">
        <f t="shared" si="3002"/>
        <v>1.0804699724552113E-3</v>
      </c>
      <c r="AT2461" s="13">
        <f t="shared" si="3003"/>
        <v>5.9742131326278344E-4</v>
      </c>
      <c r="AU2461" s="13">
        <f t="shared" si="3004"/>
        <v>2.2022035758482471E-4</v>
      </c>
      <c r="AV2461" s="13">
        <f t="shared" si="3005"/>
        <v>6.0882920668570228E-5</v>
      </c>
      <c r="AW2461" s="13">
        <f t="shared" si="3006"/>
        <v>4.097679631296851E-7</v>
      </c>
      <c r="AX2461" s="13">
        <f t="shared" si="3007"/>
        <v>3.1214501415054966E-4</v>
      </c>
      <c r="AY2461" s="13">
        <f t="shared" si="3008"/>
        <v>3.0922558388076117E-4</v>
      </c>
      <c r="AZ2461" s="13">
        <f t="shared" si="3009"/>
        <v>1.5316672923098372E-4</v>
      </c>
      <c r="BA2461" s="13">
        <f t="shared" si="3010"/>
        <v>5.057806375288748E-5</v>
      </c>
      <c r="BB2461" s="13">
        <f t="shared" si="3011"/>
        <v>1.2526254294103268E-5</v>
      </c>
      <c r="BC2461" s="13">
        <f t="shared" si="3012"/>
        <v>2.4818197455268601E-6</v>
      </c>
      <c r="BD2461" s="13">
        <f t="shared" si="3013"/>
        <v>1.6131786338560497E-4</v>
      </c>
      <c r="BE2461" s="13">
        <f t="shared" si="3014"/>
        <v>1.7839409192941619E-4</v>
      </c>
      <c r="BF2461" s="13">
        <f t="shared" si="3015"/>
        <v>9.8638958412341663E-5</v>
      </c>
      <c r="BG2461" s="13">
        <f t="shared" si="3016"/>
        <v>3.6360113392549322E-5</v>
      </c>
      <c r="BH2461" s="13">
        <f t="shared" si="3017"/>
        <v>1.0052249135623709E-5</v>
      </c>
      <c r="BI2461" s="13">
        <f t="shared" si="3018"/>
        <v>2.2232650727729263E-6</v>
      </c>
      <c r="BJ2461" s="14">
        <f t="shared" si="3019"/>
        <v>0.37982291088724635</v>
      </c>
      <c r="BK2461" s="14">
        <f t="shared" si="3020"/>
        <v>0.29949623032354983</v>
      </c>
      <c r="BL2461" s="14">
        <f t="shared" si="3021"/>
        <v>0.30084580431401237</v>
      </c>
      <c r="BM2461" s="14">
        <f t="shared" si="3022"/>
        <v>0.34919173552194033</v>
      </c>
      <c r="BN2461" s="14">
        <f t="shared" si="3023"/>
        <v>0.65057601713687463</v>
      </c>
    </row>
    <row r="2462" spans="1:66" x14ac:dyDescent="0.25">
      <c r="A2462" t="s">
        <v>69</v>
      </c>
      <c r="B2462" t="s">
        <v>73</v>
      </c>
      <c r="C2462" t="s">
        <v>325</v>
      </c>
      <c r="D2462" s="7" t="s">
        <v>577</v>
      </c>
      <c r="E2462" s="10">
        <f>VLOOKUP(A2462,home!$A$2:$E$405,3,FALSE)</f>
        <v>1.3526</v>
      </c>
      <c r="F2462" s="10">
        <f>VLOOKUP(B2462,home!$B$2:$E$405,3,FALSE)</f>
        <v>0.85609999999999997</v>
      </c>
      <c r="G2462" s="10">
        <f>VLOOKUP(C2462,away!$B$2:$E$405,4,FALSE)</f>
        <v>1.1284000000000001</v>
      </c>
      <c r="H2462" s="10">
        <f>VLOOKUP(A2462,away!$A$2:$E$405,3,FALSE)</f>
        <v>1.3421000000000001</v>
      </c>
      <c r="I2462" s="10">
        <f>VLOOKUP(C2462,away!$B$2:$E$405,3,FALSE)</f>
        <v>0.7843</v>
      </c>
      <c r="J2462" s="10">
        <f>VLOOKUP(B2462,home!$B$2:$E$405,4,FALSE)</f>
        <v>0.86270000000000002</v>
      </c>
      <c r="K2462" s="12">
        <f t="shared" si="2968"/>
        <v>1.3066430344240001</v>
      </c>
      <c r="L2462" s="12">
        <f t="shared" si="2969"/>
        <v>0.90808581018099999</v>
      </c>
      <c r="M2462" s="13">
        <f t="shared" si="2970"/>
        <v>0.10918311582586805</v>
      </c>
      <c r="N2462" s="13">
        <f t="shared" si="2971"/>
        <v>0.14266335777057929</v>
      </c>
      <c r="O2462" s="13">
        <f t="shared" si="2972"/>
        <v>9.9147638192819354E-2</v>
      </c>
      <c r="P2462" s="13">
        <f t="shared" si="2973"/>
        <v>0.12955057082423838</v>
      </c>
      <c r="Q2462" s="13">
        <f t="shared" si="2974"/>
        <v>9.3205041349233256E-2</v>
      </c>
      <c r="R2462" s="13">
        <f t="shared" si="2975"/>
        <v>4.5017281677929503E-2</v>
      </c>
      <c r="S2462" s="13">
        <f t="shared" si="2976"/>
        <v>3.8429363079482727E-2</v>
      </c>
      <c r="T2462" s="13">
        <f t="shared" si="2977"/>
        <v>8.4638175486572084E-2</v>
      </c>
      <c r="U2462" s="13">
        <f t="shared" si="2978"/>
        <v>5.8821517533169755E-2</v>
      </c>
      <c r="V2462" s="13">
        <f t="shared" si="2979"/>
        <v>5.0664589032642406E-3</v>
      </c>
      <c r="W2462" s="13">
        <f t="shared" si="2980"/>
        <v>4.0595239350725523E-2</v>
      </c>
      <c r="X2462" s="13">
        <f t="shared" si="2981"/>
        <v>3.6863960815295201E-2</v>
      </c>
      <c r="Y2462" s="13">
        <f t="shared" si="2982"/>
        <v>1.6737819861718985E-2</v>
      </c>
      <c r="Z2462" s="13">
        <f t="shared" si="2983"/>
        <v>1.362651823488297E-2</v>
      </c>
      <c r="AA2462" s="13">
        <f t="shared" si="2984"/>
        <v>1.7804995135061452E-2</v>
      </c>
      <c r="AB2462" s="13">
        <f t="shared" si="2985"/>
        <v>1.1632386435590629E-2</v>
      </c>
      <c r="AC2462" s="13">
        <f t="shared" si="2986"/>
        <v>3.757235253424133E-4</v>
      </c>
      <c r="AD2462" s="13">
        <f t="shared" si="2987"/>
        <v>1.3260871682100144E-2</v>
      </c>
      <c r="AE2462" s="13">
        <f t="shared" si="2988"/>
        <v>1.204200940514619E-2</v>
      </c>
      <c r="AF2462" s="13">
        <f t="shared" si="2989"/>
        <v>5.4675889334396995E-3</v>
      </c>
      <c r="AG2462" s="13">
        <f t="shared" si="2990"/>
        <v>1.6550133087864199E-3</v>
      </c>
      <c r="AH2462" s="13">
        <f t="shared" si="2991"/>
        <v>3.093511962817467E-3</v>
      </c>
      <c r="AI2462" s="13">
        <f t="shared" si="2992"/>
        <v>4.0421158581227593E-3</v>
      </c>
      <c r="AJ2462" s="13">
        <f t="shared" si="2993"/>
        <v>2.6408012651754471E-3</v>
      </c>
      <c r="AK2462" s="13">
        <f t="shared" si="2994"/>
        <v>1.1501948594798618E-3</v>
      </c>
      <c r="AL2462" s="13">
        <f t="shared" si="2995"/>
        <v>1.783249976409723E-5</v>
      </c>
      <c r="AM2462" s="13">
        <f t="shared" si="2996"/>
        <v>3.465445122761323E-3</v>
      </c>
      <c r="AN2462" s="13">
        <f t="shared" si="2997"/>
        <v>3.1469215419405111E-3</v>
      </c>
      <c r="AO2462" s="13">
        <f t="shared" si="2998"/>
        <v>1.4288373989945452E-3</v>
      </c>
      <c r="AP2462" s="13">
        <f t="shared" si="2999"/>
        <v>4.3250232236095816E-4</v>
      </c>
      <c r="AQ2462" s="13">
        <f t="shared" si="3000"/>
        <v>9.8187305451578663E-5</v>
      </c>
      <c r="AR2462" s="13">
        <f t="shared" si="3001"/>
        <v>5.6183486341194317E-4</v>
      </c>
      <c r="AS2462" s="13">
        <f t="shared" si="3002"/>
        <v>7.3411761077377504E-4</v>
      </c>
      <c r="AT2462" s="13">
        <f t="shared" si="3003"/>
        <v>4.7961483128277125E-4</v>
      </c>
      <c r="AU2462" s="13">
        <f t="shared" si="3004"/>
        <v>2.0889512616735842E-4</v>
      </c>
      <c r="AV2462" s="13">
        <f t="shared" si="3005"/>
        <v>6.823784038292539E-5</v>
      </c>
      <c r="AW2462" s="13">
        <f t="shared" si="3006"/>
        <v>5.8775126594216231E-7</v>
      </c>
      <c r="AX2462" s="13">
        <f t="shared" si="3007"/>
        <v>7.5468328847245168E-4</v>
      </c>
      <c r="AY2462" s="13">
        <f t="shared" si="3008"/>
        <v>6.8531718544256773E-4</v>
      </c>
      <c r="AZ2462" s="13">
        <f t="shared" si="3009"/>
        <v>3.1116340578678833E-4</v>
      </c>
      <c r="BA2462" s="13">
        <f t="shared" si="3010"/>
        <v>9.4187691147524992E-5</v>
      </c>
      <c r="BB2462" s="13">
        <f t="shared" si="3011"/>
        <v>2.1382626456194502E-5</v>
      </c>
      <c r="BC2462" s="13">
        <f t="shared" si="3012"/>
        <v>3.8834519338542151E-6</v>
      </c>
      <c r="BD2462" s="13">
        <f t="shared" si="3013"/>
        <v>8.5032377854894273E-5</v>
      </c>
      <c r="BE2462" s="13">
        <f t="shared" si="3014"/>
        <v>1.111069642246072E-4</v>
      </c>
      <c r="BF2462" s="13">
        <f t="shared" si="3015"/>
        <v>7.2588570440039785E-5</v>
      </c>
      <c r="BG2462" s="13">
        <f t="shared" si="3016"/>
        <v>3.1615783314757962E-5</v>
      </c>
      <c r="BH2462" s="13">
        <f t="shared" si="3017"/>
        <v>1.0327635761521756E-5</v>
      </c>
      <c r="BI2462" s="13">
        <f t="shared" si="3018"/>
        <v>2.6989066659721194E-6</v>
      </c>
      <c r="BJ2462" s="14">
        <f t="shared" si="3019"/>
        <v>0.45757158930434511</v>
      </c>
      <c r="BK2462" s="14">
        <f t="shared" si="3020"/>
        <v>0.28330838184340251</v>
      </c>
      <c r="BL2462" s="14">
        <f t="shared" si="3021"/>
        <v>0.24571651343044681</v>
      </c>
      <c r="BM2462" s="14">
        <f t="shared" si="3022"/>
        <v>0.38077126773823289</v>
      </c>
      <c r="BN2462" s="14">
        <f t="shared" si="3023"/>
        <v>0.61876700564066789</v>
      </c>
    </row>
    <row r="2463" spans="1:66" x14ac:dyDescent="0.25">
      <c r="A2463" t="s">
        <v>80</v>
      </c>
      <c r="B2463" t="s">
        <v>97</v>
      </c>
      <c r="C2463" t="s">
        <v>110</v>
      </c>
      <c r="D2463" s="7" t="s">
        <v>577</v>
      </c>
      <c r="E2463" s="10">
        <f>VLOOKUP(A2463,home!$A$2:$E$405,3,FALSE)</f>
        <v>1.2518</v>
      </c>
      <c r="F2463" s="10">
        <f>VLOOKUP(B2463,home!$B$2:$E$405,3,FALSE)</f>
        <v>1.042</v>
      </c>
      <c r="G2463" s="10">
        <f>VLOOKUP(C2463,away!$B$2:$E$405,4,FALSE)</f>
        <v>0.7742</v>
      </c>
      <c r="H2463" s="10">
        <f>VLOOKUP(A2463,away!$A$2:$E$405,3,FALSE)</f>
        <v>1.0562</v>
      </c>
      <c r="I2463" s="10">
        <f>VLOOKUP(C2463,away!$B$2:$E$405,3,FALSE)</f>
        <v>1.6386000000000001</v>
      </c>
      <c r="J2463" s="10">
        <f>VLOOKUP(B2463,home!$B$2:$E$405,4,FALSE)</f>
        <v>0.90559999999999996</v>
      </c>
      <c r="K2463" s="12">
        <f t="shared" si="2968"/>
        <v>1.0098475895199999</v>
      </c>
      <c r="L2463" s="12">
        <f t="shared" si="2969"/>
        <v>1.5673122481920001</v>
      </c>
      <c r="M2463" s="13">
        <f t="shared" si="2970"/>
        <v>7.5989520397349311E-2</v>
      </c>
      <c r="N2463" s="13">
        <f t="shared" si="2971"/>
        <v>7.673783400204405E-2</v>
      </c>
      <c r="O2463" s="13">
        <f t="shared" si="2972"/>
        <v>0.1190993060530014</v>
      </c>
      <c r="P2463" s="13">
        <f t="shared" si="2973"/>
        <v>0.12027214713112817</v>
      </c>
      <c r="Q2463" s="13">
        <f t="shared" si="2974"/>
        <v>3.8746758345975039E-2</v>
      </c>
      <c r="R2463" s="13">
        <f t="shared" si="2975"/>
        <v>9.3332900564018384E-2</v>
      </c>
      <c r="S2463" s="13">
        <f t="shared" si="2976"/>
        <v>4.7590079855393902E-2</v>
      </c>
      <c r="T2463" s="13">
        <f t="shared" si="2977"/>
        <v>6.0728268933382276E-2</v>
      </c>
      <c r="U2463" s="13">
        <f t="shared" si="2978"/>
        <v>9.425200465748379E-2</v>
      </c>
      <c r="V2463" s="13">
        <f t="shared" si="2979"/>
        <v>8.3692257921012154E-3</v>
      </c>
      <c r="W2463" s="13">
        <f t="shared" si="2980"/>
        <v>1.3042773505798947E-2</v>
      </c>
      <c r="X2463" s="13">
        <f t="shared" si="2981"/>
        <v>2.0442098666032801E-2</v>
      </c>
      <c r="Y2463" s="13">
        <f t="shared" si="2982"/>
        <v>1.6019575809011283E-2</v>
      </c>
      <c r="Z2463" s="13">
        <f t="shared" si="2983"/>
        <v>4.876059940442401E-2</v>
      </c>
      <c r="AA2463" s="13">
        <f t="shared" si="2984"/>
        <v>4.9240773772107914E-2</v>
      </c>
      <c r="AB2463" s="13">
        <f t="shared" si="2985"/>
        <v>2.4862838349931408E-2</v>
      </c>
      <c r="AC2463" s="13">
        <f t="shared" si="2986"/>
        <v>8.2789767472030726E-4</v>
      </c>
      <c r="AD2463" s="13">
        <f t="shared" si="2987"/>
        <v>3.2928033463715941E-3</v>
      </c>
      <c r="AE2463" s="13">
        <f t="shared" si="2988"/>
        <v>5.1608510156558041E-3</v>
      </c>
      <c r="AF2463" s="13">
        <f t="shared" si="2989"/>
        <v>4.044332503965734E-3</v>
      </c>
      <c r="AG2463" s="13">
        <f t="shared" si="2990"/>
        <v>2.1129106230755052E-3</v>
      </c>
      <c r="AH2463" s="13">
        <f t="shared" si="2991"/>
        <v>1.9105771168934318E-2</v>
      </c>
      <c r="AI2463" s="13">
        <f t="shared" si="2992"/>
        <v>1.9293916960869031E-2</v>
      </c>
      <c r="AJ2463" s="13">
        <f t="shared" si="2993"/>
        <v>9.7419577676663167E-3</v>
      </c>
      <c r="AK2463" s="13">
        <f t="shared" si="2994"/>
        <v>3.2792975229611566E-3</v>
      </c>
      <c r="AL2463" s="13">
        <f t="shared" si="2995"/>
        <v>5.2414085743830056E-5</v>
      </c>
      <c r="AM2463" s="13">
        <f t="shared" si="2996"/>
        <v>6.6504590441934905E-4</v>
      </c>
      <c r="AN2463" s="13">
        <f t="shared" si="2997"/>
        <v>1.042334591606372E-3</v>
      </c>
      <c r="AO2463" s="13">
        <f t="shared" si="2998"/>
        <v>8.1683188606943675E-4</v>
      </c>
      <c r="AP2463" s="13">
        <f t="shared" si="2999"/>
        <v>4.2674353991680017E-4</v>
      </c>
      <c r="AQ2463" s="13">
        <f t="shared" si="3000"/>
        <v>1.6721009423710311E-4</v>
      </c>
      <c r="AR2463" s="13">
        <f t="shared" si="3001"/>
        <v>5.9889418328448688E-3</v>
      </c>
      <c r="AS2463" s="13">
        <f t="shared" si="3002"/>
        <v>6.0479184736738799E-3</v>
      </c>
      <c r="AT2463" s="13">
        <f t="shared" si="3003"/>
        <v>3.0537379461265226E-3</v>
      </c>
      <c r="AU2463" s="13">
        <f t="shared" si="3004"/>
        <v>1.0279366346405414E-3</v>
      </c>
      <c r="AV2463" s="13">
        <f t="shared" si="3005"/>
        <v>2.5951483316776278E-4</v>
      </c>
      <c r="AW2463" s="13">
        <f t="shared" si="3006"/>
        <v>2.3043947373569522E-6</v>
      </c>
      <c r="AX2463" s="13">
        <f t="shared" si="3007"/>
        <v>1.119325005830046E-4</v>
      </c>
      <c r="AY2463" s="13">
        <f t="shared" si="3008"/>
        <v>1.754331791345013E-4</v>
      </c>
      <c r="AZ2463" s="13">
        <f t="shared" si="3009"/>
        <v>1.374792851983826E-4</v>
      </c>
      <c r="BA2463" s="13">
        <f t="shared" si="3010"/>
        <v>7.1824322521368711E-5</v>
      </c>
      <c r="BB2463" s="13">
        <f t="shared" si="3011"/>
        <v>2.8142785101458423E-5</v>
      </c>
      <c r="BC2463" s="13">
        <f t="shared" si="3012"/>
        <v>8.821706357550224E-6</v>
      </c>
      <c r="BD2463" s="13">
        <f t="shared" si="3013"/>
        <v>1.5644236480545361E-3</v>
      </c>
      <c r="BE2463" s="13">
        <f t="shared" si="3014"/>
        <v>1.5798294499759576E-3</v>
      </c>
      <c r="BF2463" s="13">
        <f t="shared" si="3015"/>
        <v>7.9769348095546407E-4</v>
      </c>
      <c r="BG2463" s="13">
        <f t="shared" si="3016"/>
        <v>2.6851627963956449E-4</v>
      </c>
      <c r="BH2463" s="13">
        <f t="shared" si="3017"/>
        <v>6.7790129435223078E-5</v>
      </c>
      <c r="BI2463" s="13">
        <f t="shared" si="3018"/>
        <v>1.3691539760681768E-5</v>
      </c>
      <c r="BJ2463" s="14">
        <f t="shared" si="3019"/>
        <v>0.24398000654645832</v>
      </c>
      <c r="BK2463" s="14">
        <f t="shared" si="3020"/>
        <v>0.25327671811557123</v>
      </c>
      <c r="BL2463" s="14">
        <f t="shared" si="3021"/>
        <v>0.45287876106524866</v>
      </c>
      <c r="BM2463" s="14">
        <f t="shared" si="3022"/>
        <v>0.47454448985378878</v>
      </c>
      <c r="BN2463" s="14">
        <f t="shared" si="3023"/>
        <v>0.52417846649351629</v>
      </c>
    </row>
    <row r="2464" spans="1:66" x14ac:dyDescent="0.25">
      <c r="A2464" t="s">
        <v>80</v>
      </c>
      <c r="B2464" t="s">
        <v>82</v>
      </c>
      <c r="C2464" t="s">
        <v>412</v>
      </c>
      <c r="D2464" s="7" t="s">
        <v>577</v>
      </c>
      <c r="E2464" s="10">
        <f>VLOOKUP(A2464,home!$A$2:$E$405,3,FALSE)</f>
        <v>1.2518</v>
      </c>
      <c r="F2464" s="10">
        <f>VLOOKUP(B2464,home!$B$2:$E$405,3,FALSE)</f>
        <v>0.62519999999999998</v>
      </c>
      <c r="G2464" s="10">
        <f>VLOOKUP(C2464,away!$B$2:$E$405,4,FALSE)</f>
        <v>0.93779999999999997</v>
      </c>
      <c r="H2464" s="10">
        <f>VLOOKUP(A2464,away!$A$2:$E$405,3,FALSE)</f>
        <v>1.0562</v>
      </c>
      <c r="I2464" s="10">
        <f>VLOOKUP(C2464,away!$B$2:$E$405,3,FALSE)</f>
        <v>1.0290999999999999</v>
      </c>
      <c r="J2464" s="10">
        <f>VLOOKUP(B2464,home!$B$2:$E$405,4,FALSE)</f>
        <v>1.5230999999999999</v>
      </c>
      <c r="K2464" s="12">
        <f t="shared" si="2968"/>
        <v>0.73394606260799988</v>
      </c>
      <c r="L2464" s="12">
        <f t="shared" si="2969"/>
        <v>1.6555113382019997</v>
      </c>
      <c r="M2464" s="13">
        <f t="shared" si="2970"/>
        <v>9.1679415560722149E-2</v>
      </c>
      <c r="N2464" s="13">
        <f t="shared" si="2971"/>
        <v>6.728774607299462E-2</v>
      </c>
      <c r="O2464" s="13">
        <f t="shared" si="2972"/>
        <v>0.15177631194050836</v>
      </c>
      <c r="P2464" s="13">
        <f t="shared" si="2973"/>
        <v>0.11139562654589967</v>
      </c>
      <c r="Q2464" s="13">
        <f t="shared" si="2974"/>
        <v>2.4692788146020647E-2</v>
      </c>
      <c r="R2464" s="13">
        <f t="shared" si="2975"/>
        <v>0.12563370264399759</v>
      </c>
      <c r="S2464" s="13">
        <f t="shared" si="2976"/>
        <v>3.3837981889551547E-2</v>
      </c>
      <c r="T2464" s="13">
        <f t="shared" si="2977"/>
        <v>4.0879190747557123E-2</v>
      </c>
      <c r="U2464" s="13">
        <f t="shared" si="2978"/>
        <v>9.2208361386426296E-2</v>
      </c>
      <c r="V2464" s="13">
        <f t="shared" si="2979"/>
        <v>4.5683382088447209E-3</v>
      </c>
      <c r="W2464" s="13">
        <f t="shared" si="2980"/>
        <v>6.0410582115284512E-3</v>
      </c>
      <c r="X2464" s="13">
        <f t="shared" si="2981"/>
        <v>1.0001040363923646E-2</v>
      </c>
      <c r="Y2464" s="13">
        <f t="shared" si="2982"/>
        <v>8.2784178581457243E-3</v>
      </c>
      <c r="Z2464" s="13">
        <f t="shared" si="2983"/>
        <v>6.9329339729145525E-2</v>
      </c>
      <c r="AA2464" s="13">
        <f t="shared" si="2984"/>
        <v>5.0883995917418733E-2</v>
      </c>
      <c r="AB2464" s="13">
        <f t="shared" si="2985"/>
        <v>1.8673054226675506E-2</v>
      </c>
      <c r="AC2464" s="13">
        <f t="shared" si="2986"/>
        <v>3.4692417999134629E-4</v>
      </c>
      <c r="AD2464" s="13">
        <f t="shared" si="2987"/>
        <v>1.1084527220842578E-3</v>
      </c>
      <c r="AE2464" s="13">
        <f t="shared" si="2988"/>
        <v>1.835056049271359E-3</v>
      </c>
      <c r="AF2464" s="13">
        <f t="shared" si="2989"/>
        <v>1.5189780479024514E-3</v>
      </c>
      <c r="AG2464" s="13">
        <f t="shared" si="2990"/>
        <v>8.3822846026081622E-4</v>
      </c>
      <c r="AH2464" s="13">
        <f t="shared" si="2991"/>
        <v>2.8693876997914685E-2</v>
      </c>
      <c r="AI2464" s="13">
        <f t="shared" si="2992"/>
        <v>2.105975804357774E-2</v>
      </c>
      <c r="AJ2464" s="13">
        <f t="shared" si="2993"/>
        <v>7.7283632477805168E-3</v>
      </c>
      <c r="AK2464" s="13">
        <f t="shared" si="2994"/>
        <v>1.8907339253709621E-3</v>
      </c>
      <c r="AL2464" s="13">
        <f t="shared" si="2995"/>
        <v>1.6861292650131318E-5</v>
      </c>
      <c r="AM2464" s="13">
        <f t="shared" si="2996"/>
        <v>1.6270890219217217E-4</v>
      </c>
      <c r="AN2464" s="13">
        <f t="shared" si="2997"/>
        <v>2.6936643240554127E-4</v>
      </c>
      <c r="AO2464" s="13">
        <f t="shared" si="2998"/>
        <v>2.2296959148919806E-4</v>
      </c>
      <c r="AP2464" s="13">
        <f t="shared" si="2999"/>
        <v>1.2304289559487852E-4</v>
      </c>
      <c r="AQ2464" s="13">
        <f t="shared" si="3000"/>
        <v>5.0924727185631551E-5</v>
      </c>
      <c r="AR2464" s="13">
        <f t="shared" si="3001"/>
        <v>9.5006077414042586E-3</v>
      </c>
      <c r="AS2464" s="13">
        <f t="shared" si="3002"/>
        <v>6.9729336441867375E-3</v>
      </c>
      <c r="AT2464" s="13">
        <f t="shared" si="3003"/>
        <v>2.5588785964888536E-3</v>
      </c>
      <c r="AU2464" s="13">
        <f t="shared" si="3004"/>
        <v>6.2602629019495987E-4</v>
      </c>
      <c r="AV2464" s="13">
        <f t="shared" si="3005"/>
        <v>1.1486738269442095E-4</v>
      </c>
      <c r="AW2464" s="13">
        <f t="shared" si="3006"/>
        <v>5.690948688631181E-7</v>
      </c>
      <c r="AX2464" s="13">
        <f t="shared" si="3007"/>
        <v>1.9903259685869145E-5</v>
      </c>
      <c r="AY2464" s="13">
        <f t="shared" si="3008"/>
        <v>3.2950072077135142E-5</v>
      </c>
      <c r="AZ2464" s="13">
        <f t="shared" si="3009"/>
        <v>2.7274608959135173E-5</v>
      </c>
      <c r="BA2464" s="13">
        <f t="shared" si="3010"/>
        <v>1.5051141458958041E-5</v>
      </c>
      <c r="BB2464" s="13">
        <f t="shared" si="3011"/>
        <v>6.2293338345468042E-6</v>
      </c>
      <c r="BC2464" s="13">
        <f t="shared" si="3012"/>
        <v>2.0625465585075136E-6</v>
      </c>
      <c r="BD2464" s="13">
        <f t="shared" si="3013"/>
        <v>2.6213939726174112E-3</v>
      </c>
      <c r="BE2464" s="13">
        <f t="shared" si="3014"/>
        <v>1.9239617847468919E-3</v>
      </c>
      <c r="BF2464" s="13">
        <f t="shared" si="3015"/>
        <v>7.060420882616206E-4</v>
      </c>
      <c r="BG2464" s="13">
        <f t="shared" si="3016"/>
        <v>1.7273227023838217E-4</v>
      </c>
      <c r="BH2464" s="13">
        <f t="shared" si="3017"/>
        <v>3.169404240670039E-5</v>
      </c>
      <c r="BI2464" s="13">
        <f t="shared" si="3018"/>
        <v>4.6523435265057473E-6</v>
      </c>
      <c r="BJ2464" s="14">
        <f t="shared" si="3019"/>
        <v>0.16341344019113072</v>
      </c>
      <c r="BK2464" s="14">
        <f t="shared" si="3020"/>
        <v>0.2418780977497367</v>
      </c>
      <c r="BL2464" s="14">
        <f t="shared" si="3021"/>
        <v>0.523781948486437</v>
      </c>
      <c r="BM2464" s="14">
        <f t="shared" si="3022"/>
        <v>0.4259048542690988</v>
      </c>
      <c r="BN2464" s="14">
        <f t="shared" si="3023"/>
        <v>0.57246559091014304</v>
      </c>
    </row>
    <row r="2465" spans="1:66" x14ac:dyDescent="0.25">
      <c r="A2465" t="s">
        <v>80</v>
      </c>
      <c r="B2465" t="s">
        <v>83</v>
      </c>
      <c r="C2465" t="s">
        <v>258</v>
      </c>
      <c r="D2465" s="7" t="s">
        <v>577</v>
      </c>
      <c r="E2465" s="10">
        <f>VLOOKUP(A2465,home!$A$2:$E$405,3,FALSE)</f>
        <v>1.2518</v>
      </c>
      <c r="F2465" s="10">
        <f>VLOOKUP(B2465,home!$B$2:$E$405,3,FALSE)</f>
        <v>1.2850999999999999</v>
      </c>
      <c r="G2465" s="10">
        <f>VLOOKUP(C2465,away!$B$2:$E$405,4,FALSE)</f>
        <v>1.4008</v>
      </c>
      <c r="H2465" s="10">
        <f>VLOOKUP(A2465,away!$A$2:$E$405,3,FALSE)</f>
        <v>1.0562</v>
      </c>
      <c r="I2465" s="10">
        <f>VLOOKUP(C2465,away!$B$2:$E$405,3,FALSE)</f>
        <v>0.31369999999999998</v>
      </c>
      <c r="J2465" s="10">
        <f>VLOOKUP(B2465,home!$B$2:$E$405,4,FALSE)</f>
        <v>1.1526000000000001</v>
      </c>
      <c r="K2465" s="12">
        <f t="shared" si="2968"/>
        <v>2.2534504025439999</v>
      </c>
      <c r="L2465" s="12">
        <f t="shared" si="2969"/>
        <v>0.38189088884400002</v>
      </c>
      <c r="M2465" s="13">
        <f t="shared" si="2970"/>
        <v>7.1694496518406287E-2</v>
      </c>
      <c r="N2465" s="13">
        <f t="shared" si="2971"/>
        <v>0.16155999203959204</v>
      </c>
      <c r="O2465" s="13">
        <f t="shared" si="2972"/>
        <v>2.7379475000637241E-2</v>
      </c>
      <c r="P2465" s="13">
        <f t="shared" si="2973"/>
        <v>6.169828896162937E-2</v>
      </c>
      <c r="Q2465" s="13">
        <f t="shared" si="2974"/>
        <v>0.18203371454831208</v>
      </c>
      <c r="R2465" s="13">
        <f t="shared" si="2975"/>
        <v>5.2279860220377167E-3</v>
      </c>
      <c r="S2465" s="13">
        <f t="shared" si="2976"/>
        <v>1.3273957715204194E-2</v>
      </c>
      <c r="T2465" s="13">
        <f t="shared" si="2977"/>
        <v>6.9517017048429872E-2</v>
      </c>
      <c r="U2465" s="13">
        <f t="shared" si="2978"/>
        <v>1.1781007205855296E-2</v>
      </c>
      <c r="V2465" s="13">
        <f t="shared" si="2979"/>
        <v>1.2692442989940414E-3</v>
      </c>
      <c r="W2465" s="13">
        <f t="shared" si="2980"/>
        <v>0.13673464910849115</v>
      </c>
      <c r="X2465" s="13">
        <f t="shared" si="2981"/>
        <v>5.2217716683814135E-2</v>
      </c>
      <c r="Y2465" s="13">
        <f t="shared" si="2982"/>
        <v>9.970735118892975E-3</v>
      </c>
      <c r="Z2465" s="13">
        <f t="shared" si="2983"/>
        <v>6.6550674293999724E-4</v>
      </c>
      <c r="AA2465" s="13">
        <f t="shared" si="2984"/>
        <v>1.499686437773883E-3</v>
      </c>
      <c r="AB2465" s="13">
        <f t="shared" si="2985"/>
        <v>1.6897345034456673E-3</v>
      </c>
      <c r="AC2465" s="13">
        <f t="shared" si="2986"/>
        <v>6.8267270610975633E-5</v>
      </c>
      <c r="AD2465" s="13">
        <f t="shared" si="2987"/>
        <v>7.7031187518810496E-2</v>
      </c>
      <c r="AE2465" s="13">
        <f t="shared" si="2988"/>
        <v>2.9417508670267382E-2</v>
      </c>
      <c r="AF2465" s="13">
        <f t="shared" si="2989"/>
        <v>5.6171392668322431E-3</v>
      </c>
      <c r="AG2465" s="13">
        <f t="shared" si="2990"/>
        <v>7.1504476912370002E-4</v>
      </c>
      <c r="AH2465" s="13">
        <f t="shared" si="2991"/>
        <v>6.353774039825773E-5</v>
      </c>
      <c r="AI2465" s="13">
        <f t="shared" si="2992"/>
        <v>1.4317914667719004E-4</v>
      </c>
      <c r="AJ2465" s="13">
        <f t="shared" si="2993"/>
        <v>1.6132355285781021E-4</v>
      </c>
      <c r="AK2465" s="13">
        <f t="shared" si="2994"/>
        <v>1.2117820837575354E-4</v>
      </c>
      <c r="AL2465" s="13">
        <f t="shared" si="2995"/>
        <v>2.3499565480295262E-6</v>
      </c>
      <c r="AM2465" s="13">
        <f t="shared" si="2996"/>
        <v>3.4717192104541168E-2</v>
      </c>
      <c r="AN2465" s="13">
        <f t="shared" si="2997"/>
        <v>1.3258179350971126E-2</v>
      </c>
      <c r="AO2465" s="13">
        <f t="shared" si="2998"/>
        <v>2.5315889483977648E-3</v>
      </c>
      <c r="AP2465" s="13">
        <f t="shared" si="2999"/>
        <v>3.222635845637566E-4</v>
      </c>
      <c r="AQ2465" s="13">
        <f t="shared" si="3000"/>
        <v>3.0767381687776639E-5</v>
      </c>
      <c r="AR2465" s="13">
        <f t="shared" si="3001"/>
        <v>4.8528968311659945E-6</v>
      </c>
      <c r="AS2465" s="13">
        <f t="shared" si="3002"/>
        <v>1.0935762317695511E-5</v>
      </c>
      <c r="AT2465" s="13">
        <f t="shared" si="3003"/>
        <v>1.232159899846823E-5</v>
      </c>
      <c r="AU2465" s="13">
        <f t="shared" si="3004"/>
        <v>9.2553707410279944E-6</v>
      </c>
      <c r="AV2465" s="13">
        <f t="shared" si="3005"/>
        <v>5.2141297305158734E-6</v>
      </c>
      <c r="AW2465" s="13">
        <f t="shared" si="3006"/>
        <v>5.6175200634656968E-8</v>
      </c>
      <c r="AX2465" s="13">
        <f t="shared" si="3007"/>
        <v>1.3038911753862615E-2</v>
      </c>
      <c r="AY2465" s="13">
        <f t="shared" si="3008"/>
        <v>4.9794415992410728E-3</v>
      </c>
      <c r="AZ2465" s="13">
        <f t="shared" si="3009"/>
        <v>9.5080168914048115E-4</v>
      </c>
      <c r="BA2465" s="13">
        <f t="shared" si="3010"/>
        <v>1.2103416739341165E-4</v>
      </c>
      <c r="BB2465" s="13">
        <f t="shared" si="3011"/>
        <v>1.1555461441590864E-5</v>
      </c>
      <c r="BC2465" s="13">
        <f t="shared" si="3012"/>
        <v>8.8258508818634094E-7</v>
      </c>
      <c r="BD2465" s="13">
        <f t="shared" si="3013"/>
        <v>3.0887951405370208E-7</v>
      </c>
      <c r="BE2465" s="13">
        <f t="shared" si="3014"/>
        <v>6.9604466528190994E-7</v>
      </c>
      <c r="BF2465" s="13">
        <f t="shared" si="3015"/>
        <v>7.8425106558406204E-7</v>
      </c>
      <c r="BG2465" s="13">
        <f t="shared" si="3016"/>
        <v>5.8909029314532178E-7</v>
      </c>
      <c r="BH2465" s="13">
        <f t="shared" si="3017"/>
        <v>3.3187143955577209E-7</v>
      </c>
      <c r="BI2465" s="13">
        <f t="shared" si="3018"/>
        <v>1.4957116581196226E-7</v>
      </c>
      <c r="BJ2465" s="14">
        <f t="shared" si="3019"/>
        <v>0.79477732339889517</v>
      </c>
      <c r="BK2465" s="14">
        <f t="shared" si="3020"/>
        <v>0.15298604632063401</v>
      </c>
      <c r="BL2465" s="14">
        <f t="shared" si="3021"/>
        <v>4.8112547284821124E-2</v>
      </c>
      <c r="BM2465" s="14">
        <f t="shared" si="3022"/>
        <v>0.4819680852326349</v>
      </c>
      <c r="BN2465" s="14">
        <f t="shared" si="3023"/>
        <v>0.50959395309061462</v>
      </c>
    </row>
    <row r="2466" spans="1:66" x14ac:dyDescent="0.25">
      <c r="A2466" t="s">
        <v>80</v>
      </c>
      <c r="B2466" t="s">
        <v>85</v>
      </c>
      <c r="C2466" t="s">
        <v>98</v>
      </c>
      <c r="D2466" s="7" t="s">
        <v>577</v>
      </c>
      <c r="E2466" s="10">
        <f>VLOOKUP(A2466,home!$A$2:$E$405,3,FALSE)</f>
        <v>1.2518</v>
      </c>
      <c r="F2466" s="10">
        <f>VLOOKUP(B2466,home!$B$2:$E$405,3,FALSE)</f>
        <v>1.3893</v>
      </c>
      <c r="G2466" s="10">
        <f>VLOOKUP(C2466,away!$B$2:$E$405,4,FALSE)</f>
        <v>0.79879999999999995</v>
      </c>
      <c r="H2466" s="10">
        <f>VLOOKUP(A2466,away!$A$2:$E$405,3,FALSE)</f>
        <v>1.0562</v>
      </c>
      <c r="I2466" s="10">
        <f>VLOOKUP(C2466,away!$B$2:$E$405,3,FALSE)</f>
        <v>1.1938</v>
      </c>
      <c r="J2466" s="10">
        <f>VLOOKUP(B2466,home!$B$2:$E$405,4,FALSE)</f>
        <v>0.98799999999999999</v>
      </c>
      <c r="K2466" s="12">
        <f t="shared" si="2968"/>
        <v>1.389213641112</v>
      </c>
      <c r="L2466" s="12">
        <f t="shared" si="2969"/>
        <v>1.24576086128</v>
      </c>
      <c r="M2466" s="13">
        <f t="shared" si="2970"/>
        <v>7.1720798094072391E-2</v>
      </c>
      <c r="N2466" s="13">
        <f t="shared" si="2971"/>
        <v>9.9635511063724883E-2</v>
      </c>
      <c r="O2466" s="13">
        <f t="shared" si="2972"/>
        <v>8.9346963205360605E-2</v>
      </c>
      <c r="P2466" s="13">
        <f t="shared" si="2973"/>
        <v>0.12412202007681888</v>
      </c>
      <c r="Q2466" s="13">
        <f t="shared" si="2974"/>
        <v>6.920750555444613E-2</v>
      </c>
      <c r="R2466" s="13">
        <f t="shared" si="2975"/>
        <v>5.5652474917731246E-2</v>
      </c>
      <c r="S2466" s="13">
        <f t="shared" si="2976"/>
        <v>5.3702260283490698E-2</v>
      </c>
      <c r="T2466" s="13">
        <f t="shared" si="2977"/>
        <v>8.6216001726547198E-2</v>
      </c>
      <c r="U2466" s="13">
        <f t="shared" si="2978"/>
        <v>7.7313177317355666E-2</v>
      </c>
      <c r="V2466" s="13">
        <f t="shared" si="2979"/>
        <v>1.0326514927348356E-2</v>
      </c>
      <c r="W2466" s="13">
        <f t="shared" si="2980"/>
        <v>3.2048003594523686E-2</v>
      </c>
      <c r="X2466" s="13">
        <f t="shared" si="2981"/>
        <v>3.9924148560218357E-2</v>
      </c>
      <c r="Y2466" s="13">
        <f t="shared" si="2982"/>
        <v>2.4867970848124147E-2</v>
      </c>
      <c r="Z2466" s="13">
        <f t="shared" si="2983"/>
        <v>2.3109891695292158E-2</v>
      </c>
      <c r="AA2466" s="13">
        <f t="shared" si="2984"/>
        <v>3.2104576787720787E-2</v>
      </c>
      <c r="AB2466" s="13">
        <f t="shared" si="2985"/>
        <v>2.2300058007814701E-2</v>
      </c>
      <c r="AC2466" s="13">
        <f t="shared" si="2986"/>
        <v>1.116959730647711E-3</v>
      </c>
      <c r="AD2466" s="13">
        <f t="shared" si="2987"/>
        <v>1.113038094097968E-2</v>
      </c>
      <c r="AE2466" s="13">
        <f t="shared" si="2988"/>
        <v>1.3865792947409344E-2</v>
      </c>
      <c r="AF2466" s="13">
        <f t="shared" si="2989"/>
        <v>8.6367310822474067E-3</v>
      </c>
      <c r="AG2466" s="13">
        <f t="shared" si="2990"/>
        <v>3.5864338505547586E-3</v>
      </c>
      <c r="AH2466" s="13">
        <f t="shared" si="2991"/>
        <v>7.1973496456036708E-3</v>
      </c>
      <c r="AI2466" s="13">
        <f t="shared" si="2992"/>
        <v>9.9986563075252378E-3</v>
      </c>
      <c r="AJ2466" s="13">
        <f t="shared" si="2993"/>
        <v>6.945134867602302E-3</v>
      </c>
      <c r="AK2466" s="13">
        <f t="shared" si="2994"/>
        <v>3.2160920324785665E-3</v>
      </c>
      <c r="AL2466" s="13">
        <f t="shared" si="2995"/>
        <v>7.7321670587439609E-5</v>
      </c>
      <c r="AM2466" s="13">
        <f t="shared" si="2996"/>
        <v>3.0924954067963958E-3</v>
      </c>
      <c r="AN2466" s="13">
        <f t="shared" si="2997"/>
        <v>3.8525097414751218E-3</v>
      </c>
      <c r="AO2466" s="13">
        <f t="shared" si="2998"/>
        <v>2.3996529268148188E-3</v>
      </c>
      <c r="AP2466" s="13">
        <f t="shared" si="2999"/>
        <v>9.964645656273005E-4</v>
      </c>
      <c r="AQ2466" s="13">
        <f t="shared" si="3000"/>
        <v>3.1033913887771681E-4</v>
      </c>
      <c r="AR2466" s="13">
        <f t="shared" si="3001"/>
        <v>1.7932352986881064E-3</v>
      </c>
      <c r="AS2466" s="13">
        <f t="shared" si="3002"/>
        <v>2.4911869386610693E-3</v>
      </c>
      <c r="AT2466" s="13">
        <f t="shared" si="3003"/>
        <v>1.7303954388740007E-3</v>
      </c>
      <c r="AU2466" s="13">
        <f t="shared" si="3004"/>
        <v>8.0129631606724904E-4</v>
      </c>
      <c r="AV2466" s="13">
        <f t="shared" si="3005"/>
        <v>2.7829294321335385E-4</v>
      </c>
      <c r="AW2466" s="13">
        <f t="shared" si="3006"/>
        <v>3.7170846316042955E-6</v>
      </c>
      <c r="AX2466" s="13">
        <f t="shared" si="3007"/>
        <v>7.1602280069962701E-4</v>
      </c>
      <c r="AY2466" s="13">
        <f t="shared" si="3008"/>
        <v>8.9199318089568515E-4</v>
      </c>
      <c r="AZ2466" s="13">
        <f t="shared" si="3009"/>
        <v>5.5560509664424776E-4</v>
      </c>
      <c r="BA2466" s="13">
        <f t="shared" si="3010"/>
        <v>2.307170279090319E-4</v>
      </c>
      <c r="BB2466" s="13">
        <f t="shared" si="3011"/>
        <v>7.1854560849979353E-5</v>
      </c>
      <c r="BC2466" s="13">
        <f t="shared" si="3012"/>
        <v>1.7902719922273291E-5</v>
      </c>
      <c r="BD2466" s="13">
        <f t="shared" si="3013"/>
        <v>3.7232372502856532E-4</v>
      </c>
      <c r="BE2466" s="13">
        <f t="shared" si="3014"/>
        <v>5.1723719771931622E-4</v>
      </c>
      <c r="BF2466" s="13">
        <f t="shared" si="3015"/>
        <v>3.592764853811095E-4</v>
      </c>
      <c r="BG2466" s="13">
        <f t="shared" si="3016"/>
        <v>1.6637059814073775E-4</v>
      </c>
      <c r="BH2466" s="13">
        <f t="shared" si="3017"/>
        <v>5.7781076104268925E-5</v>
      </c>
      <c r="BI2466" s="13">
        <f t="shared" si="3018"/>
        <v>1.6054051824436191E-5</v>
      </c>
      <c r="BJ2466" s="14">
        <f t="shared" si="3019"/>
        <v>0.40225403733528775</v>
      </c>
      <c r="BK2466" s="14">
        <f t="shared" si="3020"/>
        <v>0.26195786796386117</v>
      </c>
      <c r="BL2466" s="14">
        <f t="shared" si="3021"/>
        <v>0.31265793315889484</v>
      </c>
      <c r="BM2466" s="14">
        <f t="shared" si="3022"/>
        <v>0.48940618114491768</v>
      </c>
      <c r="BN2466" s="14">
        <f t="shared" si="3023"/>
        <v>0.50968527291215415</v>
      </c>
    </row>
    <row r="2467" spans="1:66" x14ac:dyDescent="0.25">
      <c r="A2467" t="s">
        <v>80</v>
      </c>
      <c r="B2467" t="s">
        <v>89</v>
      </c>
      <c r="C2467" t="s">
        <v>96</v>
      </c>
      <c r="D2467" s="7" t="s">
        <v>577</v>
      </c>
      <c r="E2467" s="10">
        <f>VLOOKUP(A2467,home!$A$2:$E$405,3,FALSE)</f>
        <v>1.2518</v>
      </c>
      <c r="F2467" s="10">
        <f>VLOOKUP(B2467,home!$B$2:$E$405,3,FALSE)</f>
        <v>1.2850999999999999</v>
      </c>
      <c r="G2467" s="10">
        <f>VLOOKUP(C2467,away!$B$2:$E$405,4,FALSE)</f>
        <v>1.6672</v>
      </c>
      <c r="H2467" s="10">
        <f>VLOOKUP(A2467,away!$A$2:$E$405,3,FALSE)</f>
        <v>1.0562</v>
      </c>
      <c r="I2467" s="10">
        <f>VLOOKUP(C2467,away!$B$2:$E$405,3,FALSE)</f>
        <v>0.90559999999999996</v>
      </c>
      <c r="J2467" s="10">
        <f>VLOOKUP(B2467,home!$B$2:$E$405,4,FALSE)</f>
        <v>1.0703</v>
      </c>
      <c r="K2467" s="12">
        <f t="shared" si="2968"/>
        <v>2.6820049336959997</v>
      </c>
      <c r="L2467" s="12">
        <f t="shared" si="2969"/>
        <v>1.0237362988160001</v>
      </c>
      <c r="M2467" s="13">
        <f t="shared" si="2970"/>
        <v>2.4581989643048759E-2</v>
      </c>
      <c r="N2467" s="13">
        <f t="shared" si="2971"/>
        <v>6.5929017502720733E-2</v>
      </c>
      <c r="O2467" s="13">
        <f t="shared" si="2972"/>
        <v>2.5165475094707988E-2</v>
      </c>
      <c r="P2467" s="13">
        <f t="shared" si="2973"/>
        <v>6.749392836281061E-2</v>
      </c>
      <c r="Q2467" s="13">
        <f t="shared" si="2974"/>
        <v>8.8410975108013476E-2</v>
      </c>
      <c r="R2467" s="13">
        <f t="shared" si="2975"/>
        <v>1.2881405165701288E-2</v>
      </c>
      <c r="S2467" s="13">
        <f t="shared" si="2976"/>
        <v>4.6328942774699136E-2</v>
      </c>
      <c r="T2467" s="13">
        <f t="shared" si="2977"/>
        <v>9.0509524431791236E-2</v>
      </c>
      <c r="U2467" s="13">
        <f t="shared" si="2978"/>
        <v>3.4547992207347986E-2</v>
      </c>
      <c r="V2467" s="13">
        <f t="shared" si="2979"/>
        <v>1.4133754880281815E-2</v>
      </c>
      <c r="W2467" s="13">
        <f t="shared" si="2980"/>
        <v>7.9039557144188782E-2</v>
      </c>
      <c r="X2467" s="13">
        <f t="shared" si="2981"/>
        <v>8.0915663690847572E-2</v>
      </c>
      <c r="Y2467" s="13">
        <f t="shared" si="2982"/>
        <v>4.1418151031554239E-2</v>
      </c>
      <c r="Z2467" s="13">
        <f t="shared" si="2983"/>
        <v>4.3957206826281152E-3</v>
      </c>
      <c r="AA2467" s="13">
        <f t="shared" si="2984"/>
        <v>1.178934455795815E-2</v>
      </c>
      <c r="AB2467" s="13">
        <f t="shared" si="2985"/>
        <v>1.5809540134742926E-2</v>
      </c>
      <c r="AC2467" s="13">
        <f t="shared" si="2986"/>
        <v>2.4254104662583208E-3</v>
      </c>
      <c r="AD2467" s="13">
        <f t="shared" si="2987"/>
        <v>5.2996120554465308E-2</v>
      </c>
      <c r="AE2467" s="13">
        <f t="shared" si="2988"/>
        <v>5.4254052308034866E-2</v>
      </c>
      <c r="AF2467" s="13">
        <f t="shared" si="2989"/>
        <v>2.7770921352798635E-2</v>
      </c>
      <c r="AG2467" s="13">
        <f t="shared" si="2990"/>
        <v>9.4767000801414362E-3</v>
      </c>
      <c r="AH2467" s="13">
        <f t="shared" si="2991"/>
        <v>1.1250147055656618E-3</v>
      </c>
      <c r="AI2467" s="13">
        <f t="shared" si="2992"/>
        <v>3.0172949908076566E-3</v>
      </c>
      <c r="AJ2467" s="13">
        <f t="shared" si="2993"/>
        <v>4.0462000258811815E-3</v>
      </c>
      <c r="AK2467" s="13">
        <f t="shared" si="2994"/>
        <v>3.6173094773780698E-3</v>
      </c>
      <c r="AL2467" s="13">
        <f t="shared" si="2995"/>
        <v>2.6637466313690535E-4</v>
      </c>
      <c r="AM2467" s="13">
        <f t="shared" si="2996"/>
        <v>2.8427171358764779E-2</v>
      </c>
      <c r="AN2467" s="13">
        <f t="shared" si="2997"/>
        <v>2.9101927192630064E-2</v>
      </c>
      <c r="AO2467" s="13">
        <f t="shared" si="2998"/>
        <v>1.4896349616297901E-2</v>
      </c>
      <c r="AP2467" s="13">
        <f t="shared" si="2999"/>
        <v>5.0833112740193203E-3</v>
      </c>
      <c r="AQ2467" s="13">
        <f t="shared" si="3000"/>
        <v>1.3009925673485459E-3</v>
      </c>
      <c r="AR2467" s="13">
        <f t="shared" si="3001"/>
        <v>2.3034367815787262E-4</v>
      </c>
      <c r="AS2467" s="13">
        <f t="shared" si="3002"/>
        <v>6.1778288126509778E-4</v>
      </c>
      <c r="AT2467" s="13">
        <f t="shared" si="3003"/>
        <v>8.284483677529613E-4</v>
      </c>
      <c r="AU2467" s="13">
        <f t="shared" si="3004"/>
        <v>7.4063420320861334E-4</v>
      </c>
      <c r="AV2467" s="13">
        <f t="shared" si="3005"/>
        <v>4.9659614676737665E-4</v>
      </c>
      <c r="AW2467" s="13">
        <f t="shared" si="3006"/>
        <v>2.0315994546883482E-5</v>
      </c>
      <c r="AX2467" s="13">
        <f t="shared" si="3007"/>
        <v>1.2706968972538125E-2</v>
      </c>
      <c r="AY2467" s="13">
        <f t="shared" si="3008"/>
        <v>1.3008585385115934E-2</v>
      </c>
      <c r="AZ2467" s="13">
        <f t="shared" si="3009"/>
        <v>6.6586805274952464E-3</v>
      </c>
      <c r="BA2467" s="13">
        <f t="shared" si="3010"/>
        <v>2.2722443194053855E-3</v>
      </c>
      <c r="BB2467" s="13">
        <f t="shared" si="3011"/>
        <v>5.8154474738843752E-4</v>
      </c>
      <c r="BC2467" s="13">
        <f t="shared" si="3012"/>
        <v>1.19069693457465E-4</v>
      </c>
      <c r="BD2467" s="13">
        <f t="shared" si="3013"/>
        <v>3.9301864088834063E-5</v>
      </c>
      <c r="BE2467" s="13">
        <f t="shared" si="3014"/>
        <v>1.0540779338970257E-4</v>
      </c>
      <c r="BF2467" s="13">
        <f t="shared" si="3015"/>
        <v>1.4135211096059547E-4</v>
      </c>
      <c r="BG2467" s="13">
        <f t="shared" si="3016"/>
        <v>1.2636901966155381E-4</v>
      </c>
      <c r="BH2467" s="13">
        <f t="shared" si="3017"/>
        <v>8.4730583549653528E-5</v>
      </c>
      <c r="BI2467" s="13">
        <f t="shared" si="3018"/>
        <v>4.5449568623022364E-5</v>
      </c>
      <c r="BJ2467" s="14">
        <f t="shared" si="3019"/>
        <v>0.70487752885901755</v>
      </c>
      <c r="BK2467" s="14">
        <f t="shared" si="3020"/>
        <v>0.16823898617535149</v>
      </c>
      <c r="BL2467" s="14">
        <f t="shared" si="3021"/>
        <v>0.11545599257751618</v>
      </c>
      <c r="BM2467" s="14">
        <f t="shared" si="3022"/>
        <v>0.69551716802694152</v>
      </c>
      <c r="BN2467" s="14">
        <f t="shared" si="3023"/>
        <v>0.28446279087700288</v>
      </c>
    </row>
    <row r="2468" spans="1:66" x14ac:dyDescent="0.25">
      <c r="A2468" t="s">
        <v>80</v>
      </c>
      <c r="B2468" t="s">
        <v>369</v>
      </c>
      <c r="C2468" t="s">
        <v>87</v>
      </c>
      <c r="D2468" s="7" t="s">
        <v>577</v>
      </c>
      <c r="E2468" s="10">
        <f>VLOOKUP(A2468,home!$A$2:$E$405,3,FALSE)</f>
        <v>1.2518</v>
      </c>
      <c r="F2468" s="10">
        <f>VLOOKUP(B2468,home!$B$2:$E$405,3,FALSE)</f>
        <v>1.042</v>
      </c>
      <c r="G2468" s="10">
        <f>VLOOKUP(C2468,away!$B$2:$E$405,4,FALSE)</f>
        <v>1.3198000000000001</v>
      </c>
      <c r="H2468" s="10">
        <f>VLOOKUP(A2468,away!$A$2:$E$405,3,FALSE)</f>
        <v>1.0562</v>
      </c>
      <c r="I2468" s="10">
        <f>VLOOKUP(C2468,away!$B$2:$E$405,3,FALSE)</f>
        <v>1.1526000000000001</v>
      </c>
      <c r="J2468" s="10">
        <f>VLOOKUP(B2468,home!$B$2:$E$405,4,FALSE)</f>
        <v>0.90559999999999996</v>
      </c>
      <c r="K2468" s="12">
        <f t="shared" si="2968"/>
        <v>1.7215149168800001</v>
      </c>
      <c r="L2468" s="12">
        <f t="shared" si="2969"/>
        <v>1.102455814272</v>
      </c>
      <c r="M2468" s="13">
        <f t="shared" si="2970"/>
        <v>5.9369732808739452E-2</v>
      </c>
      <c r="N2468" s="13">
        <f t="shared" si="2971"/>
        <v>0.10220588064142491</v>
      </c>
      <c r="O2468" s="13">
        <f t="shared" si="2972"/>
        <v>6.5452507126769921E-2</v>
      </c>
      <c r="P2468" s="13">
        <f t="shared" si="2973"/>
        <v>0.11267746736592894</v>
      </c>
      <c r="Q2468" s="13">
        <f t="shared" si="2974"/>
        <v>8.7974474058534938E-2</v>
      </c>
      <c r="R2468" s="13">
        <f t="shared" si="2975"/>
        <v>3.6079248520293518E-2</v>
      </c>
      <c r="S2468" s="13">
        <f t="shared" si="2976"/>
        <v>5.3462475959345467E-2</v>
      </c>
      <c r="T2468" s="13">
        <f t="shared" si="2977"/>
        <v>9.6987970433353068E-2</v>
      </c>
      <c r="U2468" s="13">
        <f t="shared" si="2978"/>
        <v>6.2110964517505952E-2</v>
      </c>
      <c r="V2468" s="13">
        <f t="shared" si="2979"/>
        <v>1.1274013252243401E-2</v>
      </c>
      <c r="W2468" s="13">
        <f t="shared" si="2980"/>
        <v>5.0483123132146812E-2</v>
      </c>
      <c r="X2468" s="13">
        <f t="shared" si="2981"/>
        <v>5.5655412619644552E-2</v>
      </c>
      <c r="Y2468" s="13">
        <f t="shared" si="2982"/>
        <v>3.0678816619117196E-2</v>
      </c>
      <c r="Z2468" s="13">
        <f t="shared" si="2983"/>
        <v>1.325859243525401E-2</v>
      </c>
      <c r="AA2468" s="13">
        <f t="shared" si="2984"/>
        <v>2.28248646541221E-2</v>
      </c>
      <c r="AB2468" s="13">
        <f t="shared" si="2985"/>
        <v>1.9646672488919135E-2</v>
      </c>
      <c r="AC2468" s="13">
        <f t="shared" si="2986"/>
        <v>1.3373052229377206E-3</v>
      </c>
      <c r="AD2468" s="13">
        <f t="shared" si="2987"/>
        <v>2.1726862380670141E-2</v>
      </c>
      <c r="AE2468" s="13">
        <f t="shared" si="2988"/>
        <v>2.3952905757457382E-2</v>
      </c>
      <c r="AF2468" s="13">
        <f t="shared" si="2989"/>
        <v>1.3203510110509079E-2</v>
      </c>
      <c r="AG2468" s="13">
        <f t="shared" si="2990"/>
        <v>4.852095496709956E-3</v>
      </c>
      <c r="AH2468" s="13">
        <f t="shared" si="2991"/>
        <v>3.6542530798271372E-3</v>
      </c>
      <c r="AI2468" s="13">
        <f t="shared" si="2992"/>
        <v>6.2908511869770979E-3</v>
      </c>
      <c r="AJ2468" s="13">
        <f t="shared" si="2993"/>
        <v>5.4148970791266663E-3</v>
      </c>
      <c r="AK2468" s="13">
        <f t="shared" si="2994"/>
        <v>3.1072753650288319E-3</v>
      </c>
      <c r="AL2468" s="13">
        <f t="shared" si="2995"/>
        <v>1.0152254927694066E-4</v>
      </c>
      <c r="AM2468" s="13">
        <f t="shared" si="2996"/>
        <v>7.4806235370645088E-3</v>
      </c>
      <c r="AN2468" s="13">
        <f t="shared" si="2997"/>
        <v>8.2470569128167415E-3</v>
      </c>
      <c r="AO2468" s="13">
        <f t="shared" si="2998"/>
        <v>4.5460079220834542E-3</v>
      </c>
      <c r="AP2468" s="13">
        <f t="shared" si="2999"/>
        <v>1.670590955142492E-3</v>
      </c>
      <c r="AQ2468" s="13">
        <f t="shared" si="3000"/>
        <v>4.6043817794176389E-4</v>
      </c>
      <c r="AR2468" s="13">
        <f t="shared" si="3001"/>
        <v>8.0573051093535799E-4</v>
      </c>
      <c r="AS2468" s="13">
        <f t="shared" si="3002"/>
        <v>1.3870770935605627E-3</v>
      </c>
      <c r="AT2468" s="13">
        <f t="shared" si="3003"/>
        <v>1.1939369537135325E-3</v>
      </c>
      <c r="AU2468" s="13">
        <f t="shared" si="3004"/>
        <v>6.8512675854403725E-4</v>
      </c>
      <c r="AV2468" s="13">
        <f t="shared" si="3005"/>
        <v>2.9486398369680064E-4</v>
      </c>
      <c r="AW2468" s="13">
        <f t="shared" si="3006"/>
        <v>5.3521958411546774E-6</v>
      </c>
      <c r="AX2468" s="13">
        <f t="shared" si="3007"/>
        <v>2.1463341677700289E-3</v>
      </c>
      <c r="AY2468" s="13">
        <f t="shared" si="3008"/>
        <v>2.3662385826287227E-3</v>
      </c>
      <c r="AZ2468" s="13">
        <f t="shared" si="3009"/>
        <v>1.3043367416868861E-3</v>
      </c>
      <c r="BA2468" s="13">
        <f t="shared" si="3010"/>
        <v>4.7932454154710094E-4</v>
      </c>
      <c r="BB2468" s="13">
        <f t="shared" si="3011"/>
        <v>1.3210853193796566E-4</v>
      </c>
      <c r="BC2468" s="13">
        <f t="shared" si="3012"/>
        <v>2.9128763829989686E-5</v>
      </c>
      <c r="BD2468" s="13">
        <f t="shared" si="3013"/>
        <v>1.4804704775283912E-4</v>
      </c>
      <c r="BE2468" s="13">
        <f t="shared" si="3014"/>
        <v>2.5486520110655823E-4</v>
      </c>
      <c r="BF2468" s="13">
        <f t="shared" si="3015"/>
        <v>2.1937712274928061E-4</v>
      </c>
      <c r="BG2468" s="13">
        <f t="shared" si="3016"/>
        <v>1.2588699641170043E-4</v>
      </c>
      <c r="BH2468" s="13">
        <f t="shared" si="3017"/>
        <v>5.4179085540990352E-5</v>
      </c>
      <c r="BI2468" s="13">
        <f t="shared" si="3018"/>
        <v>1.8654020788346479E-5</v>
      </c>
      <c r="BJ2468" s="14">
        <f t="shared" si="3019"/>
        <v>0.51658324008401768</v>
      </c>
      <c r="BK2468" s="14">
        <f t="shared" si="3020"/>
        <v>0.24058875574110064</v>
      </c>
      <c r="BL2468" s="14">
        <f t="shared" si="3021"/>
        <v>0.22976927879337034</v>
      </c>
      <c r="BM2468" s="14">
        <f t="shared" si="3022"/>
        <v>0.53407967014526347</v>
      </c>
      <c r="BN2468" s="14">
        <f t="shared" si="3023"/>
        <v>0.46375931052169167</v>
      </c>
    </row>
    <row r="2469" spans="1:66" x14ac:dyDescent="0.25">
      <c r="A2469" t="s">
        <v>80</v>
      </c>
      <c r="B2469" t="s">
        <v>86</v>
      </c>
      <c r="C2469" t="s">
        <v>84</v>
      </c>
      <c r="D2469" s="7" t="s">
        <v>577</v>
      </c>
      <c r="E2469" s="10">
        <f>VLOOKUP(A2469,home!$A$2:$E$405,3,FALSE)</f>
        <v>1.2518</v>
      </c>
      <c r="F2469" s="10">
        <f>VLOOKUP(B2469,home!$B$2:$E$405,3,FALSE)</f>
        <v>0.86829999999999996</v>
      </c>
      <c r="G2469" s="10">
        <f>VLOOKUP(C2469,away!$B$2:$E$405,4,FALSE)</f>
        <v>0.83360000000000001</v>
      </c>
      <c r="H2469" s="10">
        <f>VLOOKUP(A2469,away!$A$2:$E$405,3,FALSE)</f>
        <v>1.0562</v>
      </c>
      <c r="I2469" s="10">
        <f>VLOOKUP(C2469,away!$B$2:$E$405,3,FALSE)</f>
        <v>0.86450000000000005</v>
      </c>
      <c r="J2469" s="10">
        <f>VLOOKUP(B2469,home!$B$2:$E$405,4,FALSE)</f>
        <v>0.94679999999999997</v>
      </c>
      <c r="K2469" s="12">
        <f t="shared" si="2968"/>
        <v>0.90607146678399986</v>
      </c>
      <c r="L2469" s="12">
        <f t="shared" si="2969"/>
        <v>0.86450878332000003</v>
      </c>
      <c r="M2469" s="13">
        <f t="shared" si="2970"/>
        <v>0.1702341817601061</v>
      </c>
      <c r="N2469" s="13">
        <f t="shared" si="2971"/>
        <v>0.15424433476415336</v>
      </c>
      <c r="O2469" s="13">
        <f t="shared" si="2972"/>
        <v>0.14716894535290509</v>
      </c>
      <c r="P2469" s="13">
        <f t="shared" si="2973"/>
        <v>0.13334558218096101</v>
      </c>
      <c r="Q2469" s="13">
        <f t="shared" si="2974"/>
        <v>6.9878195321439365E-2</v>
      </c>
      <c r="R2469" s="13">
        <f t="shared" si="2975"/>
        <v>6.3614422944763771E-2</v>
      </c>
      <c r="S2469" s="13">
        <f t="shared" si="2976"/>
        <v>2.6112623362910248E-2</v>
      </c>
      <c r="T2469" s="13">
        <f t="shared" si="2977"/>
        <v>6.041031361793487E-2</v>
      </c>
      <c r="U2469" s="13">
        <f t="shared" si="2978"/>
        <v>5.7639213506179836E-2</v>
      </c>
      <c r="V2469" s="13">
        <f t="shared" si="2979"/>
        <v>2.2726882127235169E-3</v>
      </c>
      <c r="W2469" s="13">
        <f t="shared" si="2980"/>
        <v>2.1104879643705138E-2</v>
      </c>
      <c r="X2469" s="13">
        <f t="shared" si="2981"/>
        <v>1.8245353822894567E-2</v>
      </c>
      <c r="Y2469" s="13">
        <f t="shared" si="2982"/>
        <v>7.8866343173367454E-3</v>
      </c>
      <c r="Z2469" s="13">
        <f t="shared" si="2983"/>
        <v>1.8331742460527208E-2</v>
      </c>
      <c r="AA2469" s="13">
        <f t="shared" si="2984"/>
        <v>1.6609868779916419E-2</v>
      </c>
      <c r="AB2469" s="13">
        <f t="shared" si="2985"/>
        <v>7.5248640842543171E-3</v>
      </c>
      <c r="AC2469" s="13">
        <f t="shared" si="2986"/>
        <v>1.112632498758706E-4</v>
      </c>
      <c r="AD2469" s="13">
        <f t="shared" si="2987"/>
        <v>4.7806323137679222E-3</v>
      </c>
      <c r="AE2469" s="13">
        <f t="shared" si="2988"/>
        <v>4.1328986250757831E-3</v>
      </c>
      <c r="AF2469" s="13">
        <f t="shared" si="2989"/>
        <v>1.786463580974583E-3</v>
      </c>
      <c r="AG2469" s="13">
        <f t="shared" si="2990"/>
        <v>5.148044856112758E-4</v>
      </c>
      <c r="AH2469" s="13">
        <f t="shared" si="2991"/>
        <v>3.9619880926714899E-3</v>
      </c>
      <c r="AI2469" s="13">
        <f t="shared" si="2992"/>
        <v>3.5898443625075982E-3</v>
      </c>
      <c r="AJ2469" s="13">
        <f t="shared" si="2993"/>
        <v>1.6263277735317661E-3</v>
      </c>
      <c r="AK2469" s="13">
        <f t="shared" si="2994"/>
        <v>4.9118973041182808E-4</v>
      </c>
      <c r="AL2469" s="13">
        <f t="shared" si="2995"/>
        <v>3.4861301476929587E-6</v>
      </c>
      <c r="AM2469" s="13">
        <f t="shared" si="2996"/>
        <v>8.66318906538138E-4</v>
      </c>
      <c r="AN2469" s="13">
        <f t="shared" si="2997"/>
        <v>7.4894030385839853E-4</v>
      </c>
      <c r="AO2469" s="13">
        <f t="shared" si="2998"/>
        <v>3.237327354339676E-4</v>
      </c>
      <c r="AP2469" s="13">
        <f t="shared" si="2999"/>
        <v>9.3289931076958284E-5</v>
      </c>
      <c r="AQ2469" s="13">
        <f t="shared" si="3000"/>
        <v>2.0162491202836961E-5</v>
      </c>
      <c r="AR2469" s="13">
        <f t="shared" si="3001"/>
        <v>6.8503470110475157E-4</v>
      </c>
      <c r="AS2469" s="13">
        <f t="shared" si="3002"/>
        <v>6.2069039642792122E-4</v>
      </c>
      <c r="AT2469" s="13">
        <f t="shared" si="3003"/>
        <v>2.8119492895509445E-4</v>
      </c>
      <c r="AU2469" s="13">
        <f t="shared" si="3004"/>
        <v>8.4927567243521694E-5</v>
      </c>
      <c r="AV2469" s="13">
        <f t="shared" si="3005"/>
        <v>1.9237611355683616E-5</v>
      </c>
      <c r="AW2469" s="13">
        <f t="shared" si="3006"/>
        <v>7.5853034608688055E-8</v>
      </c>
      <c r="AX2469" s="13">
        <f t="shared" si="3007"/>
        <v>1.3082447372495356E-4</v>
      </c>
      <c r="AY2469" s="13">
        <f t="shared" si="3008"/>
        <v>1.1309890660843892E-4</v>
      </c>
      <c r="AZ2469" s="13">
        <f t="shared" si="3009"/>
        <v>4.8887499073441917E-5</v>
      </c>
      <c r="BA2469" s="13">
        <f t="shared" si="3010"/>
        <v>1.4087890781179636E-5</v>
      </c>
      <c r="BB2469" s="13">
        <f t="shared" si="3011"/>
        <v>3.0447763296956623E-6</v>
      </c>
      <c r="BC2469" s="13">
        <f t="shared" si="3012"/>
        <v>5.2644717605334664E-7</v>
      </c>
      <c r="BD2469" s="13">
        <f t="shared" si="3013"/>
        <v>9.8703085997341403E-5</v>
      </c>
      <c r="BE2469" s="13">
        <f t="shared" si="3014"/>
        <v>8.9432049905718399E-5</v>
      </c>
      <c r="BF2469" s="13">
        <f t="shared" si="3015"/>
        <v>4.0515914317787071E-5</v>
      </c>
      <c r="BG2469" s="13">
        <f t="shared" si="3016"/>
        <v>1.2236771304670733E-5</v>
      </c>
      <c r="BH2469" s="13">
        <f t="shared" si="3017"/>
        <v>2.7718473311808417E-6</v>
      </c>
      <c r="BI2469" s="13">
        <f t="shared" si="3018"/>
        <v>5.0229835541286832E-7</v>
      </c>
      <c r="BJ2469" s="14">
        <f t="shared" si="3019"/>
        <v>0.3453474248546976</v>
      </c>
      <c r="BK2469" s="14">
        <f t="shared" si="3020"/>
        <v>0.33219292380333287</v>
      </c>
      <c r="BL2469" s="14">
        <f t="shared" si="3021"/>
        <v>0.3041619117994413</v>
      </c>
      <c r="BM2469" s="14">
        <f t="shared" si="3022"/>
        <v>0.26143531754009658</v>
      </c>
      <c r="BN2469" s="14">
        <f t="shared" si="3023"/>
        <v>0.73848566232432877</v>
      </c>
    </row>
    <row r="2470" spans="1:66" x14ac:dyDescent="0.25">
      <c r="A2470" t="s">
        <v>80</v>
      </c>
      <c r="B2470" t="s">
        <v>94</v>
      </c>
      <c r="C2470" t="s">
        <v>91</v>
      </c>
      <c r="D2470" s="7" t="s">
        <v>577</v>
      </c>
      <c r="E2470" s="10">
        <f>VLOOKUP(A2470,home!$A$2:$E$405,3,FALSE)</f>
        <v>1.2518</v>
      </c>
      <c r="F2470" s="10">
        <f>VLOOKUP(B2470,home!$B$2:$E$405,3,FALSE)</f>
        <v>0.83360000000000001</v>
      </c>
      <c r="G2470" s="10">
        <f>VLOOKUP(C2470,away!$B$2:$E$405,4,FALSE)</f>
        <v>1.1113999999999999</v>
      </c>
      <c r="H2470" s="10">
        <f>VLOOKUP(A2470,away!$A$2:$E$405,3,FALSE)</f>
        <v>1.0562</v>
      </c>
      <c r="I2470" s="10">
        <f>VLOOKUP(C2470,away!$B$2:$E$405,3,FALSE)</f>
        <v>0.65859999999999996</v>
      </c>
      <c r="J2470" s="10">
        <f>VLOOKUP(B2470,home!$B$2:$E$405,4,FALSE)</f>
        <v>0.98799999999999999</v>
      </c>
      <c r="K2470" s="12">
        <f t="shared" si="2968"/>
        <v>1.159746433472</v>
      </c>
      <c r="L2470" s="12">
        <f t="shared" si="2969"/>
        <v>0.68726596015999997</v>
      </c>
      <c r="M2470" s="13">
        <f t="shared" si="2970"/>
        <v>0.15770763150545453</v>
      </c>
      <c r="N2470" s="13">
        <f t="shared" si="2971"/>
        <v>0.18290086316976731</v>
      </c>
      <c r="O2470" s="13">
        <f t="shared" si="2972"/>
        <v>0.10838708679115566</v>
      </c>
      <c r="P2470" s="13">
        <f t="shared" si="2973"/>
        <v>0.12570153734046288</v>
      </c>
      <c r="Q2470" s="13">
        <f t="shared" si="2974"/>
        <v>0.106059311870044</v>
      </c>
      <c r="R2470" s="13">
        <f t="shared" si="2975"/>
        <v>3.7245377636234422E-2</v>
      </c>
      <c r="S2470" s="13">
        <f t="shared" si="2976"/>
        <v>2.5047736020956758E-2</v>
      </c>
      <c r="T2470" s="13">
        <f t="shared" si="2977"/>
        <v>7.2890954806274652E-2</v>
      </c>
      <c r="U2470" s="13">
        <f t="shared" si="2978"/>
        <v>4.3195193876940652E-2</v>
      </c>
      <c r="V2470" s="13">
        <f t="shared" si="2979"/>
        <v>2.2182671501949172E-3</v>
      </c>
      <c r="W2470" s="13">
        <f t="shared" si="2980"/>
        <v>4.1000636225926E-2</v>
      </c>
      <c r="X2470" s="13">
        <f t="shared" si="2981"/>
        <v>2.8178341622981908E-2</v>
      </c>
      <c r="Y2470" s="13">
        <f t="shared" si="2982"/>
        <v>9.683007505617576E-3</v>
      </c>
      <c r="Z2470" s="13">
        <f t="shared" si="2983"/>
        <v>8.5324934075628155E-3</v>
      </c>
      <c r="AA2470" s="13">
        <f t="shared" si="2984"/>
        <v>9.8955287980443275E-3</v>
      </c>
      <c r="AB2470" s="13">
        <f t="shared" si="2985"/>
        <v>5.7381521154256897E-3</v>
      </c>
      <c r="AC2470" s="13">
        <f t="shared" si="2986"/>
        <v>1.1050495319629819E-4</v>
      </c>
      <c r="AD2470" s="13">
        <f t="shared" si="2987"/>
        <v>1.1887585408275147E-2</v>
      </c>
      <c r="AE2470" s="13">
        <f t="shared" si="2988"/>
        <v>8.1699327996022225E-3</v>
      </c>
      <c r="AF2470" s="13">
        <f t="shared" si="2989"/>
        <v>2.8074583549806491E-3</v>
      </c>
      <c r="AG2470" s="13">
        <f t="shared" si="2990"/>
        <v>6.4315685398166347E-4</v>
      </c>
      <c r="AH2470" s="13">
        <f t="shared" si="2991"/>
        <v>1.4660230685768817E-3</v>
      </c>
      <c r="AI2470" s="13">
        <f t="shared" si="2992"/>
        <v>1.7002150251697159E-3</v>
      </c>
      <c r="AJ2470" s="13">
        <f t="shared" si="2993"/>
        <v>9.8590915578804271E-4</v>
      </c>
      <c r="AK2470" s="13">
        <f t="shared" si="2994"/>
        <v>3.8113487571752409E-4</v>
      </c>
      <c r="AL2470" s="13">
        <f t="shared" si="2995"/>
        <v>3.5231376865944891E-6</v>
      </c>
      <c r="AM2470" s="13">
        <f t="shared" si="2996"/>
        <v>2.7573169559681776E-3</v>
      </c>
      <c r="AN2470" s="13">
        <f t="shared" si="2997"/>
        <v>1.8950100852089175E-3</v>
      </c>
      <c r="AO2470" s="13">
        <f t="shared" si="2998"/>
        <v>6.5118796286199501E-4</v>
      </c>
      <c r="AP2470" s="13">
        <f t="shared" si="2999"/>
        <v>1.4917977351366118E-4</v>
      </c>
      <c r="AQ2470" s="13">
        <f t="shared" si="3000"/>
        <v>2.5631545070079416E-5</v>
      </c>
      <c r="AR2470" s="13">
        <f t="shared" si="3001"/>
        <v>2.0150955036844006E-4</v>
      </c>
      <c r="AS2470" s="13">
        <f t="shared" si="3002"/>
        <v>2.3369998235034468E-4</v>
      </c>
      <c r="AT2470" s="13">
        <f t="shared" si="3003"/>
        <v>1.3551636051664084E-4</v>
      </c>
      <c r="AU2470" s="13">
        <f t="shared" si="3004"/>
        <v>5.2388205262093293E-5</v>
      </c>
      <c r="AV2470" s="13">
        <f t="shared" si="3005"/>
        <v>1.5189258552177948E-5</v>
      </c>
      <c r="AW2470" s="13">
        <f t="shared" si="3006"/>
        <v>7.8003662578999634E-8</v>
      </c>
      <c r="AX2470" s="13">
        <f t="shared" si="3007"/>
        <v>5.3296475093932692E-4</v>
      </c>
      <c r="AY2470" s="13">
        <f t="shared" si="3008"/>
        <v>3.6628853128575176E-4</v>
      </c>
      <c r="AZ2470" s="13">
        <f t="shared" si="3009"/>
        <v>1.2586881957484918E-4</v>
      </c>
      <c r="BA2470" s="13">
        <f t="shared" si="3010"/>
        <v>2.8835118379771515E-5</v>
      </c>
      <c r="BB2470" s="13">
        <f t="shared" si="3011"/>
        <v>4.9543488299002318E-6</v>
      </c>
      <c r="BC2470" s="13">
        <f t="shared" si="3012"/>
        <v>6.8099106110979114E-7</v>
      </c>
      <c r="BD2470" s="13">
        <f t="shared" si="3013"/>
        <v>2.3081775769229303E-5</v>
      </c>
      <c r="BE2470" s="13">
        <f t="shared" si="3014"/>
        <v>2.676900712656411E-5</v>
      </c>
      <c r="BF2470" s="13">
        <f t="shared" si="3015"/>
        <v>1.5522630271309645E-5</v>
      </c>
      <c r="BG2470" s="13">
        <f t="shared" si="3016"/>
        <v>6.0007716984186179E-6</v>
      </c>
      <c r="BH2470" s="13">
        <f t="shared" si="3017"/>
        <v>1.7398433938301779E-6</v>
      </c>
      <c r="BI2470" s="13">
        <f t="shared" si="3018"/>
        <v>4.0355543415887374E-7</v>
      </c>
      <c r="BJ2470" s="14">
        <f t="shared" si="3019"/>
        <v>0.47075916750014457</v>
      </c>
      <c r="BK2470" s="14">
        <f t="shared" si="3020"/>
        <v>0.3111554886392377</v>
      </c>
      <c r="BL2470" s="14">
        <f t="shared" si="3021"/>
        <v>0.20970644228379612</v>
      </c>
      <c r="BM2470" s="14">
        <f t="shared" si="3022"/>
        <v>0.28178557298999934</v>
      </c>
      <c r="BN2470" s="14">
        <f t="shared" si="3023"/>
        <v>0.71800180831311877</v>
      </c>
    </row>
    <row r="2471" spans="1:66" x14ac:dyDescent="0.25">
      <c r="A2471" t="s">
        <v>80</v>
      </c>
      <c r="B2471" t="s">
        <v>93</v>
      </c>
      <c r="C2471" t="s">
        <v>88</v>
      </c>
      <c r="D2471" s="7" t="s">
        <v>577</v>
      </c>
      <c r="E2471" s="10">
        <f>VLOOKUP(A2471,home!$A$2:$E$405,3,FALSE)</f>
        <v>1.2518</v>
      </c>
      <c r="F2471" s="10">
        <f>VLOOKUP(B2471,home!$B$2:$E$405,3,FALSE)</f>
        <v>0.72940000000000005</v>
      </c>
      <c r="G2471" s="10">
        <f>VLOOKUP(C2471,away!$B$2:$E$405,4,FALSE)</f>
        <v>1.1113999999999999</v>
      </c>
      <c r="H2471" s="10">
        <f>VLOOKUP(A2471,away!$A$2:$E$405,3,FALSE)</f>
        <v>1.0562</v>
      </c>
      <c r="I2471" s="10">
        <f>VLOOKUP(C2471,away!$B$2:$E$405,3,FALSE)</f>
        <v>1.1526000000000001</v>
      </c>
      <c r="J2471" s="10">
        <f>VLOOKUP(B2471,home!$B$2:$E$405,4,FALSE)</f>
        <v>0.98799999999999999</v>
      </c>
      <c r="K2471" s="12">
        <f t="shared" si="2968"/>
        <v>1.014778129288</v>
      </c>
      <c r="L2471" s="12">
        <f t="shared" si="2969"/>
        <v>1.2027676065600001</v>
      </c>
      <c r="M2471" s="13">
        <f t="shared" si="2970"/>
        <v>0.10887599163382092</v>
      </c>
      <c r="N2471" s="13">
        <f t="shared" si="2971"/>
        <v>0.11048497511454473</v>
      </c>
      <c r="O2471" s="13">
        <f t="shared" si="2972"/>
        <v>0.13095251586925741</v>
      </c>
      <c r="P2471" s="13">
        <f t="shared" si="2973"/>
        <v>0.13288774907936216</v>
      </c>
      <c r="Q2471" s="13">
        <f t="shared" si="2974"/>
        <v>5.6058868180584462E-2</v>
      </c>
      <c r="R2471" s="13">
        <f t="shared" si="2975"/>
        <v>7.8752722042538567E-2</v>
      </c>
      <c r="S2471" s="13">
        <f t="shared" si="2976"/>
        <v>4.054877845515284E-2</v>
      </c>
      <c r="T2471" s="13">
        <f t="shared" si="2977"/>
        <v>6.7425790708024139E-2</v>
      </c>
      <c r="U2471" s="13">
        <f t="shared" si="2978"/>
        <v>7.9916539950665139E-2</v>
      </c>
      <c r="V2471" s="13">
        <f t="shared" si="2979"/>
        <v>5.499055307442241E-3</v>
      </c>
      <c r="W2471" s="13">
        <f t="shared" si="2980"/>
        <v>1.8962437794098699E-2</v>
      </c>
      <c r="X2471" s="13">
        <f t="shared" si="2981"/>
        <v>2.2807405920150986E-2</v>
      </c>
      <c r="Y2471" s="13">
        <f t="shared" si="2982"/>
        <v>1.3716004515211188E-2</v>
      </c>
      <c r="Z2471" s="13">
        <f t="shared" si="2983"/>
        <v>3.1573741000396373E-2</v>
      </c>
      <c r="AA2471" s="13">
        <f t="shared" si="2984"/>
        <v>3.2040341827006061E-2</v>
      </c>
      <c r="AB2471" s="13">
        <f t="shared" si="2985"/>
        <v>1.6256919070478635E-2</v>
      </c>
      <c r="AC2471" s="13">
        <f t="shared" si="2986"/>
        <v>4.1948933765320482E-4</v>
      </c>
      <c r="AD2471" s="13">
        <f t="shared" si="2987"/>
        <v>4.8106667878588865E-3</v>
      </c>
      <c r="AE2471" s="13">
        <f t="shared" si="2988"/>
        <v>5.7861141783907173E-3</v>
      </c>
      <c r="AF2471" s="13">
        <f t="shared" si="2989"/>
        <v>3.4796753508129423E-3</v>
      </c>
      <c r="AG2471" s="13">
        <f t="shared" si="2990"/>
        <v>1.395080264434371E-3</v>
      </c>
      <c r="AH2471" s="13">
        <f t="shared" si="2991"/>
        <v>9.4939682232980157E-3</v>
      </c>
      <c r="AI2471" s="13">
        <f t="shared" si="2992"/>
        <v>9.6342713131580791E-3</v>
      </c>
      <c r="AJ2471" s="13">
        <f t="shared" si="2993"/>
        <v>4.8883239101097983E-3</v>
      </c>
      <c r="AK2471" s="13">
        <f t="shared" si="2994"/>
        <v>1.6535213976183413E-3</v>
      </c>
      <c r="AL2471" s="13">
        <f t="shared" si="2995"/>
        <v>2.0480178598423167E-5</v>
      </c>
      <c r="AM2471" s="13">
        <f t="shared" si="2996"/>
        <v>9.7635188872227088E-4</v>
      </c>
      <c r="AN2471" s="13">
        <f t="shared" si="2997"/>
        <v>1.1743244243588215E-3</v>
      </c>
      <c r="AO2471" s="13">
        <f t="shared" si="2998"/>
        <v>7.0621968860550477E-4</v>
      </c>
      <c r="AP2471" s="13">
        <f t="shared" si="2999"/>
        <v>2.83139388189864E-4</v>
      </c>
      <c r="AQ2471" s="13">
        <f t="shared" si="3000"/>
        <v>8.5137721063996308E-5</v>
      </c>
      <c r="AR2471" s="13">
        <f t="shared" si="3001"/>
        <v>2.283807487338572E-3</v>
      </c>
      <c r="AS2471" s="13">
        <f t="shared" si="3002"/>
        <v>2.3175578896553642E-3</v>
      </c>
      <c r="AT2471" s="13">
        <f t="shared" si="3003"/>
        <v>1.1759035298905577E-3</v>
      </c>
      <c r="AU2471" s="13">
        <f t="shared" si="3004"/>
        <v>3.9776039476183204E-4</v>
      </c>
      <c r="AV2471" s="13">
        <f t="shared" si="3005"/>
        <v>1.0090963732531707E-4</v>
      </c>
      <c r="AW2471" s="13">
        <f t="shared" si="3006"/>
        <v>6.9435898632300294E-7</v>
      </c>
      <c r="AX2471" s="13">
        <f t="shared" si="3007"/>
        <v>1.6513009052739855E-4</v>
      </c>
      <c r="AY2471" s="13">
        <f t="shared" si="3008"/>
        <v>1.9861312375467533E-4</v>
      </c>
      <c r="AZ2471" s="13">
        <f t="shared" si="3009"/>
        <v>1.1944271574490796E-4</v>
      </c>
      <c r="BA2471" s="13">
        <f t="shared" si="3010"/>
        <v>4.7887276445843157E-5</v>
      </c>
      <c r="BB2471" s="13">
        <f t="shared" si="3011"/>
        <v>1.4399316218860949E-5</v>
      </c>
      <c r="BC2471" s="13">
        <f t="shared" si="3012"/>
        <v>3.4638062209319979E-6</v>
      </c>
      <c r="BD2471" s="13">
        <f t="shared" si="3013"/>
        <v>4.5781494423167036E-4</v>
      </c>
      <c r="BE2471" s="13">
        <f t="shared" si="3014"/>
        <v>4.6458059266750451E-4</v>
      </c>
      <c r="BF2471" s="13">
        <f t="shared" si="3015"/>
        <v>2.3572311236532027E-4</v>
      </c>
      <c r="BG2471" s="13">
        <f t="shared" si="3016"/>
        <v>7.9735552998674923E-5</v>
      </c>
      <c r="BH2471" s="13">
        <f t="shared" si="3017"/>
        <v>2.0228473827434876E-5</v>
      </c>
      <c r="BI2471" s="13">
        <f t="shared" si="3018"/>
        <v>4.105482565791128E-6</v>
      </c>
      <c r="BJ2471" s="14">
        <f t="shared" si="3019"/>
        <v>0.30870112825396423</v>
      </c>
      <c r="BK2471" s="14">
        <f t="shared" si="3020"/>
        <v>0.28845015711578437</v>
      </c>
      <c r="BL2471" s="14">
        <f t="shared" si="3021"/>
        <v>0.37112725070175817</v>
      </c>
      <c r="BM2471" s="14">
        <f t="shared" si="3022"/>
        <v>0.38164153638702653</v>
      </c>
      <c r="BN2471" s="14">
        <f t="shared" si="3023"/>
        <v>0.61801282192010831</v>
      </c>
    </row>
    <row r="2472" spans="1:66" x14ac:dyDescent="0.25">
      <c r="A2472" t="s">
        <v>80</v>
      </c>
      <c r="B2472" t="s">
        <v>114</v>
      </c>
      <c r="C2472" t="s">
        <v>76</v>
      </c>
      <c r="D2472" s="7" t="s">
        <v>577</v>
      </c>
      <c r="E2472" s="10">
        <f>VLOOKUP(A2472,home!$A$2:$E$405,3,FALSE)</f>
        <v>1.2518</v>
      </c>
      <c r="F2472" s="10">
        <f>VLOOKUP(B2472,home!$B$2:$E$405,3,FALSE)</f>
        <v>1.6775</v>
      </c>
      <c r="G2472" s="10">
        <f>VLOOKUP(C2472,away!$B$2:$E$405,4,FALSE)</f>
        <v>0.9728</v>
      </c>
      <c r="H2472" s="10">
        <f>VLOOKUP(A2472,away!$A$2:$E$405,3,FALSE)</f>
        <v>1.0562</v>
      </c>
      <c r="I2472" s="10">
        <f>VLOOKUP(C2472,away!$B$2:$E$405,3,FALSE)</f>
        <v>0.70589999999999997</v>
      </c>
      <c r="J2472" s="10">
        <f>VLOOKUP(B2472,home!$B$2:$E$405,4,FALSE)</f>
        <v>0.751</v>
      </c>
      <c r="K2472" s="12">
        <f t="shared" si="2968"/>
        <v>2.0427773696</v>
      </c>
      <c r="L2472" s="12">
        <f t="shared" si="2969"/>
        <v>0.55992425658</v>
      </c>
      <c r="M2472" s="13">
        <f t="shared" si="2970"/>
        <v>7.4073189580420307E-2</v>
      </c>
      <c r="N2472" s="13">
        <f t="shared" si="2971"/>
        <v>0.15131503536897309</v>
      </c>
      <c r="O2472" s="13">
        <f t="shared" si="2972"/>
        <v>4.1475375608326238E-2</v>
      </c>
      <c r="P2472" s="13">
        <f t="shared" si="2973"/>
        <v>8.4724958688348659E-2</v>
      </c>
      <c r="Q2472" s="13">
        <f t="shared" si="2974"/>
        <v>0.15455146496598096</v>
      </c>
      <c r="R2472" s="13">
        <f t="shared" si="2975"/>
        <v>1.1611534426934165E-2</v>
      </c>
      <c r="S2472" s="13">
        <f t="shared" si="2976"/>
        <v>2.4227114646349142E-2</v>
      </c>
      <c r="T2472" s="13">
        <f t="shared" si="2977"/>
        <v>8.6537114124426801E-2</v>
      </c>
      <c r="U2472" s="13">
        <f t="shared" si="2978"/>
        <v>2.3719779753672416E-2</v>
      </c>
      <c r="V2472" s="13">
        <f t="shared" si="2979"/>
        <v>3.0789986966146235E-3</v>
      </c>
      <c r="W2472" s="13">
        <f t="shared" si="2980"/>
        <v>0.10523807835701103</v>
      </c>
      <c r="X2472" s="13">
        <f t="shared" si="2981"/>
        <v>5.8925352787957186E-2</v>
      </c>
      <c r="Y2472" s="13">
        <f t="shared" si="2982"/>
        <v>1.6496867176755577E-2</v>
      </c>
      <c r="Z2472" s="13">
        <f t="shared" si="2983"/>
        <v>2.16719326058473E-3</v>
      </c>
      <c r="AA2472" s="13">
        <f t="shared" si="2984"/>
        <v>4.4270933482721212E-3</v>
      </c>
      <c r="AB2472" s="13">
        <f t="shared" si="2985"/>
        <v>4.5217830524784917E-3</v>
      </c>
      <c r="AC2472" s="13">
        <f t="shared" si="2986"/>
        <v>2.2011003479279468E-4</v>
      </c>
      <c r="AD2472" s="13">
        <f t="shared" si="2987"/>
        <v>5.3744491221973438E-2</v>
      </c>
      <c r="AE2472" s="13">
        <f t="shared" si="2988"/>
        <v>3.009284429273381E-2</v>
      </c>
      <c r="AF2472" s="13">
        <f t="shared" si="2989"/>
        <v>8.4248567344933356E-3</v>
      </c>
      <c r="AG2472" s="13">
        <f t="shared" si="2990"/>
        <v>1.5724272146180626E-3</v>
      </c>
      <c r="AH2472" s="13">
        <f t="shared" si="2991"/>
        <v>3.0336601882452273E-4</v>
      </c>
      <c r="AI2472" s="13">
        <f t="shared" si="2992"/>
        <v>6.1970923796038249E-4</v>
      </c>
      <c r="AJ2472" s="13">
        <f t="shared" si="2993"/>
        <v>6.3296400351876554E-4</v>
      </c>
      <c r="AK2472" s="13">
        <f t="shared" si="2994"/>
        <v>4.3100151405318292E-4</v>
      </c>
      <c r="AL2472" s="13">
        <f t="shared" si="2995"/>
        <v>1.0070479594760119E-5</v>
      </c>
      <c r="AM2472" s="13">
        <f t="shared" si="2996"/>
        <v>2.1957606081782623E-2</v>
      </c>
      <c r="AN2472" s="13">
        <f t="shared" si="2997"/>
        <v>1.2294596261618621E-2</v>
      </c>
      <c r="AO2472" s="13">
        <f t="shared" si="2998"/>
        <v>3.4420213358690266E-3</v>
      </c>
      <c r="AP2472" s="13">
        <f t="shared" si="2999"/>
        <v>6.4242374587298776E-4</v>
      </c>
      <c r="AQ2472" s="13">
        <f t="shared" si="3000"/>
        <v>8.9927159579317867E-5</v>
      </c>
      <c r="AR2472" s="13">
        <f t="shared" si="3001"/>
        <v>3.3972398512391041E-5</v>
      </c>
      <c r="AS2472" s="13">
        <f t="shared" si="3002"/>
        <v>6.939804687214511E-5</v>
      </c>
      <c r="AT2472" s="13">
        <f t="shared" si="3003"/>
        <v>7.0882379822429073E-5</v>
      </c>
      <c r="AU2472" s="13">
        <f t="shared" si="3004"/>
        <v>4.8265640468216588E-5</v>
      </c>
      <c r="AV2472" s="13">
        <f t="shared" si="3005"/>
        <v>2.4648989519430704E-5</v>
      </c>
      <c r="AW2472" s="13">
        <f t="shared" si="3006"/>
        <v>3.1996168341927488E-7</v>
      </c>
      <c r="AX2472" s="13">
        <f t="shared" si="3007"/>
        <v>7.4757501324094807E-3</v>
      </c>
      <c r="AY2472" s="13">
        <f t="shared" si="3008"/>
        <v>4.1858538352672146E-3</v>
      </c>
      <c r="AZ2472" s="13">
        <f t="shared" si="3009"/>
        <v>1.1718805484322685E-3</v>
      </c>
      <c r="BA2472" s="13">
        <f t="shared" si="3010"/>
        <v>2.1872144829383354E-4</v>
      </c>
      <c r="BB2472" s="13">
        <f t="shared" si="3011"/>
        <v>3.0616861083506412E-5</v>
      </c>
      <c r="BC2472" s="13">
        <f t="shared" si="3012"/>
        <v>3.4286246361990926E-6</v>
      </c>
      <c r="BD2472" s="13">
        <f t="shared" si="3013"/>
        <v>3.170328330215007E-6</v>
      </c>
      <c r="BE2472" s="13">
        <f t="shared" si="3014"/>
        <v>6.476274967164972E-6</v>
      </c>
      <c r="BF2472" s="13">
        <f t="shared" si="3015"/>
        <v>6.6147939711157962E-6</v>
      </c>
      <c r="BG2472" s="13">
        <f t="shared" si="3016"/>
        <v>4.5041838095872869E-6</v>
      </c>
      <c r="BH2472" s="13">
        <f t="shared" si="3017"/>
        <v>2.300261188685907E-6</v>
      </c>
      <c r="BI2472" s="13">
        <f t="shared" si="3018"/>
        <v>9.397843000833528E-7</v>
      </c>
      <c r="BJ2472" s="14">
        <f t="shared" si="3019"/>
        <v>0.71841135827976865</v>
      </c>
      <c r="BK2472" s="14">
        <f t="shared" si="3020"/>
        <v>0.1905202959613875</v>
      </c>
      <c r="BL2472" s="14">
        <f t="shared" si="3021"/>
        <v>8.8013780045801779E-2</v>
      </c>
      <c r="BM2472" s="14">
        <f t="shared" si="3022"/>
        <v>0.47717553503497512</v>
      </c>
      <c r="BN2472" s="14">
        <f t="shared" si="3023"/>
        <v>0.51775155863898348</v>
      </c>
    </row>
    <row r="2473" spans="1:66" x14ac:dyDescent="0.25">
      <c r="A2473" t="s">
        <v>80</v>
      </c>
      <c r="B2473" t="s">
        <v>71</v>
      </c>
      <c r="C2473" t="s">
        <v>81</v>
      </c>
      <c r="D2473" s="7" t="s">
        <v>577</v>
      </c>
      <c r="E2473" s="10">
        <f>VLOOKUP(A2473,home!$A$2:$E$405,3,FALSE)</f>
        <v>1.2518</v>
      </c>
      <c r="F2473" s="10">
        <f>VLOOKUP(B2473,home!$B$2:$E$405,3,FALSE)</f>
        <v>0.5837</v>
      </c>
      <c r="G2473" s="10">
        <f>VLOOKUP(C2473,away!$B$2:$E$405,4,FALSE)</f>
        <v>0.97250000000000003</v>
      </c>
      <c r="H2473" s="10">
        <f>VLOOKUP(A2473,away!$A$2:$E$405,3,FALSE)</f>
        <v>1.0562</v>
      </c>
      <c r="I2473" s="10">
        <f>VLOOKUP(C2473,away!$B$2:$E$405,3,FALSE)</f>
        <v>1.0290999999999999</v>
      </c>
      <c r="J2473" s="10">
        <f>VLOOKUP(B2473,home!$B$2:$E$405,4,FALSE)</f>
        <v>1.5294000000000001</v>
      </c>
      <c r="K2473" s="12">
        <f t="shared" si="2968"/>
        <v>0.71058207935000006</v>
      </c>
      <c r="L2473" s="12">
        <f t="shared" si="2969"/>
        <v>1.6623590313479999</v>
      </c>
      <c r="M2473" s="13">
        <f t="shared" si="2970"/>
        <v>9.3206193028180076E-2</v>
      </c>
      <c r="N2473" s="13">
        <f t="shared" si="2971"/>
        <v>6.6230650450261663E-2</v>
      </c>
      <c r="O2473" s="13">
        <f t="shared" si="2972"/>
        <v>0.15494215675796011</v>
      </c>
      <c r="P2473" s="13">
        <f t="shared" si="2973"/>
        <v>0.11009911992804494</v>
      </c>
      <c r="Q2473" s="13">
        <f t="shared" si="2974"/>
        <v>2.3531156656824974E-2</v>
      </c>
      <c r="R2473" s="13">
        <f t="shared" si="2975"/>
        <v>0.12878474681156632</v>
      </c>
      <c r="S2473" s="13">
        <f t="shared" si="2976"/>
        <v>3.2513440939662415E-2</v>
      </c>
      <c r="T2473" s="13">
        <f t="shared" si="2977"/>
        <v>3.9117230786537602E-2</v>
      </c>
      <c r="U2473" s="13">
        <f t="shared" si="2978"/>
        <v>9.1512133177926058E-2</v>
      </c>
      <c r="V2473" s="13">
        <f t="shared" si="2979"/>
        <v>4.2673621629019248E-3</v>
      </c>
      <c r="W2473" s="13">
        <f t="shared" si="2980"/>
        <v>5.5736060755724294E-3</v>
      </c>
      <c r="X2473" s="13">
        <f t="shared" si="2981"/>
        <v>9.2653343969039108E-3</v>
      </c>
      <c r="Y2473" s="13">
        <f t="shared" si="2982"/>
        <v>7.7011561565762474E-3</v>
      </c>
      <c r="Z2473" s="13">
        <f t="shared" si="2983"/>
        <v>7.1362162320690911E-2</v>
      </c>
      <c r="AA2473" s="13">
        <f t="shared" si="2984"/>
        <v>5.0708673688748769E-2</v>
      </c>
      <c r="AB2473" s="13">
        <f t="shared" si="2985"/>
        <v>1.8016337395415871E-2</v>
      </c>
      <c r="AC2473" s="13">
        <f t="shared" si="2986"/>
        <v>3.1504935675766369E-4</v>
      </c>
      <c r="AD2473" s="13">
        <f t="shared" si="2987"/>
        <v>9.9012614866451237E-4</v>
      </c>
      <c r="AE2473" s="13">
        <f t="shared" si="2988"/>
        <v>1.6459451454062645E-3</v>
      </c>
      <c r="AF2473" s="13">
        <f t="shared" si="2989"/>
        <v>1.3680758887847507E-3</v>
      </c>
      <c r="AG2473" s="13">
        <f t="shared" si="2990"/>
        <v>7.5807776976359066E-4</v>
      </c>
      <c r="AH2473" s="13">
        <f t="shared" si="2991"/>
        <v>2.9657383757580626E-2</v>
      </c>
      <c r="AI2473" s="13">
        <f t="shared" si="2992"/>
        <v>2.1074005418542555E-2</v>
      </c>
      <c r="AJ2473" s="13">
        <f t="shared" si="2993"/>
        <v>7.4874052952705683E-3</v>
      </c>
      <c r="AK2473" s="13">
        <f t="shared" si="2994"/>
        <v>1.7734720078831875E-3</v>
      </c>
      <c r="AL2473" s="13">
        <f t="shared" si="2995"/>
        <v>1.4885988059796938E-5</v>
      </c>
      <c r="AM2473" s="13">
        <f t="shared" si="2996"/>
        <v>1.4071317950736735E-4</v>
      </c>
      <c r="AN2473" s="13">
        <f t="shared" si="2997"/>
        <v>2.3391582478376438E-4</v>
      </c>
      <c r="AO2473" s="13">
        <f t="shared" si="2998"/>
        <v>1.9442604195225359E-4</v>
      </c>
      <c r="AP2473" s="13">
        <f t="shared" si="2999"/>
        <v>1.077352955895246E-4</v>
      </c>
      <c r="AQ2473" s="13">
        <f t="shared" si="3000"/>
        <v>4.4773685404548147E-5</v>
      </c>
      <c r="AR2473" s="13">
        <f t="shared" si="3001"/>
        <v>9.8602439471135207E-3</v>
      </c>
      <c r="AS2473" s="13">
        <f t="shared" si="3002"/>
        <v>7.0065126468381762E-3</v>
      </c>
      <c r="AT2473" s="13">
        <f t="shared" si="3003"/>
        <v>2.4893511627911719E-3</v>
      </c>
      <c r="AU2473" s="13">
        <f t="shared" si="3004"/>
        <v>5.8962944182949719E-4</v>
      </c>
      <c r="AV2473" s="13">
        <f t="shared" si="3005"/>
        <v>1.0474502870529598E-4</v>
      </c>
      <c r="AW2473" s="13">
        <f t="shared" si="3006"/>
        <v>4.8844339731430855E-7</v>
      </c>
      <c r="AX2473" s="13">
        <f t="shared" si="3007"/>
        <v>1.6664710614382481E-5</v>
      </c>
      <c r="AY2473" s="13">
        <f t="shared" si="3008"/>
        <v>2.7702732194619588E-5</v>
      </c>
      <c r="AZ2473" s="13">
        <f t="shared" si="3009"/>
        <v>2.3025943528370442E-5</v>
      </c>
      <c r="BA2473" s="13">
        <f t="shared" si="3010"/>
        <v>1.2759128393231877E-5</v>
      </c>
      <c r="BB2473" s="13">
        <f t="shared" si="3011"/>
        <v>5.3025630791544271E-6</v>
      </c>
      <c r="BC2473" s="13">
        <f t="shared" si="3012"/>
        <v>1.7629527247849629E-6</v>
      </c>
      <c r="BD2473" s="13">
        <f t="shared" si="3013"/>
        <v>2.7318775961297716E-3</v>
      </c>
      <c r="BE2473" s="13">
        <f t="shared" si="3014"/>
        <v>1.9412232627875723E-3</v>
      </c>
      <c r="BF2473" s="13">
        <f t="shared" si="3015"/>
        <v>6.8969923127709242E-4</v>
      </c>
      <c r="BG2473" s="13">
        <f t="shared" si="3016"/>
        <v>1.6336263796232431E-4</v>
      </c>
      <c r="BH2473" s="13">
        <f t="shared" si="3017"/>
        <v>2.9020640742842413E-5</v>
      </c>
      <c r="BI2473" s="13">
        <f t="shared" si="3018"/>
        <v>4.1243094486236594E-6</v>
      </c>
      <c r="BJ2473" s="14">
        <f t="shared" si="3019"/>
        <v>0.15699014153306792</v>
      </c>
      <c r="BK2473" s="14">
        <f t="shared" si="3020"/>
        <v>0.24044375413580141</v>
      </c>
      <c r="BL2473" s="14">
        <f t="shared" si="3021"/>
        <v>0.52956610421651984</v>
      </c>
      <c r="BM2473" s="14">
        <f t="shared" si="3022"/>
        <v>0.42154092428444501</v>
      </c>
      <c r="BN2473" s="14">
        <f t="shared" si="3023"/>
        <v>0.57679402363283816</v>
      </c>
    </row>
    <row r="2474" spans="1:66" x14ac:dyDescent="0.25">
      <c r="A2474" t="s">
        <v>80</v>
      </c>
      <c r="B2474" t="s">
        <v>111</v>
      </c>
      <c r="C2474" t="s">
        <v>410</v>
      </c>
      <c r="D2474" s="7" t="s">
        <v>577</v>
      </c>
      <c r="E2474" s="10">
        <f>VLOOKUP(A2474,home!$A$2:$E$405,3,FALSE)</f>
        <v>1.2518</v>
      </c>
      <c r="F2474" s="10">
        <f>VLOOKUP(B2474,home!$B$2:$E$405,3,FALSE)</f>
        <v>0.96779999999999999</v>
      </c>
      <c r="G2474" s="10">
        <f>VLOOKUP(C2474,away!$B$2:$E$405,4,FALSE)</f>
        <v>0.97250000000000003</v>
      </c>
      <c r="H2474" s="10">
        <f>VLOOKUP(A2474,away!$A$2:$E$405,3,FALSE)</f>
        <v>1.0562</v>
      </c>
      <c r="I2474" s="10">
        <f>VLOOKUP(C2474,away!$B$2:$E$405,3,FALSE)</f>
        <v>1.0290999999999999</v>
      </c>
      <c r="J2474" s="10">
        <f>VLOOKUP(B2474,home!$B$2:$E$405,4,FALSE)</f>
        <v>0.61450000000000005</v>
      </c>
      <c r="K2474" s="12">
        <f t="shared" si="2968"/>
        <v>1.1781760089</v>
      </c>
      <c r="L2474" s="12">
        <f t="shared" si="2969"/>
        <v>0.66792181558999997</v>
      </c>
      <c r="M2474" s="13">
        <f t="shared" si="2970"/>
        <v>0.15785193201502573</v>
      </c>
      <c r="N2474" s="13">
        <f t="shared" si="2971"/>
        <v>0.18597735925861716</v>
      </c>
      <c r="O2474" s="13">
        <f t="shared" si="2972"/>
        <v>0.10543274902586525</v>
      </c>
      <c r="P2474" s="13">
        <f t="shared" si="2973"/>
        <v>0.12421833545464928</v>
      </c>
      <c r="Q2474" s="13">
        <f t="shared" si="2974"/>
        <v>0.10955703143853952</v>
      </c>
      <c r="R2474" s="13">
        <f t="shared" si="2975"/>
        <v>3.5210416576000353E-2</v>
      </c>
      <c r="S2474" s="13">
        <f t="shared" si="2976"/>
        <v>2.4437766877720243E-2</v>
      </c>
      <c r="T2474" s="13">
        <f t="shared" si="2977"/>
        <v>7.3175531349080031E-2</v>
      </c>
      <c r="U2474" s="13">
        <f t="shared" si="2978"/>
        <v>4.1484068073218493E-2</v>
      </c>
      <c r="V2474" s="13">
        <f t="shared" si="2979"/>
        <v>2.1367554074453159E-3</v>
      </c>
      <c r="W2474" s="13">
        <f t="shared" si="2980"/>
        <v>4.3025822015730103E-2</v>
      </c>
      <c r="X2474" s="13">
        <f t="shared" si="2981"/>
        <v>2.8737885157998643E-2</v>
      </c>
      <c r="Y2474" s="13">
        <f t="shared" si="2982"/>
        <v>9.5973302154736817E-3</v>
      </c>
      <c r="Z2474" s="13">
        <f t="shared" si="2983"/>
        <v>7.839268455707463E-3</v>
      </c>
      <c r="AA2474" s="13">
        <f t="shared" si="2984"/>
        <v>9.2360380218410847E-3</v>
      </c>
      <c r="AB2474" s="13">
        <f t="shared" si="2985"/>
        <v>5.4408392073106906E-3</v>
      </c>
      <c r="AC2474" s="13">
        <f t="shared" si="2986"/>
        <v>1.0509223604296483E-4</v>
      </c>
      <c r="AD2474" s="13">
        <f t="shared" si="2987"/>
        <v>1.2672997815533658E-2</v>
      </c>
      <c r="AE2474" s="13">
        <f t="shared" si="2988"/>
        <v>8.4645717099193461E-3</v>
      </c>
      <c r="AF2474" s="13">
        <f t="shared" si="2989"/>
        <v>2.8268360523405391E-3</v>
      </c>
      <c r="AG2474" s="13">
        <f t="shared" si="2990"/>
        <v>6.2936848948485385E-4</v>
      </c>
      <c r="AH2474" s="13">
        <f t="shared" si="2991"/>
        <v>1.3090046049583856E-3</v>
      </c>
      <c r="AI2474" s="13">
        <f t="shared" si="2992"/>
        <v>1.542237821101592E-3</v>
      </c>
      <c r="AJ2474" s="13">
        <f t="shared" si="2993"/>
        <v>9.0851380042005305E-4</v>
      </c>
      <c r="AK2474" s="13">
        <f t="shared" si="2994"/>
        <v>3.5679638780315633E-4</v>
      </c>
      <c r="AL2474" s="13">
        <f t="shared" si="2995"/>
        <v>3.3080070579615217E-6</v>
      </c>
      <c r="AM2474" s="13">
        <f t="shared" si="2996"/>
        <v>2.9862043974207718E-3</v>
      </c>
      <c r="AN2474" s="13">
        <f t="shared" si="2997"/>
        <v>1.9945510628481241E-3</v>
      </c>
      <c r="AO2474" s="13">
        <f t="shared" si="2998"/>
        <v>6.6610208359224132E-4</v>
      </c>
      <c r="AP2474" s="13">
        <f t="shared" si="2999"/>
        <v>1.4830137101373727E-4</v>
      </c>
      <c r="AQ2474" s="13">
        <f t="shared" si="3000"/>
        <v>2.4763430245495396E-5</v>
      </c>
      <c r="AR2474" s="13">
        <f t="shared" si="3001"/>
        <v>1.7486254647189518E-4</v>
      </c>
      <c r="AS2474" s="13">
        <f t="shared" si="3002"/>
        <v>2.0601885710834825E-4</v>
      </c>
      <c r="AT2474" s="13">
        <f t="shared" si="3003"/>
        <v>1.2136323741302659E-4</v>
      </c>
      <c r="AU2474" s="13">
        <f t="shared" si="3004"/>
        <v>4.76624182274876E-5</v>
      </c>
      <c r="AV2474" s="13">
        <f t="shared" si="3005"/>
        <v>1.4038679420445985E-5</v>
      </c>
      <c r="AW2474" s="13">
        <f t="shared" si="3006"/>
        <v>7.2310227897815424E-8</v>
      </c>
      <c r="AX2474" s="13">
        <f t="shared" si="3007"/>
        <v>5.8637906311880526E-4</v>
      </c>
      <c r="AY2474" s="13">
        <f t="shared" si="3008"/>
        <v>3.9165536846227564E-4</v>
      </c>
      <c r="AZ2474" s="13">
        <f t="shared" si="3009"/>
        <v>1.3079758239444673E-4</v>
      </c>
      <c r="BA2474" s="13">
        <f t="shared" si="3010"/>
        <v>2.91208529025605E-5</v>
      </c>
      <c r="BB2474" s="13">
        <f t="shared" si="3011"/>
        <v>4.8626132355518814E-6</v>
      </c>
      <c r="BC2474" s="13">
        <f t="shared" si="3012"/>
        <v>6.4956909216035562E-7</v>
      </c>
      <c r="BD2474" s="13">
        <f t="shared" si="3013"/>
        <v>1.9465751586366488E-5</v>
      </c>
      <c r="BE2474" s="13">
        <f t="shared" si="3014"/>
        <v>2.293408151426411E-5</v>
      </c>
      <c r="BF2474" s="13">
        <f t="shared" si="3015"/>
        <v>1.3510192313131482E-5</v>
      </c>
      <c r="BG2474" s="13">
        <f t="shared" si="3016"/>
        <v>5.3057948196522349E-6</v>
      </c>
      <c r="BH2474" s="13">
        <f t="shared" si="3017"/>
        <v>1.5627900411650411E-6</v>
      </c>
      <c r="BI2474" s="13">
        <f t="shared" si="3018"/>
        <v>3.6824834668969881E-7</v>
      </c>
      <c r="BJ2474" s="14">
        <f t="shared" si="3019"/>
        <v>0.48162812089704371</v>
      </c>
      <c r="BK2474" s="14">
        <f t="shared" si="3020"/>
        <v>0.30914484536640374</v>
      </c>
      <c r="BL2474" s="14">
        <f t="shared" si="3021"/>
        <v>0.20154775611578157</v>
      </c>
      <c r="BM2474" s="14">
        <f t="shared" si="3022"/>
        <v>0.28152058400800478</v>
      </c>
      <c r="BN2474" s="14">
        <f t="shared" si="3023"/>
        <v>0.71824782376869734</v>
      </c>
    </row>
    <row r="2475" spans="1:66" x14ac:dyDescent="0.25">
      <c r="A2475" t="s">
        <v>21</v>
      </c>
      <c r="B2475" t="s">
        <v>272</v>
      </c>
      <c r="C2475" t="s">
        <v>152</v>
      </c>
      <c r="D2475" s="7" t="s">
        <v>577</v>
      </c>
      <c r="E2475" s="10">
        <f>VLOOKUP(A2475,home!$A$2:$E$405,3,FALSE)</f>
        <v>1.3974</v>
      </c>
      <c r="F2475" s="10">
        <f>VLOOKUP(B2475,home!$B$2:$E$405,3,FALSE)</f>
        <v>1.0546</v>
      </c>
      <c r="G2475" s="10">
        <f>VLOOKUP(C2475,away!$B$2:$E$405,4,FALSE)</f>
        <v>1.1676</v>
      </c>
      <c r="H2475" s="10">
        <f>VLOOKUP(A2475,away!$A$2:$E$405,3,FALSE)</f>
        <v>1.3632</v>
      </c>
      <c r="I2475" s="10">
        <f>VLOOKUP(C2475,away!$B$2:$E$405,3,FALSE)</f>
        <v>0.7722</v>
      </c>
      <c r="J2475" s="10">
        <f>VLOOKUP(B2475,home!$B$2:$E$405,4,FALSE)</f>
        <v>0.42470000000000002</v>
      </c>
      <c r="K2475" s="12">
        <f t="shared" si="2968"/>
        <v>1.7206898315039998</v>
      </c>
      <c r="L2475" s="12">
        <f t="shared" si="2969"/>
        <v>0.44706599308799999</v>
      </c>
      <c r="M2475" s="13">
        <f t="shared" si="2970"/>
        <v>0.11443413924374665</v>
      </c>
      <c r="N2475" s="13">
        <f t="shared" si="2971"/>
        <v>0.19690565977362764</v>
      </c>
      <c r="O2475" s="13">
        <f t="shared" si="2972"/>
        <v>5.1159612104176071E-2</v>
      </c>
      <c r="P2475" s="13">
        <f t="shared" si="2973"/>
        <v>8.8029824331344694E-2</v>
      </c>
      <c r="Q2475" s="13">
        <f t="shared" si="2974"/>
        <v>0.16940678326903369</v>
      </c>
      <c r="R2475" s="13">
        <f t="shared" si="2975"/>
        <v>1.1435861395675167E-2</v>
      </c>
      <c r="S2475" s="13">
        <f t="shared" si="2976"/>
        <v>1.6929497663501828E-2</v>
      </c>
      <c r="T2475" s="13">
        <f t="shared" si="2977"/>
        <v>7.5736011798014119E-2</v>
      </c>
      <c r="U2475" s="13">
        <f t="shared" si="2978"/>
        <v>1.9677570418027396E-2</v>
      </c>
      <c r="V2475" s="13">
        <f t="shared" si="2979"/>
        <v>1.4470241866096068E-3</v>
      </c>
      <c r="W2475" s="13">
        <f t="shared" si="2980"/>
        <v>9.7165509786276083E-2</v>
      </c>
      <c r="X2475" s="13">
        <f t="shared" si="2981"/>
        <v>4.34393951265033E-2</v>
      </c>
      <c r="Y2475" s="13">
        <f t="shared" si="2982"/>
        <v>9.7101381606861086E-3</v>
      </c>
      <c r="Z2475" s="13">
        <f t="shared" si="2983"/>
        <v>1.7041949105580797E-3</v>
      </c>
      <c r="AA2475" s="13">
        <f t="shared" si="2984"/>
        <v>2.9323908534981558E-3</v>
      </c>
      <c r="AB2475" s="13">
        <f t="shared" si="2985"/>
        <v>2.5228675618048065E-3</v>
      </c>
      <c r="AC2475" s="13">
        <f t="shared" si="2986"/>
        <v>6.9571286698328667E-5</v>
      </c>
      <c r="AD2475" s="13">
        <f t="shared" si="2987"/>
        <v>4.1797926165536896E-2</v>
      </c>
      <c r="AE2475" s="13">
        <f t="shared" si="2988"/>
        <v>1.868643137021465E-2</v>
      </c>
      <c r="AF2475" s="13">
        <f t="shared" si="2989"/>
        <v>4.1770339988978829E-3</v>
      </c>
      <c r="AG2475" s="13">
        <f t="shared" si="2990"/>
        <v>6.2246995095987395E-4</v>
      </c>
      <c r="AH2475" s="13">
        <f t="shared" si="2991"/>
        <v>1.9047189752604079E-4</v>
      </c>
      <c r="AI2475" s="13">
        <f t="shared" si="2992"/>
        <v>3.2774305726033018E-4</v>
      </c>
      <c r="AJ2475" s="13">
        <f t="shared" si="2993"/>
        <v>2.819720729869417E-4</v>
      </c>
      <c r="AK2475" s="13">
        <f t="shared" si="2994"/>
        <v>1.617288262522448E-4</v>
      </c>
      <c r="AL2475" s="13">
        <f t="shared" si="2995"/>
        <v>2.1407416307871296E-6</v>
      </c>
      <c r="AM2475" s="13">
        <f t="shared" si="2996"/>
        <v>1.4384253306198859E-2</v>
      </c>
      <c r="AN2475" s="13">
        <f t="shared" si="2997"/>
        <v>6.4307104891651408E-3</v>
      </c>
      <c r="AO2475" s="13">
        <f t="shared" si="2998"/>
        <v>1.4374759855500154E-3</v>
      </c>
      <c r="AP2475" s="13">
        <f t="shared" si="2999"/>
        <v>2.1421554300668971E-4</v>
      </c>
      <c r="AQ2475" s="13">
        <f t="shared" si="3000"/>
        <v>2.3942121117292721E-5</v>
      </c>
      <c r="AR2475" s="13">
        <f t="shared" si="3001"/>
        <v>1.7030701604567041E-5</v>
      </c>
      <c r="AS2475" s="13">
        <f t="shared" si="3002"/>
        <v>2.9304555074357357E-5</v>
      </c>
      <c r="AT2475" s="13">
        <f t="shared" si="3003"/>
        <v>2.5212024966597829E-5</v>
      </c>
      <c r="AU2475" s="13">
        <f t="shared" si="3004"/>
        <v>1.4460691663883288E-5</v>
      </c>
      <c r="AV2475" s="13">
        <f t="shared" si="3005"/>
        <v>6.2205912756396547E-6</v>
      </c>
      <c r="AW2475" s="13">
        <f t="shared" si="3006"/>
        <v>4.5744194225404942E-8</v>
      </c>
      <c r="AX2475" s="13">
        <f t="shared" si="3007"/>
        <v>4.1251397329590276E-3</v>
      </c>
      <c r="AY2475" s="13">
        <f t="shared" si="3008"/>
        <v>1.8442096913420945E-3</v>
      </c>
      <c r="AZ2475" s="13">
        <f t="shared" si="3009"/>
        <v>4.1224171856118358E-4</v>
      </c>
      <c r="BA2475" s="13">
        <f t="shared" si="3010"/>
        <v>6.143308443361977E-5</v>
      </c>
      <c r="BB2475" s="13">
        <f t="shared" si="3011"/>
        <v>6.8661607251937937E-6</v>
      </c>
      <c r="BC2475" s="13">
        <f t="shared" si="3012"/>
        <v>6.1392539266211724E-7</v>
      </c>
      <c r="BD2475" s="13">
        <f t="shared" si="3013"/>
        <v>1.2689745876385259E-6</v>
      </c>
      <c r="BE2475" s="13">
        <f t="shared" si="3014"/>
        <v>2.1835116693865924E-6</v>
      </c>
      <c r="BF2475" s="13">
        <f t="shared" si="3015"/>
        <v>1.8785731632419171E-6</v>
      </c>
      <c r="BG2475" s="13">
        <f t="shared" si="3016"/>
        <v>1.0774805799088903E-6</v>
      </c>
      <c r="BH2475" s="13">
        <f t="shared" si="3017"/>
        <v>4.6350246937306497E-7</v>
      </c>
      <c r="BI2475" s="13">
        <f t="shared" si="3018"/>
        <v>1.5950879718544538E-7</v>
      </c>
      <c r="BJ2475" s="14">
        <f t="shared" si="3019"/>
        <v>0.68658846115820205</v>
      </c>
      <c r="BK2475" s="14">
        <f t="shared" si="3020"/>
        <v>0.22275640714487399</v>
      </c>
      <c r="BL2475" s="14">
        <f t="shared" si="3021"/>
        <v>8.8789478303058944E-2</v>
      </c>
      <c r="BM2475" s="14">
        <f t="shared" si="3022"/>
        <v>0.36662249745194131</v>
      </c>
      <c r="BN2475" s="14">
        <f t="shared" si="3023"/>
        <v>0.63137188011760392</v>
      </c>
    </row>
    <row r="2476" spans="1:66" x14ac:dyDescent="0.25">
      <c r="A2476" t="s">
        <v>21</v>
      </c>
      <c r="B2476" t="s">
        <v>269</v>
      </c>
      <c r="C2476" t="s">
        <v>153</v>
      </c>
      <c r="D2476" s="7" t="s">
        <v>577</v>
      </c>
      <c r="E2476" s="10">
        <f>VLOOKUP(A2476,home!$A$2:$E$405,3,FALSE)</f>
        <v>1.3974</v>
      </c>
      <c r="F2476" s="10">
        <f>VLOOKUP(B2476,home!$B$2:$E$405,3,FALSE)</f>
        <v>0.71560000000000001</v>
      </c>
      <c r="G2476" s="10">
        <f>VLOOKUP(C2476,away!$B$2:$E$405,4,FALSE)</f>
        <v>0.52729999999999999</v>
      </c>
      <c r="H2476" s="10">
        <f>VLOOKUP(A2476,away!$A$2:$E$405,3,FALSE)</f>
        <v>1.3632</v>
      </c>
      <c r="I2476" s="10">
        <f>VLOOKUP(C2476,away!$B$2:$E$405,3,FALSE)</f>
        <v>1.6215999999999999</v>
      </c>
      <c r="J2476" s="10">
        <f>VLOOKUP(B2476,home!$B$2:$E$405,4,FALSE)</f>
        <v>0.81079999999999997</v>
      </c>
      <c r="K2476" s="12">
        <f t="shared" si="2968"/>
        <v>0.52728915871199999</v>
      </c>
      <c r="L2476" s="12">
        <f t="shared" si="2969"/>
        <v>1.792326199296</v>
      </c>
      <c r="M2476" s="13">
        <f t="shared" si="2970"/>
        <v>9.8311393022783605E-2</v>
      </c>
      <c r="N2476" s="13">
        <f t="shared" si="2971"/>
        <v>5.1838531718788355E-2</v>
      </c>
      <c r="O2476" s="13">
        <f t="shared" si="2972"/>
        <v>0.17620608540402102</v>
      </c>
      <c r="P2476" s="13">
        <f t="shared" si="2973"/>
        <v>9.2911558532621064E-2</v>
      </c>
      <c r="Q2476" s="13">
        <f t="shared" si="2974"/>
        <v>1.3666947889432615E-2</v>
      </c>
      <c r="R2476" s="13">
        <f t="shared" si="2975"/>
        <v>0.15790939167250773</v>
      </c>
      <c r="S2476" s="13">
        <f t="shared" si="2976"/>
        <v>2.1952078603341731E-2</v>
      </c>
      <c r="T2476" s="13">
        <f t="shared" si="2977"/>
        <v>2.4495628766643244E-2</v>
      </c>
      <c r="U2476" s="13">
        <f t="shared" si="2978"/>
        <v>8.3263910287720289E-2</v>
      </c>
      <c r="V2476" s="13">
        <f t="shared" si="2979"/>
        <v>2.3051491720512637E-3</v>
      </c>
      <c r="W2476" s="13">
        <f t="shared" si="2980"/>
        <v>2.4021444849265561E-3</v>
      </c>
      <c r="X2476" s="13">
        <f t="shared" si="2981"/>
        <v>4.305426494828261E-3</v>
      </c>
      <c r="Y2476" s="13">
        <f t="shared" si="2982"/>
        <v>3.8583643529119193E-3</v>
      </c>
      <c r="Z2476" s="13">
        <f t="shared" si="2983"/>
        <v>9.4341713269843058E-2</v>
      </c>
      <c r="AA2476" s="13">
        <f t="shared" si="2984"/>
        <v>4.9745362621504273E-2</v>
      </c>
      <c r="AB2476" s="13">
        <f t="shared" si="2985"/>
        <v>1.3115095203258176E-2</v>
      </c>
      <c r="AC2476" s="13">
        <f t="shared" si="2986"/>
        <v>1.3615855932373291E-4</v>
      </c>
      <c r="AD2476" s="13">
        <f t="shared" si="2987"/>
        <v>3.1665618614039852E-4</v>
      </c>
      <c r="AE2476" s="13">
        <f t="shared" si="2988"/>
        <v>5.6755117858858708E-4</v>
      </c>
      <c r="AF2476" s="13">
        <f t="shared" si="2989"/>
        <v>5.0861842341282397E-4</v>
      </c>
      <c r="AG2476" s="13">
        <f t="shared" si="2990"/>
        <v>3.038700419091435E-4</v>
      </c>
      <c r="AH2476" s="13">
        <f t="shared" si="2991"/>
        <v>4.227278109500273E-2</v>
      </c>
      <c r="AI2476" s="13">
        <f t="shared" si="2992"/>
        <v>2.2289979180000526E-2</v>
      </c>
      <c r="AJ2476" s="13">
        <f t="shared" si="2993"/>
        <v>5.8766321847652349E-3</v>
      </c>
      <c r="AK2476" s="13">
        <f t="shared" si="2994"/>
        <v>1.0328948135882412E-3</v>
      </c>
      <c r="AL2476" s="13">
        <f t="shared" si="2995"/>
        <v>5.1471975181523746E-6</v>
      </c>
      <c r="AM2476" s="13">
        <f t="shared" si="2996"/>
        <v>3.3393874798184253E-5</v>
      </c>
      <c r="AN2476" s="13">
        <f t="shared" si="2997"/>
        <v>5.9852716696796056E-5</v>
      </c>
      <c r="AO2476" s="13">
        <f t="shared" si="2998"/>
        <v>5.3637796117354374E-5</v>
      </c>
      <c r="AP2476" s="13">
        <f t="shared" si="2999"/>
        <v>3.2045475751210504E-5</v>
      </c>
      <c r="AQ2476" s="13">
        <f t="shared" si="3000"/>
        <v>1.435898643944982E-5</v>
      </c>
      <c r="AR2476" s="13">
        <f t="shared" si="3001"/>
        <v>1.5153322614735594E-2</v>
      </c>
      <c r="AS2476" s="13">
        <f t="shared" si="3002"/>
        <v>7.9901827332154556E-3</v>
      </c>
      <c r="AT2476" s="13">
        <f t="shared" si="3003"/>
        <v>2.1065683656761626E-3</v>
      </c>
      <c r="AU2476" s="13">
        <f t="shared" si="3004"/>
        <v>3.7025688710223218E-4</v>
      </c>
      <c r="AV2476" s="13">
        <f t="shared" si="3005"/>
        <v>4.8808110626864986E-5</v>
      </c>
      <c r="AW2476" s="13">
        <f t="shared" si="3006"/>
        <v>1.3512454004637012E-7</v>
      </c>
      <c r="AX2476" s="13">
        <f t="shared" si="3007"/>
        <v>2.9347046914114037E-6</v>
      </c>
      <c r="AY2476" s="13">
        <f t="shared" si="3008"/>
        <v>5.2599481056135413E-6</v>
      </c>
      <c r="AZ2476" s="13">
        <f t="shared" si="3009"/>
        <v>4.713771398314258E-6</v>
      </c>
      <c r="BA2476" s="13">
        <f t="shared" si="3010"/>
        <v>2.8162053248969283E-6</v>
      </c>
      <c r="BB2476" s="13">
        <f t="shared" si="3011"/>
        <v>1.2618896466024177E-6</v>
      </c>
      <c r="BC2476" s="13">
        <f t="shared" si="3012"/>
        <v>4.5234357484517639E-7</v>
      </c>
      <c r="BD2476" s="13">
        <f t="shared" si="3013"/>
        <v>4.5266161881291952E-3</v>
      </c>
      <c r="BE2476" s="13">
        <f t="shared" si="3014"/>
        <v>2.3868356416507637E-3</v>
      </c>
      <c r="BF2476" s="13">
        <f t="shared" si="3015"/>
        <v>6.2927627873492382E-4</v>
      </c>
      <c r="BG2476" s="13">
        <f t="shared" si="3016"/>
        <v>1.1060351987051866E-4</v>
      </c>
      <c r="BH2476" s="13">
        <f t="shared" si="3017"/>
        <v>1.4580009235777939E-5</v>
      </c>
      <c r="BI2476" s="13">
        <f t="shared" si="3018"/>
        <v>1.5375761607893083E-6</v>
      </c>
      <c r="BJ2476" s="14">
        <f t="shared" si="3019"/>
        <v>0.10247446725012657</v>
      </c>
      <c r="BK2476" s="14">
        <f t="shared" si="3020"/>
        <v>0.21562674503574514</v>
      </c>
      <c r="BL2476" s="14">
        <f t="shared" si="3021"/>
        <v>0.5850507203875065</v>
      </c>
      <c r="BM2476" s="14">
        <f t="shared" si="3022"/>
        <v>0.40664461287950138</v>
      </c>
      <c r="BN2476" s="14">
        <f t="shared" si="3023"/>
        <v>0.59084390824015443</v>
      </c>
    </row>
    <row r="2477" spans="1:66" x14ac:dyDescent="0.25">
      <c r="A2477" t="s">
        <v>154</v>
      </c>
      <c r="B2477" t="s">
        <v>163</v>
      </c>
      <c r="C2477" t="s">
        <v>172</v>
      </c>
      <c r="D2477" s="7" t="s">
        <v>577</v>
      </c>
      <c r="E2477" s="10">
        <f>VLOOKUP(A2477,home!$A$2:$E$405,3,FALSE)</f>
        <v>1.3447</v>
      </c>
      <c r="F2477" s="10">
        <f>VLOOKUP(B2477,home!$B$2:$E$405,3,FALSE)</f>
        <v>1.4873000000000001</v>
      </c>
      <c r="G2477" s="10">
        <f>VLOOKUP(C2477,away!$B$2:$E$405,4,FALSE)</f>
        <v>1.1741999999999999</v>
      </c>
      <c r="H2477" s="10">
        <f>VLOOKUP(A2477,away!$A$2:$E$405,3,FALSE)</f>
        <v>1.05</v>
      </c>
      <c r="I2477" s="10">
        <f>VLOOKUP(C2477,away!$B$2:$E$405,3,FALSE)</f>
        <v>0.80200000000000005</v>
      </c>
      <c r="J2477" s="10">
        <f>VLOOKUP(B2477,home!$B$2:$E$405,4,FALSE)</f>
        <v>0.90229999999999999</v>
      </c>
      <c r="K2477" s="12">
        <f t="shared" si="2968"/>
        <v>2.3483674864020001</v>
      </c>
      <c r="L2477" s="12">
        <f t="shared" si="2969"/>
        <v>0.75982683000000006</v>
      </c>
      <c r="M2477" s="13">
        <f t="shared" si="2970"/>
        <v>4.4681563308128482E-2</v>
      </c>
      <c r="N2477" s="13">
        <f t="shared" si="2971"/>
        <v>0.10492873051442153</v>
      </c>
      <c r="O2477" s="13">
        <f t="shared" si="2972"/>
        <v>3.3950250607859583E-2</v>
      </c>
      <c r="P2477" s="13">
        <f t="shared" si="2973"/>
        <v>7.972766468269718E-2</v>
      </c>
      <c r="Q2477" s="13">
        <f t="shared" si="2974"/>
        <v>0.12320560956475249</v>
      </c>
      <c r="R2477" s="13">
        <f t="shared" si="2975"/>
        <v>1.289815564853776E-2</v>
      </c>
      <c r="S2477" s="13">
        <f t="shared" si="2976"/>
        <v>3.5565566897925796E-2</v>
      </c>
      <c r="T2477" s="13">
        <f t="shared" si="2977"/>
        <v>9.3614927753803576E-2</v>
      </c>
      <c r="U2477" s="13">
        <f t="shared" si="2978"/>
        <v>3.028960935957838E-2</v>
      </c>
      <c r="V2477" s="13">
        <f t="shared" si="2979"/>
        <v>7.0512791753441842E-3</v>
      </c>
      <c r="W2477" s="13">
        <f t="shared" si="2980"/>
        <v>9.6444015881401335E-2</v>
      </c>
      <c r="X2477" s="13">
        <f t="shared" si="2981"/>
        <v>7.3280750859634841E-2</v>
      </c>
      <c r="Y2477" s="13">
        <f t="shared" si="2982"/>
        <v>2.7840340312848058E-2</v>
      </c>
      <c r="Z2477" s="13">
        <f t="shared" si="2983"/>
        <v>3.2667882397583474E-3</v>
      </c>
      <c r="AA2477" s="13">
        <f t="shared" si="2984"/>
        <v>7.6716192872089252E-3</v>
      </c>
      <c r="AB2477" s="13">
        <f t="shared" si="2985"/>
        <v>9.0078906510679662E-3</v>
      </c>
      <c r="AC2477" s="13">
        <f t="shared" si="2986"/>
        <v>7.8637303069370001E-4</v>
      </c>
      <c r="AD2477" s="13">
        <f t="shared" si="2987"/>
        <v>5.6621497788480281E-2</v>
      </c>
      <c r="AE2477" s="13">
        <f t="shared" si="2988"/>
        <v>4.3022533174472986E-2</v>
      </c>
      <c r="AF2477" s="13">
        <f t="shared" si="2989"/>
        <v>1.6344837500264824E-2</v>
      </c>
      <c r="AG2477" s="13">
        <f t="shared" si="2990"/>
        <v>4.1397486882304487E-3</v>
      </c>
      <c r="AH2477" s="13">
        <f t="shared" si="2991"/>
        <v>6.2054833812421619E-4</v>
      </c>
      <c r="AI2477" s="13">
        <f t="shared" si="2992"/>
        <v>1.457275540991704E-3</v>
      </c>
      <c r="AJ2477" s="13">
        <f t="shared" si="2993"/>
        <v>1.7111092495969019E-3</v>
      </c>
      <c r="AK2477" s="13">
        <f t="shared" si="2994"/>
        <v>1.3394377758116961E-3</v>
      </c>
      <c r="AL2477" s="13">
        <f t="shared" si="2995"/>
        <v>5.6126671194835338E-5</v>
      </c>
      <c r="AM2477" s="13">
        <f t="shared" si="2996"/>
        <v>2.6593616887569969E-2</v>
      </c>
      <c r="AN2477" s="13">
        <f t="shared" si="2997"/>
        <v>2.0206543617916756E-2</v>
      </c>
      <c r="AO2477" s="13">
        <f t="shared" si="2998"/>
        <v>7.6767369912292107E-3</v>
      </c>
      <c r="AP2477" s="13">
        <f t="shared" si="2999"/>
        <v>1.9443302442631433E-3</v>
      </c>
      <c r="AQ2477" s="13">
        <f t="shared" si="3000"/>
        <v>3.6933857149289742E-4</v>
      </c>
      <c r="AR2477" s="13">
        <f t="shared" si="3001"/>
        <v>9.4301855323738299E-5</v>
      </c>
      <c r="AS2477" s="13">
        <f t="shared" si="3002"/>
        <v>2.2145541094965239E-4</v>
      </c>
      <c r="AT2477" s="13">
        <f t="shared" si="3003"/>
        <v>2.600293433809786E-4</v>
      </c>
      <c r="AU2477" s="13">
        <f t="shared" si="3004"/>
        <v>2.0354815183545042E-4</v>
      </c>
      <c r="AV2477" s="13">
        <f t="shared" si="3005"/>
        <v>1.195014654218974E-4</v>
      </c>
      <c r="AW2477" s="13">
        <f t="shared" si="3006"/>
        <v>2.7819381377596828E-6</v>
      </c>
      <c r="AX2477" s="13">
        <f t="shared" si="3007"/>
        <v>1.0408597540766741E-2</v>
      </c>
      <c r="AY2477" s="13">
        <f t="shared" si="3008"/>
        <v>7.9087316741465897E-3</v>
      </c>
      <c r="AZ2477" s="13">
        <f t="shared" si="3009"/>
        <v>3.0046332586436985E-3</v>
      </c>
      <c r="BA2477" s="13">
        <f t="shared" si="3010"/>
        <v>7.6100032140927058E-4</v>
      </c>
      <c r="BB2477" s="13">
        <f t="shared" si="3011"/>
        <v>1.4455711546134677E-4</v>
      </c>
      <c r="BC2477" s="13">
        <f t="shared" si="3012"/>
        <v>2.1967674958987828E-5</v>
      </c>
      <c r="BD2477" s="13">
        <f t="shared" si="3013"/>
        <v>1.1942179965625778E-5</v>
      </c>
      <c r="BE2477" s="13">
        <f t="shared" si="3014"/>
        <v>2.8044627148036934E-5</v>
      </c>
      <c r="BF2477" s="13">
        <f t="shared" si="3015"/>
        <v>3.2929545281358399E-5</v>
      </c>
      <c r="BG2477" s="13">
        <f t="shared" si="3016"/>
        <v>2.5776891160248153E-5</v>
      </c>
      <c r="BH2477" s="13">
        <f t="shared" si="3017"/>
        <v>1.5133403275312479E-5</v>
      </c>
      <c r="BI2477" s="13">
        <f t="shared" si="3018"/>
        <v>7.1077584420706719E-6</v>
      </c>
      <c r="BJ2477" s="14">
        <f t="shared" si="3019"/>
        <v>0.71848304593616896</v>
      </c>
      <c r="BK2477" s="14">
        <f t="shared" si="3020"/>
        <v>0.17577730544013076</v>
      </c>
      <c r="BL2477" s="14">
        <f t="shared" si="3021"/>
        <v>9.996566709096151E-2</v>
      </c>
      <c r="BM2477" s="14">
        <f t="shared" si="3022"/>
        <v>0.59019488264461351</v>
      </c>
      <c r="BN2477" s="14">
        <f t="shared" si="3023"/>
        <v>0.399391974326397</v>
      </c>
    </row>
    <row r="2478" spans="1:66" x14ac:dyDescent="0.25">
      <c r="A2478" t="s">
        <v>154</v>
      </c>
      <c r="B2478" t="s">
        <v>158</v>
      </c>
      <c r="C2478" t="s">
        <v>151</v>
      </c>
      <c r="D2478" s="7" t="s">
        <v>577</v>
      </c>
      <c r="E2478" s="10">
        <f>VLOOKUP(A2478,home!$A$2:$E$405,3,FALSE)</f>
        <v>1.3447</v>
      </c>
      <c r="F2478" s="10">
        <f>VLOOKUP(B2478,home!$B$2:$E$405,3,FALSE)</f>
        <v>0.93940000000000001</v>
      </c>
      <c r="G2478" s="10">
        <f>VLOOKUP(C2478,away!$B$2:$E$405,4,FALSE)</f>
        <v>1.2052</v>
      </c>
      <c r="H2478" s="10">
        <f>VLOOKUP(A2478,away!$A$2:$E$405,3,FALSE)</f>
        <v>1.05</v>
      </c>
      <c r="I2478" s="10">
        <f>VLOOKUP(C2478,away!$B$2:$E$405,3,FALSE)</f>
        <v>0.69499999999999995</v>
      </c>
      <c r="J2478" s="10">
        <f>VLOOKUP(B2478,home!$B$2:$E$405,4,FALSE)</f>
        <v>1.1028</v>
      </c>
      <c r="K2478" s="12">
        <f t="shared" si="2968"/>
        <v>1.5224221141360001</v>
      </c>
      <c r="L2478" s="12">
        <f t="shared" si="2969"/>
        <v>0.80476829999999999</v>
      </c>
      <c r="M2478" s="13">
        <f t="shared" si="2970"/>
        <v>9.7569492220334286E-2</v>
      </c>
      <c r="N2478" s="13">
        <f t="shared" si="2971"/>
        <v>0.14854195262125736</v>
      </c>
      <c r="O2478" s="13">
        <f t="shared" si="2972"/>
        <v>7.8520834386021657E-2</v>
      </c>
      <c r="P2478" s="13">
        <f t="shared" si="2973"/>
        <v>0.11954185468968984</v>
      </c>
      <c r="Q2478" s="13">
        <f t="shared" si="2974"/>
        <v>0.11307177677377211</v>
      </c>
      <c r="R2478" s="13">
        <f t="shared" si="2975"/>
        <v>3.1595539201710092E-2</v>
      </c>
      <c r="S2478" s="13">
        <f t="shared" si="2976"/>
        <v>3.6615582128838607E-2</v>
      </c>
      <c r="T2478" s="13">
        <f t="shared" si="2977"/>
        <v>9.099658157220808E-2</v>
      </c>
      <c r="U2478" s="13">
        <f t="shared" si="2978"/>
        <v>4.8101747588734346E-2</v>
      </c>
      <c r="V2478" s="13">
        <f t="shared" si="2979"/>
        <v>4.9845892725242247E-3</v>
      </c>
      <c r="W2478" s="13">
        <f t="shared" si="2980"/>
        <v>5.7380991148346654E-2</v>
      </c>
      <c r="X2478" s="13">
        <f t="shared" si="2981"/>
        <v>4.6178402698769994E-2</v>
      </c>
      <c r="Y2478" s="13">
        <f t="shared" si="2982"/>
        <v>1.8581457318302266E-2</v>
      </c>
      <c r="Z2478" s="13">
        <f t="shared" si="2983"/>
        <v>8.4756961236478624E-3</v>
      </c>
      <c r="AA2478" s="13">
        <f t="shared" si="2984"/>
        <v>1.290358721133828E-2</v>
      </c>
      <c r="AB2478" s="13">
        <f t="shared" si="2985"/>
        <v>9.8223532611119418E-3</v>
      </c>
      <c r="AC2478" s="13">
        <f t="shared" si="2986"/>
        <v>3.8169400658960177E-4</v>
      </c>
      <c r="AD2478" s="13">
        <f t="shared" si="2987"/>
        <v>2.1839522463821273E-2</v>
      </c>
      <c r="AE2478" s="13">
        <f t="shared" si="2988"/>
        <v>1.757575536602126E-2</v>
      </c>
      <c r="AF2478" s="13">
        <f t="shared" si="2989"/>
        <v>7.0722053835644023E-3</v>
      </c>
      <c r="AG2478" s="13">
        <f t="shared" si="2990"/>
        <v>1.8971622345939907E-3</v>
      </c>
      <c r="AH2478" s="13">
        <f t="shared" si="2991"/>
        <v>1.70524289018617E-3</v>
      </c>
      <c r="AI2478" s="13">
        <f t="shared" si="2992"/>
        <v>2.5960994859926122E-3</v>
      </c>
      <c r="AJ2478" s="13">
        <f t="shared" si="2993"/>
        <v>1.9761796339861286E-3</v>
      </c>
      <c r="AK2478" s="13">
        <f t="shared" si="2994"/>
        <v>1.0028598587618893E-3</v>
      </c>
      <c r="AL2478" s="13">
        <f t="shared" si="2995"/>
        <v>1.8706014936972395E-5</v>
      </c>
      <c r="AM2478" s="13">
        <f t="shared" si="2996"/>
        <v>6.649794392218281E-3</v>
      </c>
      <c r="AN2478" s="13">
        <f t="shared" si="2997"/>
        <v>5.3515437283750402E-3</v>
      </c>
      <c r="AO2478" s="13">
        <f t="shared" si="2998"/>
        <v>2.1533763743300212E-3</v>
      </c>
      <c r="AP2478" s="13">
        <f t="shared" si="2999"/>
        <v>5.7765634800991154E-4</v>
      </c>
      <c r="AQ2478" s="13">
        <f t="shared" si="3000"/>
        <v>1.1621987929303623E-4</v>
      </c>
      <c r="AR2478" s="13">
        <f t="shared" si="3001"/>
        <v>2.7446508436444213E-4</v>
      </c>
      <c r="AS2478" s="13">
        <f t="shared" si="3002"/>
        <v>4.178517139946297E-4</v>
      </c>
      <c r="AT2478" s="13">
        <f t="shared" si="3003"/>
        <v>3.1807334490752777E-4</v>
      </c>
      <c r="AU2478" s="13">
        <f t="shared" si="3004"/>
        <v>1.6141396473480914E-4</v>
      </c>
      <c r="AV2478" s="13">
        <f t="shared" si="3005"/>
        <v>6.1435047360660529E-5</v>
      </c>
      <c r="AW2478" s="13">
        <f t="shared" si="3006"/>
        <v>6.3662651230302922E-7</v>
      </c>
      <c r="AX2478" s="13">
        <f t="shared" si="3007"/>
        <v>1.6872990061951138E-3</v>
      </c>
      <c r="AY2478" s="13">
        <f t="shared" si="3008"/>
        <v>1.3578847528073314E-3</v>
      </c>
      <c r="AZ2478" s="13">
        <f t="shared" si="3009"/>
        <v>5.4639130205633808E-4</v>
      </c>
      <c r="BA2478" s="13">
        <f t="shared" si="3010"/>
        <v>1.4657279976355522E-4</v>
      </c>
      <c r="BB2478" s="13">
        <f t="shared" si="3011"/>
        <v>2.9489285722989185E-5</v>
      </c>
      <c r="BC2478" s="13">
        <f t="shared" si="3012"/>
        <v>4.7464084679008554E-6</v>
      </c>
      <c r="BD2478" s="13">
        <f t="shared" si="3013"/>
        <v>3.6813466558888103E-5</v>
      </c>
      <c r="BE2478" s="13">
        <f t="shared" si="3014"/>
        <v>5.6045635587257368E-5</v>
      </c>
      <c r="BF2478" s="13">
        <f t="shared" si="3015"/>
        <v>4.2662557509424117E-5</v>
      </c>
      <c r="BG2478" s="13">
        <f t="shared" si="3016"/>
        <v>2.1650140332648711E-5</v>
      </c>
      <c r="BH2478" s="13">
        <f t="shared" si="3017"/>
        <v>8.2401631041430413E-6</v>
      </c>
      <c r="BI2478" s="13">
        <f t="shared" si="3018"/>
        <v>2.5090013067669793E-6</v>
      </c>
      <c r="BJ2478" s="14">
        <f t="shared" si="3019"/>
        <v>0.54175678185789689</v>
      </c>
      <c r="BK2478" s="14">
        <f t="shared" si="3020"/>
        <v>0.26046980308572087</v>
      </c>
      <c r="BL2478" s="14">
        <f t="shared" si="3021"/>
        <v>0.18962560363760433</v>
      </c>
      <c r="BM2478" s="14">
        <f t="shared" si="3022"/>
        <v>0.41012918668578946</v>
      </c>
      <c r="BN2478" s="14">
        <f t="shared" si="3023"/>
        <v>0.58884144989278531</v>
      </c>
    </row>
    <row r="2479" spans="1:66" x14ac:dyDescent="0.25">
      <c r="A2479" t="s">
        <v>154</v>
      </c>
      <c r="B2479" t="s">
        <v>159</v>
      </c>
      <c r="C2479" t="s">
        <v>372</v>
      </c>
      <c r="D2479" s="7" t="s">
        <v>577</v>
      </c>
      <c r="E2479" s="10">
        <f>VLOOKUP(A2479,home!$A$2:$E$405,3,FALSE)</f>
        <v>1.3447</v>
      </c>
      <c r="F2479" s="10">
        <f>VLOOKUP(B2479,home!$B$2:$E$405,3,FALSE)</f>
        <v>0.82189999999999996</v>
      </c>
      <c r="G2479" s="10">
        <f>VLOOKUP(C2479,away!$B$2:$E$405,4,FALSE)</f>
        <v>1.5819000000000001</v>
      </c>
      <c r="H2479" s="10">
        <f>VLOOKUP(A2479,away!$A$2:$E$405,3,FALSE)</f>
        <v>1.05</v>
      </c>
      <c r="I2479" s="10">
        <f>VLOOKUP(C2479,away!$B$2:$E$405,3,FALSE)</f>
        <v>0.65639999999999998</v>
      </c>
      <c r="J2479" s="10">
        <f>VLOOKUP(B2479,home!$B$2:$E$405,4,FALSE)</f>
        <v>0.85209999999999997</v>
      </c>
      <c r="K2479" s="12">
        <f t="shared" si="2968"/>
        <v>1.748330006367</v>
      </c>
      <c r="L2479" s="12">
        <f t="shared" si="2969"/>
        <v>0.587284362</v>
      </c>
      <c r="M2479" s="13">
        <f t="shared" si="2970"/>
        <v>9.6751023495146166E-2</v>
      </c>
      <c r="N2479" s="13">
        <f t="shared" si="2971"/>
        <v>0.16915271752328265</v>
      </c>
      <c r="O2479" s="13">
        <f t="shared" si="2972"/>
        <v>5.682036310619392E-2</v>
      </c>
      <c r="P2479" s="13">
        <f t="shared" si="2973"/>
        <v>9.9340745791227258E-2</v>
      </c>
      <c r="Q2479" s="13">
        <f t="shared" si="2974"/>
        <v>0.14786738585223808</v>
      </c>
      <c r="R2479" s="13">
        <f t="shared" si="2975"/>
        <v>1.6684855347714717E-2</v>
      </c>
      <c r="S2479" s="13">
        <f t="shared" si="2976"/>
        <v>2.5499946713360425E-2</v>
      </c>
      <c r="T2479" s="13">
        <f t="shared" si="2977"/>
        <v>8.6840203360839446E-2</v>
      </c>
      <c r="U2479" s="13">
        <f t="shared" si="2978"/>
        <v>2.917063325630254E-2</v>
      </c>
      <c r="V2479" s="13">
        <f t="shared" si="2979"/>
        <v>2.9091667257876222E-3</v>
      </c>
      <c r="W2479" s="13">
        <f t="shared" si="2980"/>
        <v>8.6173662549505051E-2</v>
      </c>
      <c r="X2479" s="13">
        <f t="shared" si="2981"/>
        <v>5.0608444431589364E-2</v>
      </c>
      <c r="Y2479" s="13">
        <f t="shared" si="2982"/>
        <v>1.4860773999909205E-2</v>
      </c>
      <c r="Z2479" s="13">
        <f t="shared" si="2983"/>
        <v>3.2662515426483091E-3</v>
      </c>
      <c r="AA2479" s="13">
        <f t="shared" si="2984"/>
        <v>5.7104855803545409E-3</v>
      </c>
      <c r="AB2479" s="13">
        <f t="shared" si="2985"/>
        <v>4.9919066455299593E-3</v>
      </c>
      <c r="AC2479" s="13">
        <f t="shared" si="2986"/>
        <v>1.866897512622072E-4</v>
      </c>
      <c r="AD2479" s="13">
        <f t="shared" si="2987"/>
        <v>3.7664999998460943E-2</v>
      </c>
      <c r="AE2479" s="13">
        <f t="shared" si="2988"/>
        <v>2.2120065493826131E-2</v>
      </c>
      <c r="AF2479" s="13">
        <f t="shared" si="2989"/>
        <v>6.4953842754699471E-3</v>
      </c>
      <c r="AG2479" s="13">
        <f t="shared" si="2990"/>
        <v>1.2715458700547336E-3</v>
      </c>
      <c r="AH2479" s="13">
        <f t="shared" si="2991"/>
        <v>4.7955461333893176E-4</v>
      </c>
      <c r="AI2479" s="13">
        <f t="shared" si="2992"/>
        <v>8.3841972019217865E-4</v>
      </c>
      <c r="AJ2479" s="13">
        <f t="shared" si="2993"/>
        <v>7.3291717737090521E-4</v>
      </c>
      <c r="AK2479" s="13">
        <f t="shared" si="2994"/>
        <v>4.27127031126453E-4</v>
      </c>
      <c r="AL2479" s="13">
        <f t="shared" si="2995"/>
        <v>7.6674740801669365E-6</v>
      </c>
      <c r="AM2479" s="13">
        <f t="shared" si="2996"/>
        <v>1.3170169937424458E-2</v>
      </c>
      <c r="AN2479" s="13">
        <f t="shared" si="2997"/>
        <v>7.7346348491319017E-3</v>
      </c>
      <c r="AO2479" s="13">
        <f t="shared" si="2998"/>
        <v>2.2712150463376972E-3</v>
      </c>
      <c r="AP2479" s="13">
        <f t="shared" si="2999"/>
        <v>4.446163598177451E-4</v>
      </c>
      <c r="AQ2479" s="13">
        <f t="shared" si="3000"/>
        <v>6.5279058802581683E-5</v>
      </c>
      <c r="AR2479" s="13">
        <f t="shared" si="3001"/>
        <v>5.6326985027782257E-5</v>
      </c>
      <c r="AS2479" s="13">
        <f t="shared" si="3002"/>
        <v>9.8478158092256464E-5</v>
      </c>
      <c r="AT2479" s="13">
        <f t="shared" si="3003"/>
        <v>8.6086159382222605E-5</v>
      </c>
      <c r="AU2479" s="13">
        <f t="shared" si="3004"/>
        <v>5.0169005193610631E-5</v>
      </c>
      <c r="AV2479" s="13">
        <f t="shared" si="3005"/>
        <v>2.1927994292392813E-5</v>
      </c>
      <c r="AW2479" s="13">
        <f t="shared" si="3006"/>
        <v>2.1868634389315914E-7</v>
      </c>
      <c r="AX2479" s="13">
        <f t="shared" si="3007"/>
        <v>3.8376338817586284E-3</v>
      </c>
      <c r="AY2479" s="13">
        <f t="shared" si="3008"/>
        <v>2.2537823658381993E-3</v>
      </c>
      <c r="AZ2479" s="13">
        <f t="shared" si="3009"/>
        <v>6.6180556940406861E-4</v>
      </c>
      <c r="BA2479" s="13">
        <f t="shared" si="3010"/>
        <v>1.2955602053183843E-4</v>
      </c>
      <c r="BB2479" s="13">
        <f t="shared" si="3011"/>
        <v>1.9021556215324897E-5</v>
      </c>
      <c r="BC2479" s="13">
        <f t="shared" si="3012"/>
        <v>2.2342125012328439E-6</v>
      </c>
      <c r="BD2479" s="13">
        <f t="shared" si="3013"/>
        <v>5.5133262442374421E-6</v>
      </c>
      <c r="BE2479" s="13">
        <f t="shared" si="3014"/>
        <v>9.6391137076909938E-6</v>
      </c>
      <c r="BF2479" s="13">
        <f t="shared" si="3015"/>
        <v>8.4261758649698176E-6</v>
      </c>
      <c r="BG2479" s="13">
        <f t="shared" si="3016"/>
        <v>4.9105787012173831E-6</v>
      </c>
      <c r="BH2479" s="13">
        <f t="shared" si="3017"/>
        <v>2.1463280229912588E-6</v>
      </c>
      <c r="BI2479" s="13">
        <f t="shared" si="3018"/>
        <v>7.5049793722039584E-7</v>
      </c>
      <c r="BJ2479" s="14">
        <f t="shared" si="3019"/>
        <v>0.65364513221293929</v>
      </c>
      <c r="BK2479" s="14">
        <f t="shared" si="3020"/>
        <v>0.22694902231670205</v>
      </c>
      <c r="BL2479" s="14">
        <f t="shared" si="3021"/>
        <v>0.11620063680059074</v>
      </c>
      <c r="BM2479" s="14">
        <f t="shared" si="3022"/>
        <v>0.41119038807758318</v>
      </c>
      <c r="BN2479" s="14">
        <f t="shared" si="3023"/>
        <v>0.58661709111580274</v>
      </c>
    </row>
    <row r="2480" spans="1:66" x14ac:dyDescent="0.25">
      <c r="A2480" t="s">
        <v>154</v>
      </c>
      <c r="B2480" t="s">
        <v>161</v>
      </c>
      <c r="C2480" t="s">
        <v>160</v>
      </c>
      <c r="D2480" s="7" t="s">
        <v>577</v>
      </c>
      <c r="E2480" s="10">
        <f>VLOOKUP(A2480,home!$A$2:$E$405,3,FALSE)</f>
        <v>1.3447</v>
      </c>
      <c r="F2480" s="10">
        <f>VLOOKUP(B2480,home!$B$2:$E$405,3,FALSE)</f>
        <v>0.58709999999999996</v>
      </c>
      <c r="G2480" s="10">
        <f>VLOOKUP(C2480,away!$B$2:$E$405,4,FALSE)</f>
        <v>1.1741999999999999</v>
      </c>
      <c r="H2480" s="10">
        <f>VLOOKUP(A2480,away!$A$2:$E$405,3,FALSE)</f>
        <v>1.05</v>
      </c>
      <c r="I2480" s="10">
        <f>VLOOKUP(C2480,away!$B$2:$E$405,3,FALSE)</f>
        <v>0.85209999999999997</v>
      </c>
      <c r="J2480" s="10">
        <f>VLOOKUP(B2480,home!$B$2:$E$405,4,FALSE)</f>
        <v>0.60150000000000003</v>
      </c>
      <c r="K2480" s="12">
        <f t="shared" si="2968"/>
        <v>0.92699963105399985</v>
      </c>
      <c r="L2480" s="12">
        <f t="shared" si="2969"/>
        <v>0.53816505749999999</v>
      </c>
      <c r="M2480" s="13">
        <f t="shared" si="2970"/>
        <v>0.23103993871056619</v>
      </c>
      <c r="N2480" s="13">
        <f t="shared" si="2971"/>
        <v>0.21417393794343356</v>
      </c>
      <c r="O2480" s="13">
        <f t="shared" si="2972"/>
        <v>0.12433762190096831</v>
      </c>
      <c r="P2480" s="13">
        <f t="shared" si="2973"/>
        <v>0.11526092962832934</v>
      </c>
      <c r="Q2480" s="13">
        <f t="shared" si="2974"/>
        <v>9.9269580727472578E-2</v>
      </c>
      <c r="R2480" s="13">
        <f t="shared" si="2975"/>
        <v>3.3457081719873931E-2</v>
      </c>
      <c r="S2480" s="13">
        <f t="shared" si="2976"/>
        <v>1.4375308845876091E-2</v>
      </c>
      <c r="T2480" s="13">
        <f t="shared" si="2977"/>
        <v>5.3423419620201168E-2</v>
      </c>
      <c r="U2480" s="13">
        <f t="shared" si="2978"/>
        <v>3.1014702410466652E-2</v>
      </c>
      <c r="V2480" s="13">
        <f t="shared" si="2979"/>
        <v>7.968374407555525E-4</v>
      </c>
      <c r="W2480" s="13">
        <f t="shared" si="2980"/>
        <v>3.0674288236417453E-2</v>
      </c>
      <c r="X2480" s="13">
        <f t="shared" si="2981"/>
        <v>1.6507830092523171E-2</v>
      </c>
      <c r="Y2480" s="13">
        <f t="shared" si="2982"/>
        <v>4.4419686654714801E-3</v>
      </c>
      <c r="Z2480" s="13">
        <f t="shared" si="2983"/>
        <v>6.0018107691860497E-3</v>
      </c>
      <c r="AA2480" s="13">
        <f t="shared" si="2984"/>
        <v>5.5636763686913908E-3</v>
      </c>
      <c r="AB2480" s="13">
        <f t="shared" si="2985"/>
        <v>2.5787629705403881E-3</v>
      </c>
      <c r="AC2480" s="13">
        <f t="shared" si="2986"/>
        <v>2.4845332125455871E-5</v>
      </c>
      <c r="AD2480" s="13">
        <f t="shared" si="2987"/>
        <v>7.1087634695007557E-3</v>
      </c>
      <c r="AE2480" s="13">
        <f t="shared" si="2988"/>
        <v>3.8256881013177734E-3</v>
      </c>
      <c r="AF2480" s="13">
        <f t="shared" si="2989"/>
        <v>1.0294258285113724E-3</v>
      </c>
      <c r="AG2480" s="13">
        <f t="shared" si="2990"/>
        <v>1.8466700339760261E-4</v>
      </c>
      <c r="AH2480" s="13">
        <f t="shared" si="2991"/>
        <v>8.074912094257823E-4</v>
      </c>
      <c r="AI2480" s="13">
        <f t="shared" si="2992"/>
        <v>7.4854405321704825E-4</v>
      </c>
      <c r="AJ2480" s="13">
        <f t="shared" si="2993"/>
        <v>3.4695003057993464E-4</v>
      </c>
      <c r="AK2480" s="13">
        <f t="shared" si="2994"/>
        <v>1.0720751678059116E-4</v>
      </c>
      <c r="AL2480" s="13">
        <f t="shared" si="2995"/>
        <v>4.9579238874229785E-7</v>
      </c>
      <c r="AM2480" s="13">
        <f t="shared" si="2996"/>
        <v>1.3179642226954708E-3</v>
      </c>
      <c r="AN2480" s="13">
        <f t="shared" si="2997"/>
        <v>7.0928229168985087E-4</v>
      </c>
      <c r="AO2480" s="13">
        <f t="shared" si="2998"/>
        <v>1.9085547264550013E-4</v>
      </c>
      <c r="AP2480" s="13">
        <f t="shared" si="2999"/>
        <v>3.4237248803485082E-5</v>
      </c>
      <c r="AQ2480" s="13">
        <f t="shared" si="3000"/>
        <v>4.6063227427423379E-6</v>
      </c>
      <c r="AR2480" s="13">
        <f t="shared" si="3001"/>
        <v>8.6912710630274173E-5</v>
      </c>
      <c r="AS2480" s="13">
        <f t="shared" si="3002"/>
        <v>8.0568050688167197E-5</v>
      </c>
      <c r="AT2480" s="13">
        <f t="shared" si="3003"/>
        <v>3.7343276631335472E-5</v>
      </c>
      <c r="AU2480" s="13">
        <f t="shared" si="3004"/>
        <v>1.1539067886531816E-5</v>
      </c>
      <c r="AV2480" s="13">
        <f t="shared" si="3005"/>
        <v>2.6741779183805121E-6</v>
      </c>
      <c r="AW2480" s="13">
        <f t="shared" si="3006"/>
        <v>6.870564354949987E-9</v>
      </c>
      <c r="AX2480" s="13">
        <f t="shared" si="3007"/>
        <v>2.0362539136351213E-4</v>
      </c>
      <c r="AY2480" s="13">
        <f t="shared" si="3008"/>
        <v>1.0958407045160451E-4</v>
      </c>
      <c r="AZ2480" s="13">
        <f t="shared" si="3009"/>
        <v>2.9487158787835888E-5</v>
      </c>
      <c r="BA2480" s="13">
        <f t="shared" si="3010"/>
        <v>5.289652834855777E-6</v>
      </c>
      <c r="BB2480" s="13">
        <f t="shared" si="3011"/>
        <v>7.1167658050629919E-7</v>
      </c>
      <c r="BC2480" s="13">
        <f t="shared" si="3012"/>
        <v>7.65998935739152E-8</v>
      </c>
      <c r="BD2480" s="13">
        <f t="shared" si="3013"/>
        <v>7.795563985637054E-6</v>
      </c>
      <c r="BE2480" s="13">
        <f t="shared" si="3014"/>
        <v>7.2264849385433966E-6</v>
      </c>
      <c r="BF2480" s="13">
        <f t="shared" si="3015"/>
        <v>3.3494744359235077E-6</v>
      </c>
      <c r="BG2480" s="13">
        <f t="shared" si="3016"/>
        <v>1.0349871887752989E-6</v>
      </c>
      <c r="BH2480" s="13">
        <f t="shared" si="3017"/>
        <v>2.3985818553507962E-7</v>
      </c>
      <c r="BI2480" s="13">
        <f t="shared" si="3018"/>
        <v>4.4469689899260142E-8</v>
      </c>
      <c r="BJ2480" s="14">
        <f t="shared" si="3019"/>
        <v>0.43324528979673582</v>
      </c>
      <c r="BK2480" s="14">
        <f t="shared" si="3020"/>
        <v>0.36160793982049289</v>
      </c>
      <c r="BL2480" s="14">
        <f t="shared" si="3021"/>
        <v>0.19920076630272307</v>
      </c>
      <c r="BM2480" s="14">
        <f t="shared" si="3022"/>
        <v>0.18240713885860685</v>
      </c>
      <c r="BN2480" s="14">
        <f t="shared" si="3023"/>
        <v>0.81753909063064401</v>
      </c>
    </row>
    <row r="2481" spans="1:66" x14ac:dyDescent="0.25">
      <c r="A2481" t="s">
        <v>154</v>
      </c>
      <c r="B2481" t="s">
        <v>156</v>
      </c>
      <c r="C2481" t="s">
        <v>168</v>
      </c>
      <c r="D2481" s="7" t="s">
        <v>577</v>
      </c>
      <c r="E2481" s="10">
        <f>VLOOKUP(A2481,home!$A$2:$E$405,3,FALSE)</f>
        <v>1.3447</v>
      </c>
      <c r="F2481" s="10">
        <f>VLOOKUP(B2481,home!$B$2:$E$405,3,FALSE)</f>
        <v>1.3698999999999999</v>
      </c>
      <c r="G2481" s="10">
        <f>VLOOKUP(C2481,away!$B$2:$E$405,4,FALSE)</f>
        <v>1.1351</v>
      </c>
      <c r="H2481" s="10">
        <f>VLOOKUP(A2481,away!$A$2:$E$405,3,FALSE)</f>
        <v>1.05</v>
      </c>
      <c r="I2481" s="10">
        <f>VLOOKUP(C2481,away!$B$2:$E$405,3,FALSE)</f>
        <v>0.60150000000000003</v>
      </c>
      <c r="J2481" s="10">
        <f>VLOOKUP(B2481,home!$B$2:$E$405,4,FALSE)</f>
        <v>0.70179999999999998</v>
      </c>
      <c r="K2481" s="12">
        <f t="shared" si="2968"/>
        <v>2.090972852003</v>
      </c>
      <c r="L2481" s="12">
        <f t="shared" si="2969"/>
        <v>0.44323933500000007</v>
      </c>
      <c r="M2481" s="13">
        <f t="shared" si="2970"/>
        <v>7.9324187280659417E-2</v>
      </c>
      <c r="N2481" s="13">
        <f t="shared" si="2971"/>
        <v>0.16586472211106049</v>
      </c>
      <c r="O2481" s="13">
        <f t="shared" si="2972"/>
        <v>3.5159600019694939E-2</v>
      </c>
      <c r="P2481" s="13">
        <f t="shared" si="2973"/>
        <v>7.3517769128466248E-2</v>
      </c>
      <c r="Q2481" s="13">
        <f t="shared" si="2974"/>
        <v>0.17340931551962463</v>
      </c>
      <c r="R2481" s="13">
        <f t="shared" si="2975"/>
        <v>7.792058865797786E-3</v>
      </c>
      <c r="S2481" s="13">
        <f t="shared" si="2976"/>
        <v>1.7034093140164654E-2</v>
      </c>
      <c r="T2481" s="13">
        <f t="shared" si="2977"/>
        <v>7.6861829693723613E-2</v>
      </c>
      <c r="U2481" s="13">
        <f t="shared" si="2978"/>
        <v>1.6292983549592455E-2</v>
      </c>
      <c r="V2481" s="13">
        <f t="shared" si="2979"/>
        <v>1.7541357388686277E-3</v>
      </c>
      <c r="W2481" s="13">
        <f t="shared" si="2980"/>
        <v>0.1208647236786525</v>
      </c>
      <c r="X2481" s="13">
        <f t="shared" si="2981"/>
        <v>5.3571999748284686E-2</v>
      </c>
      <c r="Y2481" s="13">
        <f t="shared" si="2982"/>
        <v>1.1872608771524937E-2</v>
      </c>
      <c r="Z2481" s="13">
        <f t="shared" si="2983"/>
        <v>1.1512489966523556E-3</v>
      </c>
      <c r="AA2481" s="13">
        <f t="shared" si="2984"/>
        <v>2.4072303978957678E-3</v>
      </c>
      <c r="AB2481" s="13">
        <f t="shared" si="2985"/>
        <v>2.5167267052582155E-3</v>
      </c>
      <c r="AC2481" s="13">
        <f t="shared" si="2986"/>
        <v>1.0160846796155741E-4</v>
      </c>
      <c r="AD2481" s="13">
        <f t="shared" si="2987"/>
        <v>6.3181213994226673E-2</v>
      </c>
      <c r="AE2481" s="13">
        <f t="shared" si="2988"/>
        <v>2.8004399275293725E-2</v>
      </c>
      <c r="AF2481" s="13">
        <f t="shared" si="2989"/>
        <v>6.2063256559278367E-3</v>
      </c>
      <c r="AG2481" s="13">
        <f t="shared" si="2990"/>
        <v>9.1696255217563151E-4</v>
      </c>
      <c r="AH2481" s="13">
        <f t="shared" si="2991"/>
        <v>1.2756970992390182E-4</v>
      </c>
      <c r="AI2481" s="13">
        <f t="shared" si="2992"/>
        <v>2.6674480018877632E-4</v>
      </c>
      <c r="AJ2481" s="13">
        <f t="shared" si="2993"/>
        <v>2.7887806780384808E-4</v>
      </c>
      <c r="AK2481" s="13">
        <f t="shared" si="2994"/>
        <v>1.9437548959896602E-4</v>
      </c>
      <c r="AL2481" s="13">
        <f t="shared" si="2995"/>
        <v>3.7668348811012694E-6</v>
      </c>
      <c r="AM2481" s="13">
        <f t="shared" si="2996"/>
        <v>2.6422040643703997E-2</v>
      </c>
      <c r="AN2481" s="13">
        <f t="shared" si="2997"/>
        <v>1.1711287724258331E-2</v>
      </c>
      <c r="AO2481" s="13">
        <f t="shared" si="2998"/>
        <v>2.5954516914469634E-3</v>
      </c>
      <c r="AP2481" s="13">
        <f t="shared" si="2999"/>
        <v>3.8346876058052595E-4</v>
      </c>
      <c r="AQ2481" s="13">
        <f t="shared" si="3000"/>
        <v>4.2492109608246625E-5</v>
      </c>
      <c r="AR2481" s="13">
        <f t="shared" si="3001"/>
        <v>1.1308782678562627E-5</v>
      </c>
      <c r="AS2481" s="13">
        <f t="shared" si="3002"/>
        <v>2.364635757007622E-5</v>
      </c>
      <c r="AT2481" s="13">
        <f t="shared" si="3003"/>
        <v>2.4721945863892509E-5</v>
      </c>
      <c r="AU2481" s="13">
        <f t="shared" si="3004"/>
        <v>1.7230972550029021E-5</v>
      </c>
      <c r="AV2481" s="13">
        <f t="shared" si="3005"/>
        <v>9.0073739539299035E-6</v>
      </c>
      <c r="AW2481" s="13">
        <f t="shared" si="3006"/>
        <v>9.6975219534534415E-8</v>
      </c>
      <c r="AX2481" s="13">
        <f t="shared" si="3007"/>
        <v>9.2079616134174876E-3</v>
      </c>
      <c r="AY2481" s="13">
        <f t="shared" si="3008"/>
        <v>4.0813307822366949E-3</v>
      </c>
      <c r="AZ2481" s="13">
        <f t="shared" si="3009"/>
        <v>9.0450317091681127E-4</v>
      </c>
      <c r="BA2481" s="13">
        <f t="shared" si="3010"/>
        <v>1.3363712799418633E-4</v>
      </c>
      <c r="BB2481" s="13">
        <f t="shared" si="3011"/>
        <v>1.4808307935863255E-5</v>
      </c>
      <c r="BC2481" s="13">
        <f t="shared" si="3012"/>
        <v>1.3127249123934503E-6</v>
      </c>
      <c r="BD2481" s="13">
        <f t="shared" si="3013"/>
        <v>8.354162190176034E-7</v>
      </c>
      <c r="BE2481" s="13">
        <f t="shared" si="3014"/>
        <v>1.7468326340888008E-6</v>
      </c>
      <c r="BF2481" s="13">
        <f t="shared" si="3015"/>
        <v>1.8262898074362867E-6</v>
      </c>
      <c r="BG2481" s="13">
        <f t="shared" si="3016"/>
        <v>1.272907469079687E-6</v>
      </c>
      <c r="BH2481" s="13">
        <f t="shared" si="3017"/>
        <v>6.6540374023936879E-7</v>
      </c>
      <c r="BI2481" s="13">
        <f t="shared" si="3018"/>
        <v>2.7826823129235523E-7</v>
      </c>
      <c r="BJ2481" s="14">
        <f t="shared" si="3019"/>
        <v>0.75625239565750635</v>
      </c>
      <c r="BK2481" s="14">
        <f t="shared" si="3020"/>
        <v>0.1758168913732383</v>
      </c>
      <c r="BL2481" s="14">
        <f t="shared" si="3021"/>
        <v>6.5128708156472287E-2</v>
      </c>
      <c r="BM2481" s="14">
        <f t="shared" si="3022"/>
        <v>0.45920035745154858</v>
      </c>
      <c r="BN2481" s="14">
        <f t="shared" si="3023"/>
        <v>0.53506765292530356</v>
      </c>
    </row>
    <row r="2482" spans="1:66" x14ac:dyDescent="0.25">
      <c r="A2482" t="s">
        <v>154</v>
      </c>
      <c r="B2482" t="s">
        <v>169</v>
      </c>
      <c r="C2482" t="s">
        <v>497</v>
      </c>
      <c r="D2482" s="7" t="s">
        <v>577</v>
      </c>
      <c r="E2482" s="10">
        <f>VLOOKUP(A2482,home!$A$2:$E$405,3,FALSE)</f>
        <v>1.3447</v>
      </c>
      <c r="F2482" s="10">
        <f>VLOOKUP(B2482,home!$B$2:$E$405,3,FALSE)</f>
        <v>0.74370000000000003</v>
      </c>
      <c r="G2482" s="10" t="e">
        <f>VLOOKUP(C2482,away!$B$2:$E$405,4,FALSE)</f>
        <v>#N/A</v>
      </c>
      <c r="H2482" s="10">
        <f>VLOOKUP(A2482,away!$A$2:$E$405,3,FALSE)</f>
        <v>1.05</v>
      </c>
      <c r="I2482" s="10" t="e">
        <f>VLOOKUP(C2482,away!$B$2:$E$405,3,FALSE)</f>
        <v>#N/A</v>
      </c>
      <c r="J2482" s="10">
        <f>VLOOKUP(B2482,home!$B$2:$E$405,4,FALSE)</f>
        <v>1.1529</v>
      </c>
      <c r="K2482" s="12" t="e">
        <f t="shared" si="2968"/>
        <v>#N/A</v>
      </c>
      <c r="L2482" s="12" t="e">
        <f t="shared" si="2969"/>
        <v>#N/A</v>
      </c>
      <c r="M2482" s="13" t="e">
        <f t="shared" si="2970"/>
        <v>#N/A</v>
      </c>
      <c r="N2482" s="13" t="e">
        <f t="shared" si="2971"/>
        <v>#N/A</v>
      </c>
      <c r="O2482" s="13" t="e">
        <f t="shared" si="2972"/>
        <v>#N/A</v>
      </c>
      <c r="P2482" s="13" t="e">
        <f t="shared" si="2973"/>
        <v>#N/A</v>
      </c>
      <c r="Q2482" s="13" t="e">
        <f t="shared" si="2974"/>
        <v>#N/A</v>
      </c>
      <c r="R2482" s="13" t="e">
        <f t="shared" si="2975"/>
        <v>#N/A</v>
      </c>
      <c r="S2482" s="13" t="e">
        <f t="shared" si="2976"/>
        <v>#N/A</v>
      </c>
      <c r="T2482" s="13" t="e">
        <f t="shared" si="2977"/>
        <v>#N/A</v>
      </c>
      <c r="U2482" s="13" t="e">
        <f t="shared" si="2978"/>
        <v>#N/A</v>
      </c>
      <c r="V2482" s="13" t="e">
        <f t="shared" si="2979"/>
        <v>#N/A</v>
      </c>
      <c r="W2482" s="13" t="e">
        <f t="shared" si="2980"/>
        <v>#N/A</v>
      </c>
      <c r="X2482" s="13" t="e">
        <f t="shared" si="2981"/>
        <v>#N/A</v>
      </c>
      <c r="Y2482" s="13" t="e">
        <f t="shared" si="2982"/>
        <v>#N/A</v>
      </c>
      <c r="Z2482" s="13" t="e">
        <f t="shared" si="2983"/>
        <v>#N/A</v>
      </c>
      <c r="AA2482" s="13" t="e">
        <f t="shared" si="2984"/>
        <v>#N/A</v>
      </c>
      <c r="AB2482" s="13" t="e">
        <f t="shared" si="2985"/>
        <v>#N/A</v>
      </c>
      <c r="AC2482" s="13" t="e">
        <f t="shared" si="2986"/>
        <v>#N/A</v>
      </c>
      <c r="AD2482" s="13" t="e">
        <f t="shared" si="2987"/>
        <v>#N/A</v>
      </c>
      <c r="AE2482" s="13" t="e">
        <f t="shared" si="2988"/>
        <v>#N/A</v>
      </c>
      <c r="AF2482" s="13" t="e">
        <f t="shared" si="2989"/>
        <v>#N/A</v>
      </c>
      <c r="AG2482" s="13" t="e">
        <f t="shared" si="2990"/>
        <v>#N/A</v>
      </c>
      <c r="AH2482" s="13" t="e">
        <f t="shared" si="2991"/>
        <v>#N/A</v>
      </c>
      <c r="AI2482" s="13" t="e">
        <f t="shared" si="2992"/>
        <v>#N/A</v>
      </c>
      <c r="AJ2482" s="13" t="e">
        <f t="shared" si="2993"/>
        <v>#N/A</v>
      </c>
      <c r="AK2482" s="13" t="e">
        <f t="shared" si="2994"/>
        <v>#N/A</v>
      </c>
      <c r="AL2482" s="13" t="e">
        <f t="shared" si="2995"/>
        <v>#N/A</v>
      </c>
      <c r="AM2482" s="13" t="e">
        <f t="shared" si="2996"/>
        <v>#N/A</v>
      </c>
      <c r="AN2482" s="13" t="e">
        <f t="shared" si="2997"/>
        <v>#N/A</v>
      </c>
      <c r="AO2482" s="13" t="e">
        <f t="shared" si="2998"/>
        <v>#N/A</v>
      </c>
      <c r="AP2482" s="13" t="e">
        <f t="shared" si="2999"/>
        <v>#N/A</v>
      </c>
      <c r="AQ2482" s="13" t="e">
        <f t="shared" si="3000"/>
        <v>#N/A</v>
      </c>
      <c r="AR2482" s="13" t="e">
        <f t="shared" si="3001"/>
        <v>#N/A</v>
      </c>
      <c r="AS2482" s="13" t="e">
        <f t="shared" si="3002"/>
        <v>#N/A</v>
      </c>
      <c r="AT2482" s="13" t="e">
        <f t="shared" si="3003"/>
        <v>#N/A</v>
      </c>
      <c r="AU2482" s="13" t="e">
        <f t="shared" si="3004"/>
        <v>#N/A</v>
      </c>
      <c r="AV2482" s="13" t="e">
        <f t="shared" si="3005"/>
        <v>#N/A</v>
      </c>
      <c r="AW2482" s="13" t="e">
        <f t="shared" si="3006"/>
        <v>#N/A</v>
      </c>
      <c r="AX2482" s="13" t="e">
        <f t="shared" si="3007"/>
        <v>#N/A</v>
      </c>
      <c r="AY2482" s="13" t="e">
        <f t="shared" si="3008"/>
        <v>#N/A</v>
      </c>
      <c r="AZ2482" s="13" t="e">
        <f t="shared" si="3009"/>
        <v>#N/A</v>
      </c>
      <c r="BA2482" s="13" t="e">
        <f t="shared" si="3010"/>
        <v>#N/A</v>
      </c>
      <c r="BB2482" s="13" t="e">
        <f t="shared" si="3011"/>
        <v>#N/A</v>
      </c>
      <c r="BC2482" s="13" t="e">
        <f t="shared" si="3012"/>
        <v>#N/A</v>
      </c>
      <c r="BD2482" s="13" t="e">
        <f t="shared" si="3013"/>
        <v>#N/A</v>
      </c>
      <c r="BE2482" s="13" t="e">
        <f t="shared" si="3014"/>
        <v>#N/A</v>
      </c>
      <c r="BF2482" s="13" t="e">
        <f t="shared" si="3015"/>
        <v>#N/A</v>
      </c>
      <c r="BG2482" s="13" t="e">
        <f t="shared" si="3016"/>
        <v>#N/A</v>
      </c>
      <c r="BH2482" s="13" t="e">
        <f t="shared" si="3017"/>
        <v>#N/A</v>
      </c>
      <c r="BI2482" s="13" t="e">
        <f t="shared" si="3018"/>
        <v>#N/A</v>
      </c>
      <c r="BJ2482" s="14" t="e">
        <f t="shared" si="3019"/>
        <v>#N/A</v>
      </c>
      <c r="BK2482" s="14" t="e">
        <f t="shared" si="3020"/>
        <v>#N/A</v>
      </c>
      <c r="BL2482" s="14" t="e">
        <f t="shared" si="3021"/>
        <v>#N/A</v>
      </c>
      <c r="BM2482" s="14" t="e">
        <f t="shared" si="3022"/>
        <v>#N/A</v>
      </c>
      <c r="BN2482" s="14" t="e">
        <f t="shared" si="3023"/>
        <v>#N/A</v>
      </c>
    </row>
    <row r="2483" spans="1:66" x14ac:dyDescent="0.25">
      <c r="A2483" t="s">
        <v>154</v>
      </c>
      <c r="B2483" t="s">
        <v>162</v>
      </c>
      <c r="C2483" t="s">
        <v>173</v>
      </c>
      <c r="D2483" s="7" t="s">
        <v>577</v>
      </c>
      <c r="E2483" s="10">
        <f>VLOOKUP(A2483,home!$A$2:$E$405,3,FALSE)</f>
        <v>1.3447</v>
      </c>
      <c r="F2483" s="10">
        <f>VLOOKUP(B2483,home!$B$2:$E$405,3,FALSE)</f>
        <v>0.62619999999999998</v>
      </c>
      <c r="G2483" s="10">
        <f>VLOOKUP(C2483,away!$B$2:$E$405,4,FALSE)</f>
        <v>1.409</v>
      </c>
      <c r="H2483" s="10">
        <f>VLOOKUP(A2483,away!$A$2:$E$405,3,FALSE)</f>
        <v>1.05</v>
      </c>
      <c r="I2483" s="10">
        <f>VLOOKUP(C2483,away!$B$2:$E$405,3,FALSE)</f>
        <v>1.3032999999999999</v>
      </c>
      <c r="J2483" s="10">
        <f>VLOOKUP(B2483,home!$B$2:$E$405,4,FALSE)</f>
        <v>1.1529</v>
      </c>
      <c r="K2483" s="12">
        <f t="shared" si="2968"/>
        <v>1.18645005626</v>
      </c>
      <c r="L2483" s="12">
        <f t="shared" si="2969"/>
        <v>1.5777032985000001</v>
      </c>
      <c r="M2483" s="13">
        <f t="shared" si="2970"/>
        <v>6.3029440340024057E-2</v>
      </c>
      <c r="N2483" s="13">
        <f t="shared" si="2971"/>
        <v>7.478128303745786E-2</v>
      </c>
      <c r="O2483" s="13">
        <f t="shared" si="2972"/>
        <v>9.9441755927064918E-2</v>
      </c>
      <c r="P2483" s="13">
        <f t="shared" si="2973"/>
        <v>0.11798267691425937</v>
      </c>
      <c r="Q2483" s="13">
        <f t="shared" si="2974"/>
        <v>4.436212873349344E-2</v>
      </c>
      <c r="R2483" s="13">
        <f t="shared" si="2975"/>
        <v>7.8444793167381136E-2</v>
      </c>
      <c r="S2483" s="13">
        <f t="shared" si="2976"/>
        <v>5.5211945309846307E-2</v>
      </c>
      <c r="T2483" s="13">
        <f t="shared" si="2977"/>
        <v>6.999027683131423E-2</v>
      </c>
      <c r="U2483" s="13">
        <f t="shared" si="2978"/>
        <v>9.3070829266743427E-2</v>
      </c>
      <c r="V2483" s="13">
        <f t="shared" si="2979"/>
        <v>1.148326360605471E-2</v>
      </c>
      <c r="W2483" s="13">
        <f t="shared" si="2980"/>
        <v>1.7544483377222215E-2</v>
      </c>
      <c r="X2483" s="13">
        <f t="shared" si="2981"/>
        <v>2.7679989294721909E-2</v>
      </c>
      <c r="Y2483" s="13">
        <f t="shared" si="2982"/>
        <v>2.1835405206363727E-2</v>
      </c>
      <c r="Z2483" s="13">
        <f t="shared" si="2983"/>
        <v>4.1254202976775838E-2</v>
      </c>
      <c r="AA2483" s="13">
        <f t="shared" si="2984"/>
        <v>4.8946051442757162E-2</v>
      </c>
      <c r="AB2483" s="13">
        <f t="shared" si="2985"/>
        <v>2.9036022743982048E-2</v>
      </c>
      <c r="AC2483" s="13">
        <f t="shared" si="2986"/>
        <v>1.3434457896238287E-3</v>
      </c>
      <c r="AD2483" s="13">
        <f t="shared" si="2987"/>
        <v>5.2039133224894858E-3</v>
      </c>
      <c r="AE2483" s="13">
        <f t="shared" si="2988"/>
        <v>8.2102312139997555E-3</v>
      </c>
      <c r="AF2483" s="13">
        <f t="shared" si="2989"/>
        <v>6.4766544338875388E-3</v>
      </c>
      <c r="AG2483" s="13">
        <f t="shared" si="2990"/>
        <v>3.4060796878630077E-3</v>
      </c>
      <c r="AH2483" s="13">
        <f t="shared" si="2991"/>
        <v>1.6271723028361933E-2</v>
      </c>
      <c r="AI2483" s="13">
        <f t="shared" si="2992"/>
        <v>1.9305586702447156E-2</v>
      </c>
      <c r="AJ2483" s="13">
        <f t="shared" si="2993"/>
        <v>1.145255721462537E-2</v>
      </c>
      <c r="AK2483" s="13">
        <f t="shared" si="2994"/>
        <v>4.5292957172043784E-3</v>
      </c>
      <c r="AL2483" s="13">
        <f t="shared" si="2995"/>
        <v>1.00590028846161E-4</v>
      </c>
      <c r="AM2483" s="13">
        <f t="shared" si="2996"/>
        <v>1.2348366508479613E-3</v>
      </c>
      <c r="AN2483" s="13">
        <f t="shared" si="2997"/>
        <v>1.9482058571515211E-3</v>
      </c>
      <c r="AO2483" s="13">
        <f t="shared" si="2998"/>
        <v>1.5368454034924877E-3</v>
      </c>
      <c r="AP2483" s="13">
        <f t="shared" si="2999"/>
        <v>8.0822868745822069E-4</v>
      </c>
      <c r="AQ2483" s="13">
        <f t="shared" si="3000"/>
        <v>3.1878626653628994E-4</v>
      </c>
      <c r="AR2483" s="13">
        <f t="shared" si="3001"/>
        <v>5.1343902188250084E-3</v>
      </c>
      <c r="AS2483" s="13">
        <f t="shared" si="3002"/>
        <v>6.0916975639857254E-3</v>
      </c>
      <c r="AT2483" s="13">
        <f t="shared" si="3003"/>
        <v>3.6137474587548848E-3</v>
      </c>
      <c r="AU2483" s="13">
        <f t="shared" si="3004"/>
        <v>1.4291769585830548E-3</v>
      </c>
      <c r="AV2483" s="13">
        <f t="shared" si="3005"/>
        <v>4.2391177072909054E-4</v>
      </c>
      <c r="AW2483" s="13">
        <f t="shared" si="3006"/>
        <v>5.2303075489314334E-6</v>
      </c>
      <c r="AX2483" s="13">
        <f t="shared" si="3007"/>
        <v>2.4417866897841233E-4</v>
      </c>
      <c r="AY2483" s="13">
        <f t="shared" si="3008"/>
        <v>3.8524149147058079E-4</v>
      </c>
      <c r="AZ2483" s="13">
        <f t="shared" si="3009"/>
        <v>3.0389838590609753E-4</v>
      </c>
      <c r="BA2483" s="13">
        <f t="shared" si="3010"/>
        <v>1.5982049528429204E-4</v>
      </c>
      <c r="BB2483" s="13">
        <f t="shared" si="3011"/>
        <v>6.3037330644482781E-5</v>
      </c>
      <c r="BC2483" s="13">
        <f t="shared" si="3012"/>
        <v>1.9890840897287133E-5</v>
      </c>
      <c r="BD2483" s="13">
        <f t="shared" si="3013"/>
        <v>1.3500907306710584E-3</v>
      </c>
      <c r="BE2483" s="13">
        <f t="shared" si="3014"/>
        <v>1.601815223360782E-3</v>
      </c>
      <c r="BF2483" s="13">
        <f t="shared" si="3015"/>
        <v>9.5023688093726229E-4</v>
      </c>
      <c r="BG2483" s="13">
        <f t="shared" si="3016"/>
        <v>3.7580286694944713E-4</v>
      </c>
      <c r="BH2483" s="13">
        <f t="shared" si="3017"/>
        <v>1.1146783315871029E-4</v>
      </c>
      <c r="BI2483" s="13">
        <f t="shared" si="3018"/>
        <v>2.6450203384466386E-5</v>
      </c>
      <c r="BJ2483" s="14">
        <f t="shared" si="3019"/>
        <v>0.2865134152174808</v>
      </c>
      <c r="BK2483" s="14">
        <f t="shared" si="3020"/>
        <v>0.24953660348012499</v>
      </c>
      <c r="BL2483" s="14">
        <f t="shared" si="3021"/>
        <v>0.42160740291990695</v>
      </c>
      <c r="BM2483" s="14">
        <f t="shared" si="3022"/>
        <v>0.5204895352906862</v>
      </c>
      <c r="BN2483" s="14">
        <f t="shared" si="3023"/>
        <v>0.47804207811968075</v>
      </c>
    </row>
    <row r="2484" spans="1:66" x14ac:dyDescent="0.25">
      <c r="A2484" t="s">
        <v>154</v>
      </c>
      <c r="B2484" t="s">
        <v>166</v>
      </c>
      <c r="C2484" t="s">
        <v>170</v>
      </c>
      <c r="D2484" s="7" t="s">
        <v>577</v>
      </c>
      <c r="E2484" s="10">
        <f>VLOOKUP(A2484,home!$A$2:$E$405,3,FALSE)</f>
        <v>1.3447</v>
      </c>
      <c r="F2484" s="10">
        <f>VLOOKUP(B2484,home!$B$2:$E$405,3,FALSE)</f>
        <v>0.66539999999999999</v>
      </c>
      <c r="G2484" s="10">
        <f>VLOOKUP(C2484,away!$B$2:$E$405,4,FALSE)</f>
        <v>0.97850000000000004</v>
      </c>
      <c r="H2484" s="10">
        <f>VLOOKUP(A2484,away!$A$2:$E$405,3,FALSE)</f>
        <v>1.05</v>
      </c>
      <c r="I2484" s="10">
        <f>VLOOKUP(C2484,away!$B$2:$E$405,3,FALSE)</f>
        <v>1.2531000000000001</v>
      </c>
      <c r="J2484" s="10">
        <f>VLOOKUP(B2484,home!$B$2:$E$405,4,FALSE)</f>
        <v>1.2531000000000001</v>
      </c>
      <c r="K2484" s="12">
        <f t="shared" si="2968"/>
        <v>0.87552596732999999</v>
      </c>
      <c r="L2484" s="12">
        <f t="shared" si="2969"/>
        <v>1.6487725905000004</v>
      </c>
      <c r="M2484" s="13">
        <f t="shared" si="2970"/>
        <v>8.0114488763164265E-2</v>
      </c>
      <c r="N2484" s="13">
        <f t="shared" si="2971"/>
        <v>7.0142315271517805E-2</v>
      </c>
      <c r="O2484" s="13">
        <f t="shared" si="2972"/>
        <v>0.13209057317462553</v>
      </c>
      <c r="P2484" s="13">
        <f t="shared" si="2973"/>
        <v>0.11564872685388815</v>
      </c>
      <c r="Q2484" s="13">
        <f t="shared" si="2974"/>
        <v>3.0705709214430731E-2</v>
      </c>
      <c r="R2484" s="13">
        <f t="shared" si="2975"/>
        <v>0.10889365825687861</v>
      </c>
      <c r="S2484" s="13">
        <f t="shared" si="2976"/>
        <v>4.1735983807072406E-2</v>
      </c>
      <c r="T2484" s="13">
        <f t="shared" si="2977"/>
        <v>5.0626731724616687E-2</v>
      </c>
      <c r="U2484" s="13">
        <f t="shared" si="2978"/>
        <v>9.5339225481456083E-2</v>
      </c>
      <c r="V2484" s="13">
        <f t="shared" si="2979"/>
        <v>6.6941884820071879E-3</v>
      </c>
      <c r="W2484" s="13">
        <f t="shared" si="2980"/>
        <v>8.9612152541727209E-3</v>
      </c>
      <c r="X2484" s="13">
        <f t="shared" si="2981"/>
        <v>1.4775006088650476E-2</v>
      </c>
      <c r="Y2484" s="13">
        <f t="shared" si="2982"/>
        <v>1.2180312531718765E-2</v>
      </c>
      <c r="Z2484" s="13">
        <f t="shared" si="2983"/>
        <v>5.9846959671071828E-2</v>
      </c>
      <c r="AA2484" s="13">
        <f t="shared" si="2984"/>
        <v>5.2397567257774655E-2</v>
      </c>
      <c r="AB2484" s="13">
        <f t="shared" si="2985"/>
        <v>2.2937715379550947E-2</v>
      </c>
      <c r="AC2484" s="13">
        <f t="shared" si="2986"/>
        <v>6.039593986182075E-4</v>
      </c>
      <c r="AD2484" s="13">
        <f t="shared" si="2987"/>
        <v>1.9614441634654804E-3</v>
      </c>
      <c r="AE2484" s="13">
        <f t="shared" si="2988"/>
        <v>3.2339753745180859E-3</v>
      </c>
      <c r="AF2484" s="13">
        <f t="shared" si="2989"/>
        <v>2.6660449779286974E-3</v>
      </c>
      <c r="AG2484" s="13">
        <f t="shared" si="2990"/>
        <v>1.4652339615496713E-3</v>
      </c>
      <c r="AH2484" s="13">
        <f t="shared" si="2991"/>
        <v>2.4668506682605541E-2</v>
      </c>
      <c r="AI2484" s="13">
        <f t="shared" si="2992"/>
        <v>2.1597918175874781E-2</v>
      </c>
      <c r="AJ2484" s="13">
        <f t="shared" si="2993"/>
        <v>9.4547691016234787E-3</v>
      </c>
      <c r="AK2484" s="13">
        <f t="shared" si="2994"/>
        <v>2.7592986211935643E-3</v>
      </c>
      <c r="AL2484" s="13">
        <f t="shared" si="2995"/>
        <v>3.4873659733693805E-5</v>
      </c>
      <c r="AM2484" s="13">
        <f t="shared" si="2996"/>
        <v>3.4345905971637953E-4</v>
      </c>
      <c r="AN2484" s="13">
        <f t="shared" si="2997"/>
        <v>5.6628588361926936E-4</v>
      </c>
      <c r="AO2484" s="13">
        <f t="shared" si="2998"/>
        <v>4.6683832164926236E-4</v>
      </c>
      <c r="AP2484" s="13">
        <f t="shared" si="2999"/>
        <v>2.5657007631010886E-4</v>
      </c>
      <c r="AQ2484" s="13">
        <f t="shared" si="3000"/>
        <v>1.0575642734065026E-4</v>
      </c>
      <c r="AR2484" s="13">
        <f t="shared" si="3001"/>
        <v>8.1345515333692223E-3</v>
      </c>
      <c r="AS2484" s="13">
        <f t="shared" si="3002"/>
        <v>7.1220111000488227E-3</v>
      </c>
      <c r="AT2484" s="13">
        <f t="shared" si="3003"/>
        <v>3.1177528288526212E-3</v>
      </c>
      <c r="AU2484" s="13">
        <f t="shared" si="3004"/>
        <v>9.0989118712567858E-4</v>
      </c>
      <c r="AV2484" s="13">
        <f t="shared" si="3005"/>
        <v>1.9915834044331287E-4</v>
      </c>
      <c r="AW2484" s="13">
        <f t="shared" si="3006"/>
        <v>1.3983787491021781E-6</v>
      </c>
      <c r="AX2484" s="13">
        <f t="shared" si="3007"/>
        <v>5.0117887582739228E-5</v>
      </c>
      <c r="AY2484" s="13">
        <f t="shared" si="3008"/>
        <v>8.2632999340180748E-5</v>
      </c>
      <c r="AZ2484" s="13">
        <f t="shared" si="3009"/>
        <v>6.812151219144733E-5</v>
      </c>
      <c r="BA2484" s="13">
        <f t="shared" si="3010"/>
        <v>3.7438960708223318E-5</v>
      </c>
      <c r="BB2484" s="13">
        <f t="shared" si="3011"/>
        <v>1.5432083058131276E-5</v>
      </c>
      <c r="BC2484" s="13">
        <f t="shared" si="3012"/>
        <v>5.0887991121132547E-6</v>
      </c>
      <c r="BD2484" s="13">
        <f t="shared" si="3013"/>
        <v>2.2353376007048197E-3</v>
      </c>
      <c r="BE2484" s="13">
        <f t="shared" si="3014"/>
        <v>1.9570961151662083E-3</v>
      </c>
      <c r="BF2484" s="13">
        <f t="shared" si="3015"/>
        <v>8.567442346943398E-4</v>
      </c>
      <c r="BG2484" s="13">
        <f t="shared" si="3016"/>
        <v>2.5003394161172082E-4</v>
      </c>
      <c r="BH2484" s="13">
        <f t="shared" si="3017"/>
        <v>5.4727802148733639E-5</v>
      </c>
      <c r="BI2484" s="13">
        <f t="shared" si="3018"/>
        <v>9.5831223832229757E-6</v>
      </c>
      <c r="BJ2484" s="14">
        <f t="shared" si="3019"/>
        <v>0.19871573057319766</v>
      </c>
      <c r="BK2484" s="14">
        <f t="shared" si="3020"/>
        <v>0.24491485396382409</v>
      </c>
      <c r="BL2484" s="14">
        <f t="shared" si="3021"/>
        <v>0.49498611993813196</v>
      </c>
      <c r="BM2484" s="14">
        <f t="shared" si="3022"/>
        <v>0.46078695799112956</v>
      </c>
      <c r="BN2484" s="14">
        <f t="shared" si="3023"/>
        <v>0.53759547153450504</v>
      </c>
    </row>
    <row r="2485" spans="1:66" x14ac:dyDescent="0.25">
      <c r="A2485" t="s">
        <v>154</v>
      </c>
      <c r="B2485" t="s">
        <v>174</v>
      </c>
      <c r="C2485" t="s">
        <v>171</v>
      </c>
      <c r="D2485" s="7" t="s">
        <v>577</v>
      </c>
      <c r="E2485" s="10">
        <f>VLOOKUP(A2485,home!$A$2:$E$405,3,FALSE)</f>
        <v>1.3447</v>
      </c>
      <c r="F2485" s="10">
        <f>VLOOKUP(B2485,home!$B$2:$E$405,3,FALSE)</f>
        <v>1.2133</v>
      </c>
      <c r="G2485" s="10">
        <f>VLOOKUP(C2485,away!$B$2:$E$405,4,FALSE)</f>
        <v>0.93940000000000001</v>
      </c>
      <c r="H2485" s="10">
        <f>VLOOKUP(A2485,away!$A$2:$E$405,3,FALSE)</f>
        <v>1.05</v>
      </c>
      <c r="I2485" s="10">
        <f>VLOOKUP(C2485,away!$B$2:$E$405,3,FALSE)</f>
        <v>0.75190000000000001</v>
      </c>
      <c r="J2485" s="10">
        <f>VLOOKUP(B2485,home!$B$2:$E$405,4,FALSE)</f>
        <v>0.90229999999999999</v>
      </c>
      <c r="K2485" s="12">
        <f t="shared" si="2968"/>
        <v>1.532654124694</v>
      </c>
      <c r="L2485" s="12">
        <f t="shared" si="2969"/>
        <v>0.71236133850000005</v>
      </c>
      <c r="M2485" s="13">
        <f t="shared" si="2970"/>
        <v>0.10592590240810276</v>
      </c>
      <c r="N2485" s="13">
        <f t="shared" si="2971"/>
        <v>0.1623477712377128</v>
      </c>
      <c r="O2485" s="13">
        <f t="shared" si="2972"/>
        <v>7.5457517621256479E-2</v>
      </c>
      <c r="P2485" s="13">
        <f t="shared" si="2973"/>
        <v>0.11565027562138891</v>
      </c>
      <c r="Q2485" s="13">
        <f t="shared" si="2974"/>
        <v>0.12441149061117926</v>
      </c>
      <c r="R2485" s="13">
        <f t="shared" si="2975"/>
        <v>2.6876509126282797E-2</v>
      </c>
      <c r="S2485" s="13">
        <f t="shared" si="2976"/>
        <v>3.1566845189038739E-2</v>
      </c>
      <c r="T2485" s="13">
        <f t="shared" si="2977"/>
        <v>8.862593597655985E-2</v>
      </c>
      <c r="U2485" s="13">
        <f t="shared" si="2978"/>
        <v>4.1192392569773258E-2</v>
      </c>
      <c r="V2485" s="13">
        <f t="shared" si="2979"/>
        <v>3.8294214935107999E-3</v>
      </c>
      <c r="W2485" s="13">
        <f t="shared" si="2980"/>
        <v>6.3559928081517586E-2</v>
      </c>
      <c r="X2485" s="13">
        <f t="shared" si="2981"/>
        <v>4.5277635443113612E-2</v>
      </c>
      <c r="Y2485" s="13">
        <f t="shared" si="2982"/>
        <v>1.6127018494185724E-2</v>
      </c>
      <c r="Z2485" s="13">
        <f t="shared" si="2983"/>
        <v>6.3819286718020934E-3</v>
      </c>
      <c r="AA2485" s="13">
        <f t="shared" si="2984"/>
        <v>9.7812893023403787E-3</v>
      </c>
      <c r="AB2485" s="13">
        <f t="shared" si="2985"/>
        <v>7.4956666970286412E-3</v>
      </c>
      <c r="AC2485" s="13">
        <f t="shared" si="2986"/>
        <v>2.6131099731438142E-4</v>
      </c>
      <c r="AD2485" s="13">
        <f t="shared" si="2987"/>
        <v>2.4353846484847983E-2</v>
      </c>
      <c r="AE2485" s="13">
        <f t="shared" si="2988"/>
        <v>1.734873867956983E-2</v>
      </c>
      <c r="AF2485" s="13">
        <f t="shared" si="2989"/>
        <v>6.1792853535325432E-3</v>
      </c>
      <c r="AG2485" s="13">
        <f t="shared" si="2990"/>
        <v>1.4672946618052962E-3</v>
      </c>
      <c r="AH2485" s="13">
        <f t="shared" si="2991"/>
        <v>1.1365598127141166E-3</v>
      </c>
      <c r="AI2485" s="13">
        <f t="shared" si="2992"/>
        <v>1.7419530849177307E-3</v>
      </c>
      <c r="AJ2485" s="13">
        <f t="shared" si="2993"/>
        <v>1.3349057903112992E-3</v>
      </c>
      <c r="AK2485" s="13">
        <f t="shared" si="2994"/>
        <v>6.8198295519950557E-4</v>
      </c>
      <c r="AL2485" s="13">
        <f t="shared" si="2995"/>
        <v>1.1412010915281672E-5</v>
      </c>
      <c r="AM2485" s="13">
        <f t="shared" si="2996"/>
        <v>7.4652046534333496E-3</v>
      </c>
      <c r="AN2485" s="13">
        <f t="shared" si="2997"/>
        <v>5.3179231790962105E-3</v>
      </c>
      <c r="AO2485" s="13">
        <f t="shared" si="2998"/>
        <v>1.8941414369505756E-3</v>
      </c>
      <c r="AP2485" s="13">
        <f t="shared" si="2999"/>
        <v>4.4977104311147518E-4</v>
      </c>
      <c r="AQ2485" s="13">
        <f t="shared" si="3000"/>
        <v>8.009987557235791E-5</v>
      </c>
      <c r="AR2485" s="13">
        <f t="shared" si="3001"/>
        <v>1.6192825389406757E-4</v>
      </c>
      <c r="AS2485" s="13">
        <f t="shared" si="3002"/>
        <v>2.4818000623523989E-4</v>
      </c>
      <c r="AT2485" s="13">
        <f t="shared" si="3003"/>
        <v>1.9018705511151157E-4</v>
      </c>
      <c r="AU2485" s="13">
        <f t="shared" si="3004"/>
        <v>9.7163658160021117E-5</v>
      </c>
      <c r="AV2485" s="13">
        <f t="shared" si="3005"/>
        <v>3.7229570362328546E-5</v>
      </c>
      <c r="AW2485" s="13">
        <f t="shared" si="3006"/>
        <v>3.4610205439799754E-7</v>
      </c>
      <c r="AX2485" s="13">
        <f t="shared" si="3007"/>
        <v>1.9069294506282421E-3</v>
      </c>
      <c r="AY2485" s="13">
        <f t="shared" si="3008"/>
        <v>1.3584228158746044E-3</v>
      </c>
      <c r="AZ2485" s="13">
        <f t="shared" si="3009"/>
        <v>4.8384394768268609E-4</v>
      </c>
      <c r="BA2485" s="13">
        <f t="shared" si="3010"/>
        <v>1.1489057406545409E-4</v>
      </c>
      <c r="BB2485" s="13">
        <f t="shared" si="3011"/>
        <v>2.0460900780575067E-5</v>
      </c>
      <c r="BC2485" s="13">
        <f t="shared" si="3012"/>
        <v>2.9151109333932312E-6</v>
      </c>
      <c r="BD2485" s="13">
        <f t="shared" si="3013"/>
        <v>1.9225237947490958E-5</v>
      </c>
      <c r="BE2485" s="13">
        <f t="shared" si="3014"/>
        <v>2.946564023844562E-5</v>
      </c>
      <c r="BF2485" s="13">
        <f t="shared" si="3015"/>
        <v>2.2580317524101597E-5</v>
      </c>
      <c r="BG2485" s="13">
        <f t="shared" si="3016"/>
        <v>1.1535938930071507E-5</v>
      </c>
      <c r="BH2485" s="13">
        <f t="shared" si="3017"/>
        <v>4.4201510958480466E-6</v>
      </c>
      <c r="BI2485" s="13">
        <f t="shared" si="3018"/>
        <v>1.3549125617644431E-6</v>
      </c>
      <c r="BJ2485" s="14">
        <f t="shared" si="3019"/>
        <v>0.56879354801215321</v>
      </c>
      <c r="BK2485" s="14">
        <f t="shared" si="3020"/>
        <v>0.25860359053614546</v>
      </c>
      <c r="BL2485" s="14">
        <f t="shared" si="3021"/>
        <v>0.16652204770188508</v>
      </c>
      <c r="BM2485" s="14">
        <f t="shared" si="3022"/>
        <v>0.38827357158224296</v>
      </c>
      <c r="BN2485" s="14">
        <f t="shared" si="3023"/>
        <v>0.61066946662592303</v>
      </c>
    </row>
    <row r="2486" spans="1:66" x14ac:dyDescent="0.25">
      <c r="A2486" t="s">
        <v>154</v>
      </c>
      <c r="B2486" t="s">
        <v>498</v>
      </c>
      <c r="C2486" t="s">
        <v>155</v>
      </c>
      <c r="D2486" s="7" t="s">
        <v>577</v>
      </c>
      <c r="E2486" s="10">
        <f>VLOOKUP(A2486,home!$A$2:$E$405,3,FALSE)</f>
        <v>1.3447</v>
      </c>
      <c r="F2486" s="10" t="e">
        <f>VLOOKUP(B2486,home!$B$2:$E$405,3,FALSE)</f>
        <v>#N/A</v>
      </c>
      <c r="G2486" s="10">
        <f>VLOOKUP(C2486,away!$B$2:$E$405,4,FALSE)</f>
        <v>0.93940000000000001</v>
      </c>
      <c r="H2486" s="10">
        <f>VLOOKUP(A2486,away!$A$2:$E$405,3,FALSE)</f>
        <v>1.05</v>
      </c>
      <c r="I2486" s="10">
        <f>VLOOKUP(C2486,away!$B$2:$E$405,3,FALSE)</f>
        <v>1.3533999999999999</v>
      </c>
      <c r="J2486" s="10" t="e">
        <f>VLOOKUP(B2486,home!$B$2:$E$405,4,FALSE)</f>
        <v>#N/A</v>
      </c>
      <c r="K2486" s="12" t="e">
        <f t="shared" si="2968"/>
        <v>#N/A</v>
      </c>
      <c r="L2486" s="12" t="e">
        <f t="shared" si="2969"/>
        <v>#N/A</v>
      </c>
      <c r="M2486" s="13" t="e">
        <f t="shared" si="2970"/>
        <v>#N/A</v>
      </c>
      <c r="N2486" s="13" t="e">
        <f t="shared" si="2971"/>
        <v>#N/A</v>
      </c>
      <c r="O2486" s="13" t="e">
        <f t="shared" si="2972"/>
        <v>#N/A</v>
      </c>
      <c r="P2486" s="13" t="e">
        <f t="shared" si="2973"/>
        <v>#N/A</v>
      </c>
      <c r="Q2486" s="13" t="e">
        <f t="shared" si="2974"/>
        <v>#N/A</v>
      </c>
      <c r="R2486" s="13" t="e">
        <f t="shared" si="2975"/>
        <v>#N/A</v>
      </c>
      <c r="S2486" s="13" t="e">
        <f t="shared" si="2976"/>
        <v>#N/A</v>
      </c>
      <c r="T2486" s="13" t="e">
        <f t="shared" si="2977"/>
        <v>#N/A</v>
      </c>
      <c r="U2486" s="13" t="e">
        <f t="shared" si="2978"/>
        <v>#N/A</v>
      </c>
      <c r="V2486" s="13" t="e">
        <f t="shared" si="2979"/>
        <v>#N/A</v>
      </c>
      <c r="W2486" s="13" t="e">
        <f t="shared" si="2980"/>
        <v>#N/A</v>
      </c>
      <c r="X2486" s="13" t="e">
        <f t="shared" si="2981"/>
        <v>#N/A</v>
      </c>
      <c r="Y2486" s="13" t="e">
        <f t="shared" si="2982"/>
        <v>#N/A</v>
      </c>
      <c r="Z2486" s="13" t="e">
        <f t="shared" si="2983"/>
        <v>#N/A</v>
      </c>
      <c r="AA2486" s="13" t="e">
        <f t="shared" si="2984"/>
        <v>#N/A</v>
      </c>
      <c r="AB2486" s="13" t="e">
        <f t="shared" si="2985"/>
        <v>#N/A</v>
      </c>
      <c r="AC2486" s="13" t="e">
        <f t="shared" si="2986"/>
        <v>#N/A</v>
      </c>
      <c r="AD2486" s="13" t="e">
        <f t="shared" si="2987"/>
        <v>#N/A</v>
      </c>
      <c r="AE2486" s="13" t="e">
        <f t="shared" si="2988"/>
        <v>#N/A</v>
      </c>
      <c r="AF2486" s="13" t="e">
        <f t="shared" si="2989"/>
        <v>#N/A</v>
      </c>
      <c r="AG2486" s="13" t="e">
        <f t="shared" si="2990"/>
        <v>#N/A</v>
      </c>
      <c r="AH2486" s="13" t="e">
        <f t="shared" si="2991"/>
        <v>#N/A</v>
      </c>
      <c r="AI2486" s="13" t="e">
        <f t="shared" si="2992"/>
        <v>#N/A</v>
      </c>
      <c r="AJ2486" s="13" t="e">
        <f t="shared" si="2993"/>
        <v>#N/A</v>
      </c>
      <c r="AK2486" s="13" t="e">
        <f t="shared" si="2994"/>
        <v>#N/A</v>
      </c>
      <c r="AL2486" s="13" t="e">
        <f t="shared" si="2995"/>
        <v>#N/A</v>
      </c>
      <c r="AM2486" s="13" t="e">
        <f t="shared" si="2996"/>
        <v>#N/A</v>
      </c>
      <c r="AN2486" s="13" t="e">
        <f t="shared" si="2997"/>
        <v>#N/A</v>
      </c>
      <c r="AO2486" s="13" t="e">
        <f t="shared" si="2998"/>
        <v>#N/A</v>
      </c>
      <c r="AP2486" s="13" t="e">
        <f t="shared" si="2999"/>
        <v>#N/A</v>
      </c>
      <c r="AQ2486" s="13" t="e">
        <f t="shared" si="3000"/>
        <v>#N/A</v>
      </c>
      <c r="AR2486" s="13" t="e">
        <f t="shared" si="3001"/>
        <v>#N/A</v>
      </c>
      <c r="AS2486" s="13" t="e">
        <f t="shared" si="3002"/>
        <v>#N/A</v>
      </c>
      <c r="AT2486" s="13" t="e">
        <f t="shared" si="3003"/>
        <v>#N/A</v>
      </c>
      <c r="AU2486" s="13" t="e">
        <f t="shared" si="3004"/>
        <v>#N/A</v>
      </c>
      <c r="AV2486" s="13" t="e">
        <f t="shared" si="3005"/>
        <v>#N/A</v>
      </c>
      <c r="AW2486" s="13" t="e">
        <f t="shared" si="3006"/>
        <v>#N/A</v>
      </c>
      <c r="AX2486" s="13" t="e">
        <f t="shared" si="3007"/>
        <v>#N/A</v>
      </c>
      <c r="AY2486" s="13" t="e">
        <f t="shared" si="3008"/>
        <v>#N/A</v>
      </c>
      <c r="AZ2486" s="13" t="e">
        <f t="shared" si="3009"/>
        <v>#N/A</v>
      </c>
      <c r="BA2486" s="13" t="e">
        <f t="shared" si="3010"/>
        <v>#N/A</v>
      </c>
      <c r="BB2486" s="13" t="e">
        <f t="shared" si="3011"/>
        <v>#N/A</v>
      </c>
      <c r="BC2486" s="13" t="e">
        <f t="shared" si="3012"/>
        <v>#N/A</v>
      </c>
      <c r="BD2486" s="13" t="e">
        <f t="shared" si="3013"/>
        <v>#N/A</v>
      </c>
      <c r="BE2486" s="13" t="e">
        <f t="shared" si="3014"/>
        <v>#N/A</v>
      </c>
      <c r="BF2486" s="13" t="e">
        <f t="shared" si="3015"/>
        <v>#N/A</v>
      </c>
      <c r="BG2486" s="13" t="e">
        <f t="shared" si="3016"/>
        <v>#N/A</v>
      </c>
      <c r="BH2486" s="13" t="e">
        <f t="shared" si="3017"/>
        <v>#N/A</v>
      </c>
      <c r="BI2486" s="13" t="e">
        <f t="shared" si="3018"/>
        <v>#N/A</v>
      </c>
      <c r="BJ2486" s="14" t="e">
        <f t="shared" si="3019"/>
        <v>#N/A</v>
      </c>
      <c r="BK2486" s="14" t="e">
        <f t="shared" si="3020"/>
        <v>#N/A</v>
      </c>
      <c r="BL2486" s="14" t="e">
        <f t="shared" si="3021"/>
        <v>#N/A</v>
      </c>
      <c r="BM2486" s="14" t="e">
        <f t="shared" si="3022"/>
        <v>#N/A</v>
      </c>
      <c r="BN2486" s="14" t="e">
        <f t="shared" si="3023"/>
        <v>#N/A</v>
      </c>
    </row>
    <row r="2487" spans="1:66" x14ac:dyDescent="0.25">
      <c r="A2487" t="s">
        <v>175</v>
      </c>
      <c r="B2487" t="s">
        <v>277</v>
      </c>
      <c r="C2487" t="s">
        <v>177</v>
      </c>
      <c r="D2487" s="7" t="s">
        <v>577</v>
      </c>
      <c r="E2487" s="10">
        <f>VLOOKUP(A2487,home!$A$2:$E$405,3,FALSE)</f>
        <v>1.1583000000000001</v>
      </c>
      <c r="F2487" s="10">
        <f>VLOOKUP(B2487,home!$B$2:$E$405,3,FALSE)</f>
        <v>0.55859999999999999</v>
      </c>
      <c r="G2487" s="10">
        <f>VLOOKUP(C2487,away!$B$2:$E$405,4,FALSE)</f>
        <v>1.0072000000000001</v>
      </c>
      <c r="H2487" s="10">
        <f>VLOOKUP(A2487,away!$A$2:$E$405,3,FALSE)</f>
        <v>1.0458000000000001</v>
      </c>
      <c r="I2487" s="10">
        <f>VLOOKUP(C2487,away!$B$2:$E$405,3,FALSE)</f>
        <v>1.2218</v>
      </c>
      <c r="J2487" s="10">
        <f>VLOOKUP(B2487,home!$B$2:$E$405,4,FALSE)</f>
        <v>1.0125</v>
      </c>
      <c r="K2487" s="12">
        <f t="shared" si="2968"/>
        <v>0.65168496993600011</v>
      </c>
      <c r="L2487" s="12">
        <f t="shared" si="2969"/>
        <v>1.2937304205000002</v>
      </c>
      <c r="M2487" s="13">
        <f t="shared" si="2970"/>
        <v>0.14292784014750659</v>
      </c>
      <c r="N2487" s="13">
        <f t="shared" si="2971"/>
        <v>9.3143925209545259E-2</v>
      </c>
      <c r="O2487" s="13">
        <f t="shared" si="2972"/>
        <v>0.18491009473519052</v>
      </c>
      <c r="P2487" s="13">
        <f t="shared" si="2973"/>
        <v>0.12050312952836555</v>
      </c>
      <c r="Q2487" s="13">
        <f t="shared" si="2974"/>
        <v>3.0350248049951772E-2</v>
      </c>
      <c r="R2487" s="13">
        <f t="shared" si="2975"/>
        <v>0.11961190730822646</v>
      </c>
      <c r="S2487" s="13">
        <f t="shared" si="2976"/>
        <v>2.5399187819433674E-2</v>
      </c>
      <c r="T2487" s="13">
        <f t="shared" si="2977"/>
        <v>3.9265039171943412E-2</v>
      </c>
      <c r="U2487" s="13">
        <f t="shared" si="2978"/>
        <v>7.7949282218149188E-2</v>
      </c>
      <c r="V2487" s="13">
        <f t="shared" si="2979"/>
        <v>2.3793526521742022E-3</v>
      </c>
      <c r="W2487" s="13">
        <f t="shared" si="2980"/>
        <v>6.5929334959943233E-3</v>
      </c>
      <c r="X2487" s="13">
        <f t="shared" si="2981"/>
        <v>8.5294786241012725E-3</v>
      </c>
      <c r="Y2487" s="13">
        <f t="shared" si="2982"/>
        <v>5.5174229835021522E-3</v>
      </c>
      <c r="Z2487" s="13">
        <f t="shared" si="2983"/>
        <v>5.158185437955963E-2</v>
      </c>
      <c r="AA2487" s="13">
        <f t="shared" si="2984"/>
        <v>3.3615119220586451E-2</v>
      </c>
      <c r="AB2487" s="13">
        <f t="shared" si="2985"/>
        <v>1.0953233979331472E-2</v>
      </c>
      <c r="AC2487" s="13">
        <f t="shared" si="2986"/>
        <v>1.2537770831714065E-4</v>
      </c>
      <c r="AD2487" s="13">
        <f t="shared" si="2987"/>
        <v>1.0741289167817767E-3</v>
      </c>
      <c r="AE2487" s="13">
        <f t="shared" si="2988"/>
        <v>1.3896332551792978E-3</v>
      </c>
      <c r="AF2487" s="13">
        <f t="shared" si="2989"/>
        <v>8.989054077819487E-4</v>
      </c>
      <c r="AG2487" s="13">
        <f t="shared" si="2990"/>
        <v>3.876470903998216E-4</v>
      </c>
      <c r="AH2487" s="13">
        <f t="shared" si="2991"/>
        <v>1.6683253539159358E-2</v>
      </c>
      <c r="AI2487" s="13">
        <f t="shared" si="2992"/>
        <v>1.0872225581101734E-2</v>
      </c>
      <c r="AJ2487" s="13">
        <f t="shared" si="2993"/>
        <v>3.5426330004788473E-3</v>
      </c>
      <c r="AK2487" s="13">
        <f t="shared" si="2994"/>
        <v>7.6956022680378005E-4</v>
      </c>
      <c r="AL2487" s="13">
        <f t="shared" si="2995"/>
        <v>4.2282612567901766E-6</v>
      </c>
      <c r="AM2487" s="13">
        <f t="shared" si="2996"/>
        <v>1.3999873416806414E-4</v>
      </c>
      <c r="AN2487" s="13">
        <f t="shared" si="2997"/>
        <v>1.8112062122471737E-4</v>
      </c>
      <c r="AO2487" s="13">
        <f t="shared" si="2998"/>
        <v>1.1716062872913746E-4</v>
      </c>
      <c r="AP2487" s="13">
        <f t="shared" si="2999"/>
        <v>5.052475649059714E-5</v>
      </c>
      <c r="AQ2487" s="13">
        <f t="shared" si="3000"/>
        <v>1.6341353615060083E-5</v>
      </c>
      <c r="AR2487" s="13">
        <f t="shared" si="3001"/>
        <v>4.3167265233049514E-3</v>
      </c>
      <c r="AS2487" s="13">
        <f t="shared" si="3002"/>
        <v>2.8131457945619214E-3</v>
      </c>
      <c r="AT2487" s="13">
        <f t="shared" si="3003"/>
        <v>9.1664241627733547E-4</v>
      </c>
      <c r="AU2487" s="13">
        <f t="shared" si="3004"/>
        <v>1.99120695164586E-4</v>
      </c>
      <c r="AV2487" s="13">
        <f t="shared" si="3005"/>
        <v>3.2440991060492158E-5</v>
      </c>
      <c r="AW2487" s="13">
        <f t="shared" si="3006"/>
        <v>9.9024078121619259E-8</v>
      </c>
      <c r="AX2487" s="13">
        <f t="shared" si="3007"/>
        <v>1.5205845144565492E-5</v>
      </c>
      <c r="AY2487" s="13">
        <f t="shared" si="3008"/>
        <v>1.9672264432936601E-5</v>
      </c>
      <c r="AZ2487" s="13">
        <f t="shared" si="3009"/>
        <v>1.2725303468505136E-5</v>
      </c>
      <c r="BA2487" s="13">
        <f t="shared" si="3010"/>
        <v>5.4877040690997545E-6</v>
      </c>
      <c r="BB2487" s="13">
        <f t="shared" si="3011"/>
        <v>1.7749024232239961E-6</v>
      </c>
      <c r="BC2487" s="13">
        <f t="shared" si="3012"/>
        <v>4.5924905166881005E-7</v>
      </c>
      <c r="BD2487" s="13">
        <f t="shared" si="3013"/>
        <v>9.3078007002980246E-4</v>
      </c>
      <c r="BE2487" s="13">
        <f t="shared" si="3014"/>
        <v>6.065753819543999E-4</v>
      </c>
      <c r="BF2487" s="13">
        <f t="shared" si="3015"/>
        <v>1.9764802977643544E-4</v>
      </c>
      <c r="BG2487" s="13">
        <f t="shared" si="3016"/>
        <v>4.2934750114255337E-5</v>
      </c>
      <c r="BH2487" s="13">
        <f t="shared" si="3017"/>
        <v>6.9949828343545393E-6</v>
      </c>
      <c r="BI2487" s="13">
        <f t="shared" si="3018"/>
        <v>9.1170503562183509E-7</v>
      </c>
      <c r="BJ2487" s="14">
        <f t="shared" si="3019"/>
        <v>0.18770983356799861</v>
      </c>
      <c r="BK2487" s="14">
        <f t="shared" si="3020"/>
        <v>0.29135878838148693</v>
      </c>
      <c r="BL2487" s="14">
        <f t="shared" si="3021"/>
        <v>0.46897123114914191</v>
      </c>
      <c r="BM2487" s="14">
        <f t="shared" si="3022"/>
        <v>0.30815498925904616</v>
      </c>
      <c r="BN2487" s="14">
        <f t="shared" si="3023"/>
        <v>0.69144714497878612</v>
      </c>
    </row>
    <row r="2488" spans="1:66" x14ac:dyDescent="0.25">
      <c r="A2488" t="s">
        <v>175</v>
      </c>
      <c r="B2488" t="s">
        <v>278</v>
      </c>
      <c r="C2488" t="s">
        <v>285</v>
      </c>
      <c r="D2488" s="7" t="s">
        <v>577</v>
      </c>
      <c r="E2488" s="10">
        <f>VLOOKUP(A2488,home!$A$2:$E$405,3,FALSE)</f>
        <v>1.1583000000000001</v>
      </c>
      <c r="F2488" s="10">
        <f>VLOOKUP(B2488,home!$B$2:$E$405,3,FALSE)</f>
        <v>0.9173</v>
      </c>
      <c r="G2488" s="10">
        <f>VLOOKUP(C2488,away!$B$2:$E$405,4,FALSE)</f>
        <v>1.1331</v>
      </c>
      <c r="H2488" s="10">
        <f>VLOOKUP(A2488,away!$A$2:$E$405,3,FALSE)</f>
        <v>1.0458000000000001</v>
      </c>
      <c r="I2488" s="10">
        <f>VLOOKUP(C2488,away!$B$2:$E$405,3,FALSE)</f>
        <v>0.71719999999999995</v>
      </c>
      <c r="J2488" s="10">
        <f>VLOOKUP(B2488,home!$B$2:$E$405,4,FALSE)</f>
        <v>1.6734</v>
      </c>
      <c r="K2488" s="12">
        <f t="shared" si="2968"/>
        <v>1.2039284833290003</v>
      </c>
      <c r="L2488" s="12">
        <f t="shared" si="2969"/>
        <v>1.2551299215839999</v>
      </c>
      <c r="M2488" s="13">
        <f t="shared" si="2970"/>
        <v>8.5515433982669684E-2</v>
      </c>
      <c r="N2488" s="13">
        <f t="shared" si="2971"/>
        <v>0.10295446673597677</v>
      </c>
      <c r="O2488" s="13">
        <f t="shared" si="2972"/>
        <v>0.10733297994888993</v>
      </c>
      <c r="P2488" s="13">
        <f t="shared" si="2973"/>
        <v>0.12922123176104905</v>
      </c>
      <c r="Q2488" s="13">
        <f t="shared" si="2974"/>
        <v>6.1974907494695267E-2</v>
      </c>
      <c r="R2488" s="13">
        <f t="shared" si="2975"/>
        <v>6.7358417353313646E-2</v>
      </c>
      <c r="S2488" s="13">
        <f t="shared" si="2976"/>
        <v>4.88161199685508E-2</v>
      </c>
      <c r="T2488" s="13">
        <f t="shared" si="2977"/>
        <v>7.7786560783992528E-2</v>
      </c>
      <c r="U2488" s="13">
        <f t="shared" si="2978"/>
        <v>8.1094717243616707E-2</v>
      </c>
      <c r="V2488" s="13">
        <f t="shared" si="2979"/>
        <v>8.1961542019676099E-3</v>
      </c>
      <c r="W2488" s="13">
        <f t="shared" si="2980"/>
        <v>2.4871118794847855E-2</v>
      </c>
      <c r="X2488" s="13">
        <f t="shared" si="2981"/>
        <v>3.1216485382683741E-2</v>
      </c>
      <c r="Y2488" s="13">
        <f t="shared" si="2982"/>
        <v>1.9590372425247964E-2</v>
      </c>
      <c r="Z2488" s="13">
        <f t="shared" si="2983"/>
        <v>2.8181188363562294E-2</v>
      </c>
      <c r="AA2488" s="13">
        <f t="shared" si="2984"/>
        <v>3.3928135364952428E-2</v>
      </c>
      <c r="AB2488" s="13">
        <f t="shared" si="2985"/>
        <v>2.0423524276054098E-2</v>
      </c>
      <c r="AC2488" s="13">
        <f t="shared" si="2986"/>
        <v>7.7406870634047704E-4</v>
      </c>
      <c r="AD2488" s="13">
        <f t="shared" si="2987"/>
        <v>7.4857620823441462E-3</v>
      </c>
      <c r="AE2488" s="13">
        <f t="shared" si="2988"/>
        <v>9.3956039754090892E-3</v>
      </c>
      <c r="AF2488" s="13">
        <f t="shared" si="2989"/>
        <v>5.8963518404447643E-3</v>
      </c>
      <c r="AG2488" s="13">
        <f t="shared" si="2990"/>
        <v>2.4668958743763701E-3</v>
      </c>
      <c r="AH2488" s="13">
        <f t="shared" si="2991"/>
        <v>8.8427631852254739E-3</v>
      </c>
      <c r="AI2488" s="13">
        <f t="shared" si="2992"/>
        <v>1.0646054470026024E-2</v>
      </c>
      <c r="AJ2488" s="13">
        <f t="shared" si="2993"/>
        <v>6.4085441057681776E-3</v>
      </c>
      <c r="AK2488" s="13">
        <f t="shared" si="2994"/>
        <v>2.5718095952014957E-3</v>
      </c>
      <c r="AL2488" s="13">
        <f t="shared" si="2995"/>
        <v>4.6787395931952627E-5</v>
      </c>
      <c r="AM2488" s="13">
        <f t="shared" si="2996"/>
        <v>1.8024644380716633E-3</v>
      </c>
      <c r="AN2488" s="13">
        <f t="shared" si="2997"/>
        <v>2.2623270488148352E-3</v>
      </c>
      <c r="AO2488" s="13">
        <f t="shared" si="2998"/>
        <v>1.4197571856881634E-3</v>
      </c>
      <c r="AP2488" s="13">
        <f t="shared" si="2999"/>
        <v>5.9399324171370159E-4</v>
      </c>
      <c r="AQ2488" s="13">
        <f t="shared" si="3000"/>
        <v>1.8638467272338613E-4</v>
      </c>
      <c r="AR2488" s="13">
        <f t="shared" si="3001"/>
        <v>2.219763332651586E-3</v>
      </c>
      <c r="AS2488" s="13">
        <f t="shared" si="3002"/>
        <v>2.6724363024285512E-3</v>
      </c>
      <c r="AT2488" s="13">
        <f t="shared" si="3003"/>
        <v>1.6087110921880836E-3</v>
      </c>
      <c r="AU2488" s="13">
        <f t="shared" si="3004"/>
        <v>6.4559103511084646E-4</v>
      </c>
      <c r="AV2488" s="13">
        <f t="shared" si="3005"/>
        <v>1.9431135893795023E-4</v>
      </c>
      <c r="AW2488" s="13">
        <f t="shared" si="3006"/>
        <v>1.9638836106487252E-6</v>
      </c>
      <c r="AX2488" s="13">
        <f t="shared" si="3007"/>
        <v>3.616730461970126E-4</v>
      </c>
      <c r="AY2488" s="13">
        <f t="shared" si="3008"/>
        <v>4.5394666211230286E-4</v>
      </c>
      <c r="AZ2488" s="13">
        <f t="shared" si="3009"/>
        <v>2.8488101921016662E-4</v>
      </c>
      <c r="BA2488" s="13">
        <f t="shared" si="3010"/>
        <v>1.1918756376734213E-4</v>
      </c>
      <c r="BB2488" s="13">
        <f t="shared" si="3011"/>
        <v>3.7398969391273054E-5</v>
      </c>
      <c r="BC2488" s="13">
        <f t="shared" si="3012"/>
        <v>9.3881131038781925E-6</v>
      </c>
      <c r="BD2488" s="13">
        <f t="shared" si="3013"/>
        <v>4.6434856294100366E-4</v>
      </c>
      <c r="BE2488" s="13">
        <f t="shared" si="3014"/>
        <v>5.5904246111756334E-4</v>
      </c>
      <c r="BF2488" s="13">
        <f t="shared" si="3015"/>
        <v>3.3652357116488988E-4</v>
      </c>
      <c r="BG2488" s="13">
        <f t="shared" si="3016"/>
        <v>1.3505010421233492E-4</v>
      </c>
      <c r="BH2488" s="13">
        <f t="shared" si="3017"/>
        <v>4.0647666784444972E-5</v>
      </c>
      <c r="BI2488" s="13">
        <f t="shared" si="3018"/>
        <v>9.787376764531872E-6</v>
      </c>
      <c r="BJ2488" s="14">
        <f t="shared" si="3019"/>
        <v>0.35116992735081215</v>
      </c>
      <c r="BK2488" s="14">
        <f t="shared" si="3020"/>
        <v>0.27302374267862189</v>
      </c>
      <c r="BL2488" s="14">
        <f t="shared" si="3021"/>
        <v>0.34749315840734973</v>
      </c>
      <c r="BM2488" s="14">
        <f t="shared" si="3022"/>
        <v>0.44505859674525011</v>
      </c>
      <c r="BN2488" s="14">
        <f t="shared" si="3023"/>
        <v>0.55435743727659426</v>
      </c>
    </row>
    <row r="2489" spans="1:66" x14ac:dyDescent="0.25">
      <c r="A2489" t="s">
        <v>175</v>
      </c>
      <c r="B2489" t="s">
        <v>179</v>
      </c>
      <c r="C2489" t="s">
        <v>284</v>
      </c>
      <c r="D2489" s="7" t="s">
        <v>577</v>
      </c>
      <c r="E2489" s="10">
        <f>VLOOKUP(A2489,home!$A$2:$E$405,3,FALSE)</f>
        <v>1.1583000000000001</v>
      </c>
      <c r="F2489" s="10">
        <f>VLOOKUP(B2489,home!$B$2:$E$405,3,FALSE)</f>
        <v>0.76180000000000003</v>
      </c>
      <c r="G2489" s="10">
        <f>VLOOKUP(C2489,away!$B$2:$E$405,4,FALSE)</f>
        <v>1.0072000000000001</v>
      </c>
      <c r="H2489" s="10">
        <f>VLOOKUP(A2489,away!$A$2:$E$405,3,FALSE)</f>
        <v>1.0458000000000001</v>
      </c>
      <c r="I2489" s="10">
        <f>VLOOKUP(C2489,away!$B$2:$E$405,3,FALSE)</f>
        <v>1.3812</v>
      </c>
      <c r="J2489" s="10">
        <f>VLOOKUP(B2489,home!$B$2:$E$405,4,FALSE)</f>
        <v>1.3499000000000001</v>
      </c>
      <c r="K2489" s="12">
        <f t="shared" si="2968"/>
        <v>0.8887461691680002</v>
      </c>
      <c r="L2489" s="12">
        <f t="shared" si="2969"/>
        <v>1.9498751501040001</v>
      </c>
      <c r="M2489" s="13">
        <f t="shared" si="2970"/>
        <v>5.8506271856313713E-2</v>
      </c>
      <c r="N2489" s="13">
        <f t="shared" si="2971"/>
        <v>5.1997224984600403E-2</v>
      </c>
      <c r="O2489" s="13">
        <f t="shared" si="2972"/>
        <v>0.11407992561785514</v>
      </c>
      <c r="P2489" s="13">
        <f t="shared" si="2973"/>
        <v>0.10138809687183917</v>
      </c>
      <c r="Q2489" s="13">
        <f t="shared" si="2974"/>
        <v>2.3106167256215115E-2</v>
      </c>
      <c r="R2489" s="13">
        <f t="shared" si="2975"/>
        <v>0.11122080604398425</v>
      </c>
      <c r="S2489" s="13">
        <f t="shared" si="2976"/>
        <v>4.3924975310933805E-2</v>
      </c>
      <c r="T2489" s="13">
        <f t="shared" si="2977"/>
        <v>4.5054141347040576E-2</v>
      </c>
      <c r="U2489" s="13">
        <f t="shared" si="2978"/>
        <v>9.8847065303368176E-2</v>
      </c>
      <c r="V2489" s="13">
        <f t="shared" si="2979"/>
        <v>8.4577250544948836E-3</v>
      </c>
      <c r="W2489" s="13">
        <f t="shared" si="2980"/>
        <v>6.84517254437209E-3</v>
      </c>
      <c r="X2489" s="13">
        <f t="shared" si="2981"/>
        <v>1.3347231842445309E-2</v>
      </c>
      <c r="Y2489" s="13">
        <f t="shared" si="2982"/>
        <v>1.3012717846130471E-2</v>
      </c>
      <c r="Z2489" s="13">
        <f t="shared" si="2983"/>
        <v>7.2288895293233887E-2</v>
      </c>
      <c r="AA2489" s="13">
        <f t="shared" si="2984"/>
        <v>6.4246478765248305E-2</v>
      </c>
      <c r="AB2489" s="13">
        <f t="shared" si="2985"/>
        <v>2.8549405942573845E-2</v>
      </c>
      <c r="AC2489" s="13">
        <f t="shared" si="2986"/>
        <v>9.1604777993554737E-4</v>
      </c>
      <c r="AD2489" s="13">
        <f t="shared" si="2987"/>
        <v>1.5209052190261667E-3</v>
      </c>
      <c r="AE2489" s="13">
        <f t="shared" si="2988"/>
        <v>2.9655752922426041E-3</v>
      </c>
      <c r="AF2489" s="13">
        <f t="shared" si="2989"/>
        <v>2.8912507840531312E-3</v>
      </c>
      <c r="AG2489" s="13">
        <f t="shared" si="2990"/>
        <v>1.8791926855146355E-3</v>
      </c>
      <c r="AH2489" s="13">
        <f t="shared" si="2991"/>
        <v>3.5238580140186701E-2</v>
      </c>
      <c r="AI2489" s="13">
        <f t="shared" si="2992"/>
        <v>3.1318153106510503E-2</v>
      </c>
      <c r="AJ2489" s="13">
        <f t="shared" si="2993"/>
        <v>1.3916944299414055E-2</v>
      </c>
      <c r="AK2489" s="13">
        <f t="shared" si="2994"/>
        <v>4.122876977542894E-3</v>
      </c>
      <c r="AL2489" s="13">
        <f t="shared" si="2995"/>
        <v>6.349838272343501E-5</v>
      </c>
      <c r="AM2489" s="13">
        <f t="shared" si="2996"/>
        <v>2.7033973741542487E-4</v>
      </c>
      <c r="AN2489" s="13">
        <f t="shared" si="2997"/>
        <v>5.2712873607197754E-4</v>
      </c>
      <c r="AO2489" s="13">
        <f t="shared" si="2998"/>
        <v>5.1391761168623966E-4</v>
      </c>
      <c r="AP2489" s="13">
        <f t="shared" si="2999"/>
        <v>3.3402506007593186E-4</v>
      </c>
      <c r="AQ2489" s="13">
        <f t="shared" si="3000"/>
        <v>1.6282679103851386E-4</v>
      </c>
      <c r="AR2489" s="13">
        <f t="shared" si="3001"/>
        <v>1.3742166348059684E-2</v>
      </c>
      <c r="AS2489" s="13">
        <f t="shared" si="3002"/>
        <v>1.2213297697907452E-2</v>
      </c>
      <c r="AT2489" s="13">
        <f t="shared" si="3003"/>
        <v>5.4272607709618011E-3</v>
      </c>
      <c r="AU2489" s="13">
        <f t="shared" si="3004"/>
        <v>1.6078190730893563E-3</v>
      </c>
      <c r="AV2489" s="13">
        <f t="shared" si="3005"/>
        <v>3.5723576048085252E-4</v>
      </c>
      <c r="AW2489" s="13">
        <f t="shared" si="3006"/>
        <v>3.0566429387737059E-6</v>
      </c>
      <c r="AX2489" s="13">
        <f t="shared" si="3007"/>
        <v>4.0043901000306972E-5</v>
      </c>
      <c r="AY2489" s="13">
        <f t="shared" si="3008"/>
        <v>7.8080607473723272E-5</v>
      </c>
      <c r="AZ2489" s="13">
        <f t="shared" si="3009"/>
        <v>7.6123718109018866E-5</v>
      </c>
      <c r="BA2489" s="13">
        <f t="shared" si="3010"/>
        <v>4.9477248758099244E-5</v>
      </c>
      <c r="BB2489" s="13">
        <f t="shared" si="3011"/>
        <v>2.4118614462232931E-5</v>
      </c>
      <c r="BC2489" s="13">
        <f t="shared" si="3012"/>
        <v>9.4056573989693956E-6</v>
      </c>
      <c r="BD2489" s="13">
        <f t="shared" si="3013"/>
        <v>4.465918111779499E-3</v>
      </c>
      <c r="BE2489" s="13">
        <f t="shared" si="3014"/>
        <v>3.9690676136620185E-3</v>
      </c>
      <c r="BF2489" s="13">
        <f t="shared" si="3015"/>
        <v>1.7637468184054476E-3</v>
      </c>
      <c r="BG2489" s="13">
        <f t="shared" si="3016"/>
        <v>5.2250774274669679E-4</v>
      </c>
      <c r="BH2489" s="13">
        <f t="shared" si="3017"/>
        <v>1.1609418868168641E-4</v>
      </c>
      <c r="BI2489" s="13">
        <f t="shared" si="3018"/>
        <v>2.0635653090703166E-5</v>
      </c>
      <c r="BJ2489" s="14">
        <f t="shared" si="3019"/>
        <v>0.16470506748513095</v>
      </c>
      <c r="BK2489" s="14">
        <f t="shared" si="3020"/>
        <v>0.21333469586371426</v>
      </c>
      <c r="BL2489" s="14">
        <f t="shared" si="3021"/>
        <v>0.54574598597554902</v>
      </c>
      <c r="BM2489" s="14">
        <f t="shared" si="3022"/>
        <v>0.53570112802228531</v>
      </c>
      <c r="BN2489" s="14">
        <f t="shared" si="3023"/>
        <v>0.4602984926308078</v>
      </c>
    </row>
    <row r="2490" spans="1:66" x14ac:dyDescent="0.25">
      <c r="A2490" t="s">
        <v>24</v>
      </c>
      <c r="B2490" t="s">
        <v>183</v>
      </c>
      <c r="C2490" t="s">
        <v>182</v>
      </c>
      <c r="D2490" s="7" t="s">
        <v>577</v>
      </c>
      <c r="E2490" s="10">
        <f>VLOOKUP(A2490,home!$A$2:$E$405,3,FALSE)</f>
        <v>1.6263000000000001</v>
      </c>
      <c r="F2490" s="10">
        <f>VLOOKUP(B2490,home!$B$2:$E$405,3,FALSE)</f>
        <v>0.90620000000000001</v>
      </c>
      <c r="G2490" s="10">
        <f>VLOOKUP(C2490,away!$B$2:$E$405,4,FALSE)</f>
        <v>1.0680000000000001</v>
      </c>
      <c r="H2490" s="10">
        <f>VLOOKUP(A2490,away!$A$2:$E$405,3,FALSE)</f>
        <v>1.4262999999999999</v>
      </c>
      <c r="I2490" s="10">
        <f>VLOOKUP(C2490,away!$B$2:$E$405,3,FALSE)</f>
        <v>0.92249999999999999</v>
      </c>
      <c r="J2490" s="10">
        <f>VLOOKUP(B2490,home!$B$2:$E$405,4,FALSE)</f>
        <v>1.2177</v>
      </c>
      <c r="K2490" s="12">
        <f t="shared" si="2968"/>
        <v>1.5739682680800002</v>
      </c>
      <c r="L2490" s="12">
        <f t="shared" si="2969"/>
        <v>1.6022030829749998</v>
      </c>
      <c r="M2490" s="13">
        <f t="shared" si="2970"/>
        <v>4.1745177177893569E-2</v>
      </c>
      <c r="N2490" s="13">
        <f t="shared" si="2971"/>
        <v>6.5705584223381894E-2</v>
      </c>
      <c r="O2490" s="13">
        <f t="shared" si="2972"/>
        <v>6.6884251573758671E-2</v>
      </c>
      <c r="P2490" s="13">
        <f t="shared" si="2973"/>
        <v>0.10527368961137598</v>
      </c>
      <c r="Q2490" s="13">
        <f t="shared" si="2974"/>
        <v>5.1709252301630496E-2</v>
      </c>
      <c r="R2490" s="13">
        <f t="shared" si="2975"/>
        <v>5.3581077036975823E-2</v>
      </c>
      <c r="S2490" s="13">
        <f t="shared" si="2976"/>
        <v>6.6370240070876788E-2</v>
      </c>
      <c r="T2490" s="13">
        <f t="shared" si="2977"/>
        <v>8.2848723456004483E-2</v>
      </c>
      <c r="U2490" s="13">
        <f t="shared" si="2978"/>
        <v>8.4334915025749912E-2</v>
      </c>
      <c r="V2490" s="13">
        <f t="shared" si="2979"/>
        <v>1.8597065244684994E-2</v>
      </c>
      <c r="W2490" s="13">
        <f t="shared" si="2980"/>
        <v>2.7129574096303049E-2</v>
      </c>
      <c r="X2490" s="13">
        <f t="shared" si="2981"/>
        <v>4.3467087256895437E-2</v>
      </c>
      <c r="Y2490" s="13">
        <f t="shared" si="2982"/>
        <v>3.4821550605470604E-2</v>
      </c>
      <c r="Z2490" s="13">
        <f t="shared" si="2983"/>
        <v>2.8615922272587878E-2</v>
      </c>
      <c r="AA2490" s="13">
        <f t="shared" si="2984"/>
        <v>4.5040553618897049E-2</v>
      </c>
      <c r="AB2490" s="13">
        <f t="shared" si="2985"/>
        <v>3.5446201086449892E-2</v>
      </c>
      <c r="AC2490" s="13">
        <f t="shared" si="2986"/>
        <v>2.931149486305558E-3</v>
      </c>
      <c r="AD2490" s="13">
        <f t="shared" si="2987"/>
        <v>1.0675272188526532E-2</v>
      </c>
      <c r="AE2490" s="13">
        <f t="shared" si="2988"/>
        <v>1.7103954012054483E-2</v>
      </c>
      <c r="AF2490" s="13">
        <f t="shared" si="2989"/>
        <v>1.3702003924588155E-2</v>
      </c>
      <c r="AG2490" s="13">
        <f t="shared" si="2990"/>
        <v>7.3177976436368973E-3</v>
      </c>
      <c r="AH2490" s="13">
        <f t="shared" si="2991"/>
        <v>1.1462129721828321E-2</v>
      </c>
      <c r="AI2490" s="13">
        <f t="shared" si="2992"/>
        <v>1.8041028466774418E-2</v>
      </c>
      <c r="AJ2490" s="13">
        <f t="shared" si="2993"/>
        <v>1.4198003165115458E-2</v>
      </c>
      <c r="AK2490" s="13">
        <f t="shared" si="2994"/>
        <v>7.4490688173303819E-3</v>
      </c>
      <c r="AL2490" s="13">
        <f t="shared" si="2995"/>
        <v>2.9567288207777196E-4</v>
      </c>
      <c r="AM2490" s="13">
        <f t="shared" si="2996"/>
        <v>3.3605079355715412E-3</v>
      </c>
      <c r="AN2490" s="13">
        <f t="shared" si="2997"/>
        <v>5.3842161747346762E-3</v>
      </c>
      <c r="AO2490" s="13">
        <f t="shared" si="2998"/>
        <v>4.3133038772818792E-3</v>
      </c>
      <c r="AP2490" s="13">
        <f t="shared" si="2999"/>
        <v>2.3035962566630161E-3</v>
      </c>
      <c r="AQ2490" s="13">
        <f t="shared" si="3000"/>
        <v>9.2270725608878867E-4</v>
      </c>
      <c r="AR2490" s="13">
        <f t="shared" si="3001"/>
        <v>3.6729319155545427E-3</v>
      </c>
      <c r="AS2490" s="13">
        <f t="shared" si="3002"/>
        <v>5.7810782859011416E-3</v>
      </c>
      <c r="AT2490" s="13">
        <f t="shared" si="3003"/>
        <v>4.5496168886473582E-3</v>
      </c>
      <c r="AU2490" s="13">
        <f t="shared" si="3004"/>
        <v>2.3869842048839349E-3</v>
      </c>
      <c r="AV2490" s="13">
        <f t="shared" si="3005"/>
        <v>9.3925934872387032E-4</v>
      </c>
      <c r="AW2490" s="13">
        <f t="shared" si="3006"/>
        <v>2.0712023465684197E-5</v>
      </c>
      <c r="AX2490" s="13">
        <f t="shared" si="3007"/>
        <v>8.8155547587010603E-4</v>
      </c>
      <c r="AY2490" s="13">
        <f t="shared" si="3008"/>
        <v>1.412430901252577E-3</v>
      </c>
      <c r="AZ2490" s="13">
        <f t="shared" si="3009"/>
        <v>1.1315005722380182E-3</v>
      </c>
      <c r="BA2490" s="13">
        <f t="shared" si="3010"/>
        <v>6.042979017425765E-4</v>
      </c>
      <c r="BB2490" s="13">
        <f t="shared" si="3011"/>
        <v>2.4205199030182003E-4</v>
      </c>
      <c r="BC2490" s="13">
        <f t="shared" si="3012"/>
        <v>7.7563289020362157E-5</v>
      </c>
      <c r="BD2490" s="13">
        <f t="shared" si="3013"/>
        <v>9.8079713977645977E-4</v>
      </c>
      <c r="BE2490" s="13">
        <f t="shared" si="3014"/>
        <v>1.5437435754317723E-3</v>
      </c>
      <c r="BF2490" s="13">
        <f t="shared" si="3015"/>
        <v>1.214901700890987E-3</v>
      </c>
      <c r="BG2490" s="13">
        <f t="shared" si="3016"/>
        <v>6.3740557534627796E-4</v>
      </c>
      <c r="BH2490" s="13">
        <f t="shared" si="3017"/>
        <v>2.5081403737307921E-4</v>
      </c>
      <c r="BI2490" s="13">
        <f t="shared" si="3018"/>
        <v>7.8954667202851619E-5</v>
      </c>
      <c r="BJ2490" s="14">
        <f t="shared" si="3019"/>
        <v>0.37511453133925743</v>
      </c>
      <c r="BK2490" s="14">
        <f t="shared" si="3020"/>
        <v>0.23662542537446721</v>
      </c>
      <c r="BL2490" s="14">
        <f t="shared" si="3021"/>
        <v>0.35847371585261217</v>
      </c>
      <c r="BM2490" s="14">
        <f t="shared" si="3022"/>
        <v>0.61253884403612147</v>
      </c>
      <c r="BN2490" s="14">
        <f t="shared" si="3023"/>
        <v>0.38489903192501645</v>
      </c>
    </row>
    <row r="2491" spans="1:66" x14ac:dyDescent="0.25">
      <c r="A2491" t="s">
        <v>24</v>
      </c>
      <c r="B2491" t="s">
        <v>295</v>
      </c>
      <c r="C2491" t="s">
        <v>287</v>
      </c>
      <c r="D2491" s="7" t="s">
        <v>577</v>
      </c>
      <c r="E2491" s="10">
        <f>VLOOKUP(A2491,home!$A$2:$E$405,3,FALSE)</f>
        <v>1.6263000000000001</v>
      </c>
      <c r="F2491" s="10">
        <f>VLOOKUP(B2491,home!$B$2:$E$405,3,FALSE)</f>
        <v>1.2945</v>
      </c>
      <c r="G2491" s="10">
        <f>VLOOKUP(C2491,away!$B$2:$E$405,4,FALSE)</f>
        <v>1.1003000000000001</v>
      </c>
      <c r="H2491" s="10">
        <f>VLOOKUP(A2491,away!$A$2:$E$405,3,FALSE)</f>
        <v>1.4262999999999999</v>
      </c>
      <c r="I2491" s="10">
        <f>VLOOKUP(C2491,away!$B$2:$E$405,3,FALSE)</f>
        <v>0.81179999999999997</v>
      </c>
      <c r="J2491" s="10">
        <f>VLOOKUP(B2491,home!$B$2:$E$405,4,FALSE)</f>
        <v>0.66420000000000001</v>
      </c>
      <c r="K2491" s="12">
        <f t="shared" si="2968"/>
        <v>2.3164014586050001</v>
      </c>
      <c r="L2491" s="12">
        <f t="shared" si="2969"/>
        <v>0.76905747982799999</v>
      </c>
      <c r="M2491" s="13">
        <f t="shared" si="2970"/>
        <v>4.5709051445314813E-2</v>
      </c>
      <c r="N2491" s="13">
        <f t="shared" si="2971"/>
        <v>0.10588051343937821</v>
      </c>
      <c r="O2491" s="13">
        <f t="shared" si="2972"/>
        <v>3.5152887909862207E-2</v>
      </c>
      <c r="P2491" s="13">
        <f t="shared" si="2973"/>
        <v>8.1428200828582889E-2</v>
      </c>
      <c r="Q2491" s="13">
        <f t="shared" si="2974"/>
        <v>0.12263088788441104</v>
      </c>
      <c r="R2491" s="13">
        <f t="shared" si="2975"/>
        <v>1.3517295692317396E-2</v>
      </c>
      <c r="S2491" s="13">
        <f t="shared" si="2976"/>
        <v>3.6264982976690389E-2</v>
      </c>
      <c r="T2491" s="13">
        <f t="shared" si="2977"/>
        <v>9.4310201585455167E-2</v>
      </c>
      <c r="U2491" s="13">
        <f t="shared" si="2978"/>
        <v>3.1311483458079103E-2</v>
      </c>
      <c r="V2491" s="13">
        <f t="shared" si="2979"/>
        <v>7.178233786423324E-3</v>
      </c>
      <c r="W2491" s="13">
        <f t="shared" si="2980"/>
        <v>9.4687455855158642E-2</v>
      </c>
      <c r="X2491" s="13">
        <f t="shared" si="2981"/>
        <v>7.28200961712933E-2</v>
      </c>
      <c r="Y2491" s="13">
        <f t="shared" si="2982"/>
        <v>2.8001419821163703E-2</v>
      </c>
      <c r="Z2491" s="13">
        <f t="shared" si="2983"/>
        <v>3.4651924530745004E-3</v>
      </c>
      <c r="AA2491" s="13">
        <f t="shared" si="2984"/>
        <v>8.0267768526488103E-3</v>
      </c>
      <c r="AB2491" s="13">
        <f t="shared" si="2985"/>
        <v>9.2966188046862807E-3</v>
      </c>
      <c r="AC2491" s="13">
        <f t="shared" si="2986"/>
        <v>7.9922718240867943E-4</v>
      </c>
      <c r="AD2491" s="13">
        <f t="shared" si="2987"/>
        <v>5.483354021362153E-2</v>
      </c>
      <c r="AE2491" s="13">
        <f t="shared" si="2988"/>
        <v>4.2170144246735063E-2</v>
      </c>
      <c r="AF2491" s="13">
        <f t="shared" si="2989"/>
        <v>1.6215632429188647E-2</v>
      </c>
      <c r="AG2491" s="13">
        <f t="shared" si="2990"/>
        <v>4.1569178032696717E-3</v>
      </c>
      <c r="AH2491" s="13">
        <f t="shared" si="2991"/>
        <v>6.6623304377011981E-4</v>
      </c>
      <c r="AI2491" s="13">
        <f t="shared" si="2992"/>
        <v>1.5432631943599544E-3</v>
      </c>
      <c r="AJ2491" s="13">
        <f t="shared" si="2993"/>
        <v>1.7874085572134053E-3</v>
      </c>
      <c r="AK2491" s="13">
        <f t="shared" si="2994"/>
        <v>1.3801185963507301E-3</v>
      </c>
      <c r="AL2491" s="13">
        <f t="shared" si="2995"/>
        <v>5.695119846859745E-5</v>
      </c>
      <c r="AM2491" s="13">
        <f t="shared" si="2996"/>
        <v>2.5403298506261739E-2</v>
      </c>
      <c r="AN2491" s="13">
        <f t="shared" si="2997"/>
        <v>1.9536596728544048E-2</v>
      </c>
      <c r="AO2491" s="13">
        <f t="shared" si="2998"/>
        <v>7.5123829222350164E-3</v>
      </c>
      <c r="AP2491" s="13">
        <f t="shared" si="2999"/>
        <v>1.9258180925589897E-3</v>
      </c>
      <c r="AQ2491" s="13">
        <f t="shared" si="3000"/>
        <v>3.7026620221764552E-4</v>
      </c>
      <c r="AR2491" s="13">
        <f t="shared" si="3001"/>
        <v>1.0247430112399725E-4</v>
      </c>
      <c r="AS2491" s="13">
        <f t="shared" si="3002"/>
        <v>2.3737162059315521E-4</v>
      </c>
      <c r="AT2491" s="13">
        <f t="shared" si="3003"/>
        <v>2.7492398408670877E-4</v>
      </c>
      <c r="AU2491" s="13">
        <f t="shared" si="3004"/>
        <v>2.1227810591465001E-4</v>
      </c>
      <c r="AV2491" s="13">
        <f t="shared" si="3005"/>
        <v>1.2293032854265054E-4</v>
      </c>
      <c r="AW2491" s="13">
        <f t="shared" si="3006"/>
        <v>2.8182076997482101E-6</v>
      </c>
      <c r="AX2491" s="13">
        <f t="shared" si="3007"/>
        <v>9.8073729522138286E-3</v>
      </c>
      <c r="AY2491" s="13">
        <f t="shared" si="3008"/>
        <v>7.5424335263628581E-3</v>
      </c>
      <c r="AZ2491" s="13">
        <f t="shared" si="3009"/>
        <v>2.9002824597774168E-3</v>
      </c>
      <c r="BA2491" s="13">
        <f t="shared" si="3010"/>
        <v>7.4349463976859122E-4</v>
      </c>
      <c r="BB2491" s="13">
        <f t="shared" si="3011"/>
        <v>1.429475284815148E-4</v>
      </c>
      <c r="BC2491" s="13">
        <f t="shared" si="3012"/>
        <v>2.1986973200327016E-5</v>
      </c>
      <c r="BD2491" s="13">
        <f t="shared" si="3013"/>
        <v>1.3134771294926143E-5</v>
      </c>
      <c r="BE2491" s="13">
        <f t="shared" si="3014"/>
        <v>3.0425403386010004E-5</v>
      </c>
      <c r="BF2491" s="13">
        <f t="shared" si="3015"/>
        <v>3.5238724390999547E-5</v>
      </c>
      <c r="BG2491" s="13">
        <f t="shared" si="3016"/>
        <v>2.7209010859563648E-5</v>
      </c>
      <c r="BH2491" s="13">
        <f t="shared" si="3017"/>
        <v>1.5756748110573137E-5</v>
      </c>
      <c r="BI2491" s="13">
        <f t="shared" si="3018"/>
        <v>7.29979086124063E-6</v>
      </c>
      <c r="BJ2491" s="14">
        <f t="shared" si="3019"/>
        <v>0.71161368998129704</v>
      </c>
      <c r="BK2491" s="14">
        <f t="shared" si="3020"/>
        <v>0.17897908094425158</v>
      </c>
      <c r="BL2491" s="14">
        <f t="shared" si="3021"/>
        <v>0.10376112889845247</v>
      </c>
      <c r="BM2491" s="14">
        <f t="shared" si="3022"/>
        <v>0.58596063975854584</v>
      </c>
      <c r="BN2491" s="14">
        <f t="shared" si="3023"/>
        <v>0.40431883719986661</v>
      </c>
    </row>
    <row r="2492" spans="1:66" x14ac:dyDescent="0.25">
      <c r="A2492" t="s">
        <v>24</v>
      </c>
      <c r="B2492" t="s">
        <v>326</v>
      </c>
      <c r="C2492" t="s">
        <v>292</v>
      </c>
      <c r="D2492" s="7" t="s">
        <v>577</v>
      </c>
      <c r="E2492" s="10">
        <f>VLOOKUP(A2492,home!$A$2:$E$405,3,FALSE)</f>
        <v>1.6263000000000001</v>
      </c>
      <c r="F2492" s="10">
        <f>VLOOKUP(B2492,home!$B$2:$E$405,3,FALSE)</f>
        <v>0.71199999999999997</v>
      </c>
      <c r="G2492" s="10">
        <f>VLOOKUP(C2492,away!$B$2:$E$405,4,FALSE)</f>
        <v>0.74429999999999996</v>
      </c>
      <c r="H2492" s="10">
        <f>VLOOKUP(A2492,away!$A$2:$E$405,3,FALSE)</f>
        <v>1.4262999999999999</v>
      </c>
      <c r="I2492" s="10">
        <f>VLOOKUP(C2492,away!$B$2:$E$405,3,FALSE)</f>
        <v>1.5128999999999999</v>
      </c>
      <c r="J2492" s="10">
        <f>VLOOKUP(B2492,home!$B$2:$E$405,4,FALSE)</f>
        <v>1.1808000000000001</v>
      </c>
      <c r="K2492" s="12">
        <f t="shared" si="2968"/>
        <v>0.86184402407999994</v>
      </c>
      <c r="L2492" s="12">
        <f t="shared" si="2969"/>
        <v>2.5479884180159997</v>
      </c>
      <c r="M2492" s="13">
        <f t="shared" si="2970"/>
        <v>3.3046737154020095E-2</v>
      </c>
      <c r="N2492" s="13">
        <f t="shared" si="2971"/>
        <v>2.8481132931534724E-2</v>
      </c>
      <c r="O2492" s="13">
        <f t="shared" si="2972"/>
        <v>8.4202703521662203E-2</v>
      </c>
      <c r="P2492" s="13">
        <f t="shared" si="2973"/>
        <v>7.2569596841524545E-2</v>
      </c>
      <c r="Q2492" s="13">
        <f t="shared" si="2974"/>
        <v>1.2273147108035643E-2</v>
      </c>
      <c r="R2492" s="13">
        <f t="shared" si="2975"/>
        <v>0.10727375666941519</v>
      </c>
      <c r="S2492" s="13">
        <f t="shared" si="2976"/>
        <v>3.9840138840308813E-2</v>
      </c>
      <c r="T2492" s="13">
        <f t="shared" si="2977"/>
        <v>3.1271836683881379E-2</v>
      </c>
      <c r="U2492" s="13">
        <f t="shared" si="2978"/>
        <v>9.2453246126147526E-2</v>
      </c>
      <c r="V2492" s="13">
        <f t="shared" si="2979"/>
        <v>9.7208548415560394E-3</v>
      </c>
      <c r="W2492" s="13">
        <f t="shared" si="2980"/>
        <v>3.5258461639050848E-3</v>
      </c>
      <c r="X2492" s="13">
        <f t="shared" si="2981"/>
        <v>8.9838151893362958E-3</v>
      </c>
      <c r="Y2492" s="13">
        <f t="shared" si="2982"/>
        <v>1.1445328526012552E-2</v>
      </c>
      <c r="Z2492" s="13">
        <f t="shared" si="2983"/>
        <v>9.111076318357883E-2</v>
      </c>
      <c r="AA2492" s="13">
        <f t="shared" si="2984"/>
        <v>7.85232667791355E-2</v>
      </c>
      <c r="AB2492" s="13">
        <f t="shared" si="2985"/>
        <v>3.3837404112418749E-2</v>
      </c>
      <c r="AC2492" s="13">
        <f t="shared" si="2986"/>
        <v>1.3341682446569619E-3</v>
      </c>
      <c r="AD2492" s="13">
        <f t="shared" si="2987"/>
        <v>7.5968236154674732E-4</v>
      </c>
      <c r="AE2492" s="13">
        <f t="shared" si="2988"/>
        <v>1.935661858592155E-3</v>
      </c>
      <c r="AF2492" s="13">
        <f t="shared" si="2989"/>
        <v>2.466021998444068E-3</v>
      </c>
      <c r="AG2492" s="13">
        <f t="shared" si="2990"/>
        <v>2.0944651635360517E-3</v>
      </c>
      <c r="AH2492" s="13">
        <f t="shared" si="2991"/>
        <v>5.8037292337089375E-2</v>
      </c>
      <c r="AI2492" s="13">
        <f t="shared" si="2992"/>
        <v>5.0019093574504458E-2</v>
      </c>
      <c r="AJ2492" s="13">
        <f t="shared" si="2993"/>
        <v>2.1554328443542489E-2</v>
      </c>
      <c r="AK2492" s="13">
        <f t="shared" si="2994"/>
        <v>6.1921563873748881E-3</v>
      </c>
      <c r="AL2492" s="13">
        <f t="shared" si="2995"/>
        <v>1.1719166244131569E-4</v>
      </c>
      <c r="AM2492" s="13">
        <f t="shared" si="2996"/>
        <v>1.3094554069960923E-4</v>
      </c>
      <c r="AN2492" s="13">
        <f t="shared" si="2997"/>
        <v>3.3364772109344701E-4</v>
      </c>
      <c r="AO2492" s="13">
        <f t="shared" si="2998"/>
        <v>4.2506526452176785E-4</v>
      </c>
      <c r="AP2492" s="13">
        <f t="shared" si="2999"/>
        <v>3.6102045696745724E-4</v>
      </c>
      <c r="AQ2492" s="13">
        <f t="shared" si="3000"/>
        <v>2.2996898575498124E-4</v>
      </c>
      <c r="AR2492" s="13">
        <f t="shared" si="3001"/>
        <v>2.9575669737582484E-2</v>
      </c>
      <c r="AS2492" s="13">
        <f t="shared" si="3002"/>
        <v>2.5489614221499167E-2</v>
      </c>
      <c r="AT2492" s="13">
        <f t="shared" si="3003"/>
        <v>1.0984035846451816E-2</v>
      </c>
      <c r="AU2492" s="13">
        <f t="shared" si="3004"/>
        <v>3.1555085515150008E-3</v>
      </c>
      <c r="AV2492" s="13">
        <f t="shared" si="3005"/>
        <v>6.7988904701413503E-4</v>
      </c>
      <c r="AW2492" s="13">
        <f t="shared" si="3006"/>
        <v>7.148589164052182E-6</v>
      </c>
      <c r="AX2492" s="13">
        <f t="shared" si="3007"/>
        <v>1.88091052886471E-5</v>
      </c>
      <c r="AY2492" s="13">
        <f t="shared" si="3008"/>
        <v>4.7925382428716285E-5</v>
      </c>
      <c r="AZ2492" s="13">
        <f t="shared" si="3009"/>
        <v>6.1056659678678307E-5</v>
      </c>
      <c r="BA2492" s="13">
        <f t="shared" si="3010"/>
        <v>5.1857220568005614E-5</v>
      </c>
      <c r="BB2492" s="13">
        <f t="shared" si="3011"/>
        <v>3.3032899349444856E-5</v>
      </c>
      <c r="BC2492" s="13">
        <f t="shared" si="3012"/>
        <v>1.6833488991174744E-5</v>
      </c>
      <c r="BD2492" s="13">
        <f t="shared" si="3013"/>
        <v>1.2559743991071081E-2</v>
      </c>
      <c r="BE2492" s="13">
        <f t="shared" si="3014"/>
        <v>1.0824540302679301E-2</v>
      </c>
      <c r="BF2492" s="13">
        <f t="shared" si="3015"/>
        <v>4.664532686638633E-3</v>
      </c>
      <c r="BG2492" s="13">
        <f t="shared" si="3016"/>
        <v>1.3400332070351111E-3</v>
      </c>
      <c r="BH2492" s="13">
        <f t="shared" si="3017"/>
        <v>2.8872490288799199E-4</v>
      </c>
      <c r="BI2492" s="13">
        <f t="shared" si="3018"/>
        <v>4.9767166431418844E-5</v>
      </c>
      <c r="BJ2492" s="14">
        <f t="shared" si="3019"/>
        <v>0.10494710071016662</v>
      </c>
      <c r="BK2492" s="14">
        <f t="shared" si="3020"/>
        <v>0.15667661296693647</v>
      </c>
      <c r="BL2492" s="14">
        <f t="shared" si="3021"/>
        <v>0.63170530761209664</v>
      </c>
      <c r="BM2492" s="14">
        <f t="shared" si="3022"/>
        <v>0.64655193345332151</v>
      </c>
      <c r="BN2492" s="14">
        <f t="shared" si="3023"/>
        <v>0.33784707422619242</v>
      </c>
    </row>
    <row r="2493" spans="1:66" x14ac:dyDescent="0.25">
      <c r="A2493" t="s">
        <v>27</v>
      </c>
      <c r="B2493" t="s">
        <v>524</v>
      </c>
      <c r="C2493" t="s">
        <v>523</v>
      </c>
      <c r="D2493" s="7" t="s">
        <v>577</v>
      </c>
      <c r="E2493" s="10">
        <f>VLOOKUP(A2493,home!$A$2:$E$405,3,FALSE)</f>
        <v>1.3026</v>
      </c>
      <c r="F2493" s="10" t="e">
        <f>VLOOKUP(B2493,home!$B$2:$E$405,3,FALSE)</f>
        <v>#N/A</v>
      </c>
      <c r="G2493" s="10" t="e">
        <f>VLOOKUP(C2493,away!$B$2:$E$405,4,FALSE)</f>
        <v>#N/A</v>
      </c>
      <c r="H2493" s="10">
        <f>VLOOKUP(A2493,away!$A$2:$E$405,3,FALSE)</f>
        <v>1.1000000000000001</v>
      </c>
      <c r="I2493" s="10" t="e">
        <f>VLOOKUP(C2493,away!$B$2:$E$405,3,FALSE)</f>
        <v>#N/A</v>
      </c>
      <c r="J2493" s="10" t="e">
        <f>VLOOKUP(B2493,home!$B$2:$E$405,4,FALSE)</f>
        <v>#N/A</v>
      </c>
      <c r="K2493" s="12" t="e">
        <f t="shared" ref="K2493:K2556" si="3024">E2493*F2493*G2493</f>
        <v>#N/A</v>
      </c>
      <c r="L2493" s="12" t="e">
        <f t="shared" ref="L2493:L2556" si="3025">H2493*I2493*J2493</f>
        <v>#N/A</v>
      </c>
      <c r="M2493" s="13" t="e">
        <f t="shared" ref="M2493:M2556" si="3026">_xlfn.POISSON.DIST(0,K2493,FALSE) * _xlfn.POISSON.DIST(0,L2493,FALSE)</f>
        <v>#N/A</v>
      </c>
      <c r="N2493" s="13" t="e">
        <f t="shared" ref="N2493:N2556" si="3027">_xlfn.POISSON.DIST(1,K2493,FALSE) * _xlfn.POISSON.DIST(0,L2493,FALSE)</f>
        <v>#N/A</v>
      </c>
      <c r="O2493" s="13" t="e">
        <f t="shared" ref="O2493:O2556" si="3028">_xlfn.POISSON.DIST(0,K2493,FALSE) * _xlfn.POISSON.DIST(1,L2493,FALSE)</f>
        <v>#N/A</v>
      </c>
      <c r="P2493" s="13" t="e">
        <f t="shared" ref="P2493:P2556" si="3029">_xlfn.POISSON.DIST(1,K2493,FALSE) * _xlfn.POISSON.DIST(1,L2493,FALSE)</f>
        <v>#N/A</v>
      </c>
      <c r="Q2493" s="13" t="e">
        <f t="shared" ref="Q2493:Q2556" si="3030">_xlfn.POISSON.DIST(2,K2493,FALSE) * _xlfn.POISSON.DIST(0,L2493,FALSE)</f>
        <v>#N/A</v>
      </c>
      <c r="R2493" s="13" t="e">
        <f t="shared" ref="R2493:R2556" si="3031">_xlfn.POISSON.DIST(0,K2493,FALSE) * _xlfn.POISSON.DIST(2,L2493,FALSE)</f>
        <v>#N/A</v>
      </c>
      <c r="S2493" s="13" t="e">
        <f t="shared" ref="S2493:S2556" si="3032">_xlfn.POISSON.DIST(2,K2493,FALSE) * _xlfn.POISSON.DIST(2,L2493,FALSE)</f>
        <v>#N/A</v>
      </c>
      <c r="T2493" s="13" t="e">
        <f t="shared" ref="T2493:T2556" si="3033">_xlfn.POISSON.DIST(2,K2493,FALSE) * _xlfn.POISSON.DIST(1,L2493,FALSE)</f>
        <v>#N/A</v>
      </c>
      <c r="U2493" s="13" t="e">
        <f t="shared" ref="U2493:U2556" si="3034">_xlfn.POISSON.DIST(1,K2493,FALSE) * _xlfn.POISSON.DIST(2,L2493,FALSE)</f>
        <v>#N/A</v>
      </c>
      <c r="V2493" s="13" t="e">
        <f t="shared" ref="V2493:V2556" si="3035">_xlfn.POISSON.DIST(3,K2493,FALSE) * _xlfn.POISSON.DIST(3,L2493,FALSE)</f>
        <v>#N/A</v>
      </c>
      <c r="W2493" s="13" t="e">
        <f t="shared" ref="W2493:W2556" si="3036">_xlfn.POISSON.DIST(3,K2493,FALSE) * _xlfn.POISSON.DIST(0,L2493,FALSE)</f>
        <v>#N/A</v>
      </c>
      <c r="X2493" s="13" t="e">
        <f t="shared" ref="X2493:X2556" si="3037">_xlfn.POISSON.DIST(3,K2493,FALSE) * _xlfn.POISSON.DIST(1,L2493,FALSE)</f>
        <v>#N/A</v>
      </c>
      <c r="Y2493" s="13" t="e">
        <f t="shared" ref="Y2493:Y2556" si="3038">_xlfn.POISSON.DIST(3,K2493,FALSE) * _xlfn.POISSON.DIST(2,L2493,FALSE)</f>
        <v>#N/A</v>
      </c>
      <c r="Z2493" s="13" t="e">
        <f t="shared" ref="Z2493:Z2556" si="3039">_xlfn.POISSON.DIST(0,K2493,FALSE) * _xlfn.POISSON.DIST(3,L2493,FALSE)</f>
        <v>#N/A</v>
      </c>
      <c r="AA2493" s="13" t="e">
        <f t="shared" ref="AA2493:AA2556" si="3040">_xlfn.POISSON.DIST(1,K2493,FALSE) * _xlfn.POISSON.DIST(3,L2493,FALSE)</f>
        <v>#N/A</v>
      </c>
      <c r="AB2493" s="13" t="e">
        <f t="shared" ref="AB2493:AB2556" si="3041">_xlfn.POISSON.DIST(2,K2493,FALSE) * _xlfn.POISSON.DIST(3,L2493,FALSE)</f>
        <v>#N/A</v>
      </c>
      <c r="AC2493" s="13" t="e">
        <f t="shared" ref="AC2493:AC2556" si="3042">_xlfn.POISSON.DIST(4,K2493,FALSE) * _xlfn.POISSON.DIST(4,L2493,FALSE)</f>
        <v>#N/A</v>
      </c>
      <c r="AD2493" s="13" t="e">
        <f t="shared" ref="AD2493:AD2556" si="3043">_xlfn.POISSON.DIST(4,K2493,FALSE) * _xlfn.POISSON.DIST(0,L2493,FALSE)</f>
        <v>#N/A</v>
      </c>
      <c r="AE2493" s="13" t="e">
        <f t="shared" ref="AE2493:AE2556" si="3044">_xlfn.POISSON.DIST(4,K2493,FALSE) * _xlfn.POISSON.DIST(1,L2493,FALSE)</f>
        <v>#N/A</v>
      </c>
      <c r="AF2493" s="13" t="e">
        <f t="shared" ref="AF2493:AF2556" si="3045">_xlfn.POISSON.DIST(4,K2493,FALSE) * _xlfn.POISSON.DIST(2,L2493,FALSE)</f>
        <v>#N/A</v>
      </c>
      <c r="AG2493" s="13" t="e">
        <f t="shared" ref="AG2493:AG2556" si="3046">_xlfn.POISSON.DIST(4,K2493,FALSE) * _xlfn.POISSON.DIST(3,L2493,FALSE)</f>
        <v>#N/A</v>
      </c>
      <c r="AH2493" s="13" t="e">
        <f t="shared" ref="AH2493:AH2556" si="3047">_xlfn.POISSON.DIST(0,K2493,FALSE) * _xlfn.POISSON.DIST(4,L2493,FALSE)</f>
        <v>#N/A</v>
      </c>
      <c r="AI2493" s="13" t="e">
        <f t="shared" ref="AI2493:AI2556" si="3048">_xlfn.POISSON.DIST(1,K2493,FALSE) * _xlfn.POISSON.DIST(4,L2493,FALSE)</f>
        <v>#N/A</v>
      </c>
      <c r="AJ2493" s="13" t="e">
        <f t="shared" ref="AJ2493:AJ2556" si="3049">_xlfn.POISSON.DIST(2,K2493,FALSE) * _xlfn.POISSON.DIST(4,L2493,FALSE)</f>
        <v>#N/A</v>
      </c>
      <c r="AK2493" s="13" t="e">
        <f t="shared" ref="AK2493:AK2556" si="3050">_xlfn.POISSON.DIST(3,K2493,FALSE) * _xlfn.POISSON.DIST(4,L2493,FALSE)</f>
        <v>#N/A</v>
      </c>
      <c r="AL2493" s="13" t="e">
        <f t="shared" ref="AL2493:AL2556" si="3051">_xlfn.POISSON.DIST(5,K2493,FALSE) * _xlfn.POISSON.DIST(5,L2493,FALSE)</f>
        <v>#N/A</v>
      </c>
      <c r="AM2493" s="13" t="e">
        <f t="shared" ref="AM2493:AM2556" si="3052">_xlfn.POISSON.DIST(5,K2493,FALSE) * _xlfn.POISSON.DIST(0,L2493,FALSE)</f>
        <v>#N/A</v>
      </c>
      <c r="AN2493" s="13" t="e">
        <f t="shared" ref="AN2493:AN2556" si="3053">_xlfn.POISSON.DIST(5,K2493,FALSE) * _xlfn.POISSON.DIST(1,L2493,FALSE)</f>
        <v>#N/A</v>
      </c>
      <c r="AO2493" s="13" t="e">
        <f t="shared" ref="AO2493:AO2556" si="3054">_xlfn.POISSON.DIST(5,K2493,FALSE) * _xlfn.POISSON.DIST(2,L2493,FALSE)</f>
        <v>#N/A</v>
      </c>
      <c r="AP2493" s="13" t="e">
        <f t="shared" ref="AP2493:AP2556" si="3055">_xlfn.POISSON.DIST(5,K2493,FALSE) * _xlfn.POISSON.DIST(3,L2493,FALSE)</f>
        <v>#N/A</v>
      </c>
      <c r="AQ2493" s="13" t="e">
        <f t="shared" ref="AQ2493:AQ2556" si="3056">_xlfn.POISSON.DIST(5,K2493,FALSE) * _xlfn.POISSON.DIST(4,L2493,FALSE)</f>
        <v>#N/A</v>
      </c>
      <c r="AR2493" s="13" t="e">
        <f t="shared" ref="AR2493:AR2556" si="3057">_xlfn.POISSON.DIST(0,K2493,FALSE) * _xlfn.POISSON.DIST(5,L2493,FALSE)</f>
        <v>#N/A</v>
      </c>
      <c r="AS2493" s="13" t="e">
        <f t="shared" ref="AS2493:AS2556" si="3058">_xlfn.POISSON.DIST(1,K2493,FALSE) * _xlfn.POISSON.DIST(5,L2493,FALSE)</f>
        <v>#N/A</v>
      </c>
      <c r="AT2493" s="13" t="e">
        <f t="shared" ref="AT2493:AT2556" si="3059">_xlfn.POISSON.DIST(2,K2493,FALSE) * _xlfn.POISSON.DIST(5,L2493,FALSE)</f>
        <v>#N/A</v>
      </c>
      <c r="AU2493" s="13" t="e">
        <f t="shared" ref="AU2493:AU2556" si="3060">_xlfn.POISSON.DIST(3,K2493,FALSE) * _xlfn.POISSON.DIST(5,L2493,FALSE)</f>
        <v>#N/A</v>
      </c>
      <c r="AV2493" s="13" t="e">
        <f t="shared" ref="AV2493:AV2556" si="3061">_xlfn.POISSON.DIST(4,K2493,FALSE) * _xlfn.POISSON.DIST(5,L2493,FALSE)</f>
        <v>#N/A</v>
      </c>
      <c r="AW2493" s="13" t="e">
        <f t="shared" ref="AW2493:AW2556" si="3062">_xlfn.POISSON.DIST(6,K2493,FALSE) * _xlfn.POISSON.DIST(6,L2493,FALSE)</f>
        <v>#N/A</v>
      </c>
      <c r="AX2493" s="13" t="e">
        <f t="shared" ref="AX2493:AX2556" si="3063">_xlfn.POISSON.DIST(6,K2493,FALSE) * _xlfn.POISSON.DIST(0,L2493,FALSE)</f>
        <v>#N/A</v>
      </c>
      <c r="AY2493" s="13" t="e">
        <f t="shared" ref="AY2493:AY2556" si="3064">_xlfn.POISSON.DIST(6,K2493,FALSE) * _xlfn.POISSON.DIST(1,L2493,FALSE)</f>
        <v>#N/A</v>
      </c>
      <c r="AZ2493" s="13" t="e">
        <f t="shared" ref="AZ2493:AZ2556" si="3065">_xlfn.POISSON.DIST(6,K2493,FALSE) * _xlfn.POISSON.DIST(2,L2493,FALSE)</f>
        <v>#N/A</v>
      </c>
      <c r="BA2493" s="13" t="e">
        <f t="shared" ref="BA2493:BA2556" si="3066">_xlfn.POISSON.DIST(6,K2493,FALSE) * _xlfn.POISSON.DIST(3,L2493,FALSE)</f>
        <v>#N/A</v>
      </c>
      <c r="BB2493" s="13" t="e">
        <f t="shared" ref="BB2493:BB2556" si="3067">_xlfn.POISSON.DIST(6,K2493,FALSE) * _xlfn.POISSON.DIST(4,L2493,FALSE)</f>
        <v>#N/A</v>
      </c>
      <c r="BC2493" s="13" t="e">
        <f t="shared" ref="BC2493:BC2556" si="3068">_xlfn.POISSON.DIST(6,K2493,FALSE) * _xlfn.POISSON.DIST(5,L2493,FALSE)</f>
        <v>#N/A</v>
      </c>
      <c r="BD2493" s="13" t="e">
        <f t="shared" ref="BD2493:BD2556" si="3069">_xlfn.POISSON.DIST(0,K2493,FALSE) * _xlfn.POISSON.DIST(6,L2493,FALSE)</f>
        <v>#N/A</v>
      </c>
      <c r="BE2493" s="13" t="e">
        <f t="shared" ref="BE2493:BE2556" si="3070">_xlfn.POISSON.DIST(1,K2493,FALSE) * _xlfn.POISSON.DIST(6,L2493,FALSE)</f>
        <v>#N/A</v>
      </c>
      <c r="BF2493" s="13" t="e">
        <f t="shared" ref="BF2493:BF2556" si="3071">_xlfn.POISSON.DIST(2,K2493,FALSE) * _xlfn.POISSON.DIST(6,L2493,FALSE)</f>
        <v>#N/A</v>
      </c>
      <c r="BG2493" s="13" t="e">
        <f t="shared" ref="BG2493:BG2556" si="3072">_xlfn.POISSON.DIST(3,K2493,FALSE) * _xlfn.POISSON.DIST(6,L2493,FALSE)</f>
        <v>#N/A</v>
      </c>
      <c r="BH2493" s="13" t="e">
        <f t="shared" ref="BH2493:BH2556" si="3073">_xlfn.POISSON.DIST(4,K2493,FALSE) * _xlfn.POISSON.DIST(6,L2493,FALSE)</f>
        <v>#N/A</v>
      </c>
      <c r="BI2493" s="13" t="e">
        <f t="shared" ref="BI2493:BI2556" si="3074">_xlfn.POISSON.DIST(5,K2493,FALSE) * _xlfn.POISSON.DIST(6,L2493,FALSE)</f>
        <v>#N/A</v>
      </c>
      <c r="BJ2493" s="14" t="e">
        <f t="shared" ref="BJ2493:BJ2556" si="3075">SUM(N2493,Q2493,T2493,W2493,X2493,Y2493,AD2493,AE2493,AF2493,AG2493,AM2493,AN2493,AO2493,AP2493,AQ2493,AX2493,AY2493,AZ2493,BA2493,BB2493,BC2493)</f>
        <v>#N/A</v>
      </c>
      <c r="BK2493" s="14" t="e">
        <f t="shared" ref="BK2493:BK2556" si="3076">SUM(M2493,P2493,S2493,V2493,AC2493,AL2493,AY2493)</f>
        <v>#N/A</v>
      </c>
      <c r="BL2493" s="14" t="e">
        <f t="shared" ref="BL2493:BL2556" si="3077">SUM(O2493,R2493,U2493,AA2493,AB2493,AH2493,AI2493,AJ2493,AK2493,AR2493,AS2493,AT2493,AU2493,AV2493,BD2493,BE2493,BF2493,BG2493,BH2493,BI2493)</f>
        <v>#N/A</v>
      </c>
      <c r="BM2493" s="14" t="e">
        <f t="shared" ref="BM2493:BM2556" si="3078">SUM(S2493:BI2493)</f>
        <v>#N/A</v>
      </c>
      <c r="BN2493" s="14" t="e">
        <f t="shared" ref="BN2493:BN2556" si="3079">SUM(M2493:R2493)</f>
        <v>#N/A</v>
      </c>
    </row>
    <row r="2494" spans="1:66" x14ac:dyDescent="0.25">
      <c r="A2494" t="s">
        <v>27</v>
      </c>
      <c r="B2494" t="s">
        <v>187</v>
      </c>
      <c r="C2494" t="s">
        <v>30</v>
      </c>
      <c r="D2494" s="7" t="s">
        <v>577</v>
      </c>
      <c r="E2494" s="10">
        <f>VLOOKUP(A2494,home!$A$2:$E$405,3,FALSE)</f>
        <v>1.3026</v>
      </c>
      <c r="F2494" s="10">
        <f>VLOOKUP(B2494,home!$B$2:$E$405,3,FALSE)</f>
        <v>0.72729999999999995</v>
      </c>
      <c r="G2494" s="10">
        <f>VLOOKUP(C2494,away!$B$2:$E$405,4,FALSE)</f>
        <v>1.1717</v>
      </c>
      <c r="H2494" s="10">
        <f>VLOOKUP(A2494,away!$A$2:$E$405,3,FALSE)</f>
        <v>1.1000000000000001</v>
      </c>
      <c r="I2494" s="10">
        <f>VLOOKUP(C2494,away!$B$2:$E$405,3,FALSE)</f>
        <v>1.244</v>
      </c>
      <c r="J2494" s="10">
        <f>VLOOKUP(B2494,home!$B$2:$E$405,4,FALSE)</f>
        <v>0.90910000000000002</v>
      </c>
      <c r="K2494" s="12">
        <f t="shared" si="3024"/>
        <v>1.1100462942659999</v>
      </c>
      <c r="L2494" s="12">
        <f t="shared" si="3025"/>
        <v>1.2440124400000001</v>
      </c>
      <c r="M2494" s="13">
        <f t="shared" si="3026"/>
        <v>9.4982868590826219E-2</v>
      </c>
      <c r="N2494" s="13">
        <f t="shared" si="3027"/>
        <v>0.10543538129800108</v>
      </c>
      <c r="O2494" s="13">
        <f t="shared" si="3028"/>
        <v>0.11815987011387308</v>
      </c>
      <c r="P2494" s="13">
        <f t="shared" si="3029"/>
        <v>0.13116292595085668</v>
      </c>
      <c r="Q2494" s="13">
        <f t="shared" si="3030"/>
        <v>5.8519077147184413E-2</v>
      </c>
      <c r="R2494" s="13">
        <f t="shared" si="3031"/>
        <v>7.3496174165221195E-2</v>
      </c>
      <c r="S2494" s="13">
        <f t="shared" si="3032"/>
        <v>4.5281094894336349E-2</v>
      </c>
      <c r="T2494" s="13">
        <f t="shared" si="3033"/>
        <v>7.2798459948417119E-2</v>
      </c>
      <c r="U2494" s="13">
        <f t="shared" si="3034"/>
        <v>8.1584155774832301E-2</v>
      </c>
      <c r="V2494" s="13">
        <f t="shared" si="3035"/>
        <v>6.9476866778586666E-3</v>
      </c>
      <c r="W2494" s="13">
        <f t="shared" si="3036"/>
        <v>2.1652961577032739E-2</v>
      </c>
      <c r="X2494" s="13">
        <f t="shared" si="3037"/>
        <v>2.6936553564670743E-2</v>
      </c>
      <c r="Y2494" s="13">
        <f t="shared" si="3038"/>
        <v>1.6754703862588382E-2</v>
      </c>
      <c r="Z2494" s="13">
        <f t="shared" si="3039"/>
        <v>3.0476718317980593E-2</v>
      </c>
      <c r="AA2494" s="13">
        <f t="shared" si="3040"/>
        <v>3.3830568230263078E-2</v>
      </c>
      <c r="AB2494" s="13">
        <f t="shared" si="3041"/>
        <v>1.8776748448458301E-2</v>
      </c>
      <c r="AC2494" s="13">
        <f t="shared" si="3042"/>
        <v>5.9963373315205471E-4</v>
      </c>
      <c r="AD2494" s="13">
        <f t="shared" si="3043"/>
        <v>6.0089474396173214E-3</v>
      </c>
      <c r="AE2494" s="13">
        <f t="shared" si="3044"/>
        <v>7.475205366190096E-3</v>
      </c>
      <c r="AF2494" s="13">
        <f t="shared" si="3045"/>
        <v>4.6496242335476194E-3</v>
      </c>
      <c r="AG2494" s="13">
        <f t="shared" si="3046"/>
        <v>1.9280634626195679E-3</v>
      </c>
      <c r="AH2494" s="13">
        <f t="shared" si="3047"/>
        <v>9.4783541794859396E-3</v>
      </c>
      <c r="AI2494" s="13">
        <f t="shared" si="3048"/>
        <v>1.0521411932679019E-2</v>
      </c>
      <c r="AJ2494" s="13">
        <f t="shared" si="3049"/>
        <v>5.8396271631582092E-3</v>
      </c>
      <c r="AK2494" s="13">
        <f t="shared" si="3050"/>
        <v>2.1607521641196143E-3</v>
      </c>
      <c r="AL2494" s="13">
        <f t="shared" si="3051"/>
        <v>3.3121642294410526E-5</v>
      </c>
      <c r="AM2494" s="13">
        <f t="shared" si="3052"/>
        <v>1.3340419675572752E-3</v>
      </c>
      <c r="AN2494" s="13">
        <f t="shared" si="3053"/>
        <v>1.6595648031233266E-3</v>
      </c>
      <c r="AO2494" s="13">
        <f t="shared" si="3054"/>
        <v>1.032259630035785E-3</v>
      </c>
      <c r="AP2494" s="13">
        <f t="shared" si="3055"/>
        <v>4.2804794035810473E-4</v>
      </c>
      <c r="AQ2494" s="13">
        <f t="shared" si="3056"/>
        <v>1.3312424068046515E-4</v>
      </c>
      <c r="AR2494" s="13">
        <f t="shared" si="3057"/>
        <v>2.3582381020012988E-3</v>
      </c>
      <c r="AS2494" s="13">
        <f t="shared" si="3058"/>
        <v>2.6177534661234268E-3</v>
      </c>
      <c r="AT2494" s="13">
        <f t="shared" si="3059"/>
        <v>1.4529137671861435E-3</v>
      </c>
      <c r="AU2494" s="13">
        <f t="shared" si="3060"/>
        <v>5.376005143843441E-4</v>
      </c>
      <c r="AV2494" s="13">
        <f t="shared" si="3061"/>
        <v>1.4919036469695921E-4</v>
      </c>
      <c r="AW2494" s="13">
        <f t="shared" si="3062"/>
        <v>1.2705014833158276E-6</v>
      </c>
      <c r="AX2494" s="13">
        <f t="shared" si="3063"/>
        <v>2.4680805708037943E-4</v>
      </c>
      <c r="AY2494" s="13">
        <f t="shared" si="3064"/>
        <v>3.0703229330022205E-4</v>
      </c>
      <c r="AZ2494" s="13">
        <f t="shared" si="3065"/>
        <v>1.9097599617360253E-4</v>
      </c>
      <c r="BA2494" s="13">
        <f t="shared" si="3066"/>
        <v>7.9192171660451312E-5</v>
      </c>
      <c r="BB2494" s="13">
        <f t="shared" si="3067"/>
        <v>2.4629011674054238E-5</v>
      </c>
      <c r="BC2494" s="13">
        <f t="shared" si="3068"/>
        <v>6.1277593814857352E-6</v>
      </c>
      <c r="BD2494" s="13">
        <f t="shared" si="3069"/>
        <v>4.8894625589526773E-4</v>
      </c>
      <c r="BE2494" s="13">
        <f t="shared" si="3070"/>
        <v>5.4275297945177725E-4</v>
      </c>
      <c r="BF2494" s="13">
        <f t="shared" si="3071"/>
        <v>3.0124046677113789E-4</v>
      </c>
      <c r="BG2494" s="13">
        <f t="shared" si="3072"/>
        <v>1.1146362127408723E-4</v>
      </c>
      <c r="BH2494" s="13">
        <f t="shared" si="3073"/>
        <v>3.0932444935192363E-5</v>
      </c>
      <c r="BI2494" s="13">
        <f t="shared" si="3074"/>
        <v>6.8672891745794766E-6</v>
      </c>
      <c r="BJ2494" s="14">
        <f t="shared" si="3075"/>
        <v>0.3276007817708943</v>
      </c>
      <c r="BK2494" s="14">
        <f t="shared" si="3076"/>
        <v>0.27931436378262453</v>
      </c>
      <c r="BL2494" s="14">
        <f t="shared" si="3077"/>
        <v>0.36244556144398499</v>
      </c>
      <c r="BM2494" s="14">
        <f t="shared" si="3078"/>
        <v>0.41777536625770484</v>
      </c>
      <c r="BN2494" s="14">
        <f t="shared" si="3079"/>
        <v>0.58175629726596267</v>
      </c>
    </row>
    <row r="2495" spans="1:66" x14ac:dyDescent="0.25">
      <c r="A2495" t="s">
        <v>27</v>
      </c>
      <c r="B2495" t="s">
        <v>525</v>
      </c>
      <c r="C2495" t="s">
        <v>522</v>
      </c>
      <c r="D2495" s="7" t="s">
        <v>577</v>
      </c>
      <c r="E2495" s="10">
        <f>VLOOKUP(A2495,home!$A$2:$E$405,3,FALSE)</f>
        <v>1.3026</v>
      </c>
      <c r="F2495" s="10" t="e">
        <f>VLOOKUP(B2495,home!$B$2:$E$405,3,FALSE)</f>
        <v>#N/A</v>
      </c>
      <c r="G2495" s="10" t="e">
        <f>VLOOKUP(C2495,away!$B$2:$E$405,4,FALSE)</f>
        <v>#N/A</v>
      </c>
      <c r="H2495" s="10">
        <f>VLOOKUP(A2495,away!$A$2:$E$405,3,FALSE)</f>
        <v>1.1000000000000001</v>
      </c>
      <c r="I2495" s="10" t="e">
        <f>VLOOKUP(C2495,away!$B$2:$E$405,3,FALSE)</f>
        <v>#N/A</v>
      </c>
      <c r="J2495" s="10" t="e">
        <f>VLOOKUP(B2495,home!$B$2:$E$405,4,FALSE)</f>
        <v>#N/A</v>
      </c>
      <c r="K2495" s="12" t="e">
        <f t="shared" si="3024"/>
        <v>#N/A</v>
      </c>
      <c r="L2495" s="12" t="e">
        <f t="shared" si="3025"/>
        <v>#N/A</v>
      </c>
      <c r="M2495" s="13" t="e">
        <f t="shared" si="3026"/>
        <v>#N/A</v>
      </c>
      <c r="N2495" s="13" t="e">
        <f t="shared" si="3027"/>
        <v>#N/A</v>
      </c>
      <c r="O2495" s="13" t="e">
        <f t="shared" si="3028"/>
        <v>#N/A</v>
      </c>
      <c r="P2495" s="13" t="e">
        <f t="shared" si="3029"/>
        <v>#N/A</v>
      </c>
      <c r="Q2495" s="13" t="e">
        <f t="shared" si="3030"/>
        <v>#N/A</v>
      </c>
      <c r="R2495" s="13" t="e">
        <f t="shared" si="3031"/>
        <v>#N/A</v>
      </c>
      <c r="S2495" s="13" t="e">
        <f t="shared" si="3032"/>
        <v>#N/A</v>
      </c>
      <c r="T2495" s="13" t="e">
        <f t="shared" si="3033"/>
        <v>#N/A</v>
      </c>
      <c r="U2495" s="13" t="e">
        <f t="shared" si="3034"/>
        <v>#N/A</v>
      </c>
      <c r="V2495" s="13" t="e">
        <f t="shared" si="3035"/>
        <v>#N/A</v>
      </c>
      <c r="W2495" s="13" t="e">
        <f t="shared" si="3036"/>
        <v>#N/A</v>
      </c>
      <c r="X2495" s="13" t="e">
        <f t="shared" si="3037"/>
        <v>#N/A</v>
      </c>
      <c r="Y2495" s="13" t="e">
        <f t="shared" si="3038"/>
        <v>#N/A</v>
      </c>
      <c r="Z2495" s="13" t="e">
        <f t="shared" si="3039"/>
        <v>#N/A</v>
      </c>
      <c r="AA2495" s="13" t="e">
        <f t="shared" si="3040"/>
        <v>#N/A</v>
      </c>
      <c r="AB2495" s="13" t="e">
        <f t="shared" si="3041"/>
        <v>#N/A</v>
      </c>
      <c r="AC2495" s="13" t="e">
        <f t="shared" si="3042"/>
        <v>#N/A</v>
      </c>
      <c r="AD2495" s="13" t="e">
        <f t="shared" si="3043"/>
        <v>#N/A</v>
      </c>
      <c r="AE2495" s="13" t="e">
        <f t="shared" si="3044"/>
        <v>#N/A</v>
      </c>
      <c r="AF2495" s="13" t="e">
        <f t="shared" si="3045"/>
        <v>#N/A</v>
      </c>
      <c r="AG2495" s="13" t="e">
        <f t="shared" si="3046"/>
        <v>#N/A</v>
      </c>
      <c r="AH2495" s="13" t="e">
        <f t="shared" si="3047"/>
        <v>#N/A</v>
      </c>
      <c r="AI2495" s="13" t="e">
        <f t="shared" si="3048"/>
        <v>#N/A</v>
      </c>
      <c r="AJ2495" s="13" t="e">
        <f t="shared" si="3049"/>
        <v>#N/A</v>
      </c>
      <c r="AK2495" s="13" t="e">
        <f t="shared" si="3050"/>
        <v>#N/A</v>
      </c>
      <c r="AL2495" s="13" t="e">
        <f t="shared" si="3051"/>
        <v>#N/A</v>
      </c>
      <c r="AM2495" s="13" t="e">
        <f t="shared" si="3052"/>
        <v>#N/A</v>
      </c>
      <c r="AN2495" s="13" t="e">
        <f t="shared" si="3053"/>
        <v>#N/A</v>
      </c>
      <c r="AO2495" s="13" t="e">
        <f t="shared" si="3054"/>
        <v>#N/A</v>
      </c>
      <c r="AP2495" s="13" t="e">
        <f t="shared" si="3055"/>
        <v>#N/A</v>
      </c>
      <c r="AQ2495" s="13" t="e">
        <f t="shared" si="3056"/>
        <v>#N/A</v>
      </c>
      <c r="AR2495" s="13" t="e">
        <f t="shared" si="3057"/>
        <v>#N/A</v>
      </c>
      <c r="AS2495" s="13" t="e">
        <f t="shared" si="3058"/>
        <v>#N/A</v>
      </c>
      <c r="AT2495" s="13" t="e">
        <f t="shared" si="3059"/>
        <v>#N/A</v>
      </c>
      <c r="AU2495" s="13" t="e">
        <f t="shared" si="3060"/>
        <v>#N/A</v>
      </c>
      <c r="AV2495" s="13" t="e">
        <f t="shared" si="3061"/>
        <v>#N/A</v>
      </c>
      <c r="AW2495" s="13" t="e">
        <f t="shared" si="3062"/>
        <v>#N/A</v>
      </c>
      <c r="AX2495" s="13" t="e">
        <f t="shared" si="3063"/>
        <v>#N/A</v>
      </c>
      <c r="AY2495" s="13" t="e">
        <f t="shared" si="3064"/>
        <v>#N/A</v>
      </c>
      <c r="AZ2495" s="13" t="e">
        <f t="shared" si="3065"/>
        <v>#N/A</v>
      </c>
      <c r="BA2495" s="13" t="e">
        <f t="shared" si="3066"/>
        <v>#N/A</v>
      </c>
      <c r="BB2495" s="13" t="e">
        <f t="shared" si="3067"/>
        <v>#N/A</v>
      </c>
      <c r="BC2495" s="13" t="e">
        <f t="shared" si="3068"/>
        <v>#N/A</v>
      </c>
      <c r="BD2495" s="13" t="e">
        <f t="shared" si="3069"/>
        <v>#N/A</v>
      </c>
      <c r="BE2495" s="13" t="e">
        <f t="shared" si="3070"/>
        <v>#N/A</v>
      </c>
      <c r="BF2495" s="13" t="e">
        <f t="shared" si="3071"/>
        <v>#N/A</v>
      </c>
      <c r="BG2495" s="13" t="e">
        <f t="shared" si="3072"/>
        <v>#N/A</v>
      </c>
      <c r="BH2495" s="13" t="e">
        <f t="shared" si="3073"/>
        <v>#N/A</v>
      </c>
      <c r="BI2495" s="13" t="e">
        <f t="shared" si="3074"/>
        <v>#N/A</v>
      </c>
      <c r="BJ2495" s="14" t="e">
        <f t="shared" si="3075"/>
        <v>#N/A</v>
      </c>
      <c r="BK2495" s="14" t="e">
        <f t="shared" si="3076"/>
        <v>#N/A</v>
      </c>
      <c r="BL2495" s="14" t="e">
        <f t="shared" si="3077"/>
        <v>#N/A</v>
      </c>
      <c r="BM2495" s="14" t="e">
        <f t="shared" si="3078"/>
        <v>#N/A</v>
      </c>
      <c r="BN2495" s="14" t="e">
        <f t="shared" si="3079"/>
        <v>#N/A</v>
      </c>
    </row>
    <row r="2496" spans="1:66" x14ac:dyDescent="0.25">
      <c r="A2496" t="s">
        <v>27</v>
      </c>
      <c r="B2496" t="s">
        <v>297</v>
      </c>
      <c r="C2496" t="s">
        <v>328</v>
      </c>
      <c r="D2496" s="7" t="s">
        <v>577</v>
      </c>
      <c r="E2496" s="10">
        <f>VLOOKUP(A2496,home!$A$2:$E$405,3,FALSE)</f>
        <v>1.3026</v>
      </c>
      <c r="F2496" s="10">
        <f>VLOOKUP(B2496,home!$B$2:$E$405,3,FALSE)</f>
        <v>1.0909</v>
      </c>
      <c r="G2496" s="10">
        <f>VLOOKUP(C2496,away!$B$2:$E$405,4,FALSE)</f>
        <v>0.92930000000000001</v>
      </c>
      <c r="H2496" s="10">
        <f>VLOOKUP(A2496,away!$A$2:$E$405,3,FALSE)</f>
        <v>1.1000000000000001</v>
      </c>
      <c r="I2496" s="10">
        <f>VLOOKUP(C2496,away!$B$2:$E$405,3,FALSE)</f>
        <v>0.90910000000000002</v>
      </c>
      <c r="J2496" s="10">
        <f>VLOOKUP(B2496,home!$B$2:$E$405,4,FALSE)</f>
        <v>1.0526</v>
      </c>
      <c r="K2496" s="12">
        <f t="shared" si="3024"/>
        <v>1.320541191762</v>
      </c>
      <c r="L2496" s="12">
        <f t="shared" si="3025"/>
        <v>1.052610526</v>
      </c>
      <c r="M2496" s="13">
        <f t="shared" si="3026"/>
        <v>9.3186565212470637E-2</v>
      </c>
      <c r="N2496" s="13">
        <f t="shared" si="3027"/>
        <v>0.12305669788188331</v>
      </c>
      <c r="O2496" s="13">
        <f t="shared" si="3028"/>
        <v>9.8089159424432013E-2</v>
      </c>
      <c r="P2496" s="13">
        <f t="shared" si="3029"/>
        <v>0.12953077548527228</v>
      </c>
      <c r="Q2496" s="13">
        <f t="shared" si="3030"/>
        <v>8.1250719237619298E-2</v>
      </c>
      <c r="R2496" s="13">
        <f t="shared" si="3031"/>
        <v>5.1624840848324624E-2</v>
      </c>
      <c r="S2496" s="13">
        <f t="shared" si="3032"/>
        <v>4.5012448306149935E-2</v>
      </c>
      <c r="T2496" s="13">
        <f t="shared" si="3033"/>
        <v>8.5525362314588779E-2</v>
      </c>
      <c r="U2496" s="13">
        <f t="shared" si="3034"/>
        <v>6.8172728858370182E-2</v>
      </c>
      <c r="V2496" s="13">
        <f t="shared" si="3035"/>
        <v>6.952000385573546E-3</v>
      </c>
      <c r="W2496" s="13">
        <f t="shared" si="3036"/>
        <v>3.5764973871188488E-2</v>
      </c>
      <c r="X2496" s="13">
        <f t="shared" si="3037"/>
        <v>3.7646587958927967E-2</v>
      </c>
      <c r="Y2496" s="13">
        <f t="shared" si="3038"/>
        <v>1.981359737677622E-2</v>
      </c>
      <c r="Z2496" s="13">
        <f t="shared" si="3039"/>
        <v>1.811361696000709E-2</v>
      </c>
      <c r="AA2496" s="13">
        <f t="shared" si="3040"/>
        <v>2.391977732748814E-2</v>
      </c>
      <c r="AB2496" s="13">
        <f t="shared" si="3041"/>
        <v>1.5793525629361434E-2</v>
      </c>
      <c r="AC2496" s="13">
        <f t="shared" si="3042"/>
        <v>6.0396179365023481E-4</v>
      </c>
      <c r="AD2496" s="13">
        <f t="shared" si="3043"/>
        <v>1.1807280304799011E-2</v>
      </c>
      <c r="AE2496" s="13">
        <f t="shared" si="3044"/>
        <v>1.2428467532263928E-2</v>
      </c>
      <c r="AF2496" s="13">
        <f t="shared" si="3045"/>
        <v>6.5411678732551276E-3</v>
      </c>
      <c r="AG2496" s="13">
        <f t="shared" si="3046"/>
        <v>2.2951007185737938E-3</v>
      </c>
      <c r="AH2496" s="13">
        <f t="shared" si="3047"/>
        <v>4.7666459690088965E-3</v>
      </c>
      <c r="AI2496" s="13">
        <f t="shared" si="3048"/>
        <v>6.2945523486225416E-3</v>
      </c>
      <c r="AJ2496" s="13">
        <f t="shared" si="3049"/>
        <v>4.1561078300291548E-3</v>
      </c>
      <c r="AK2496" s="13">
        <f t="shared" si="3050"/>
        <v>1.8294371956526932E-3</v>
      </c>
      <c r="AL2496" s="13">
        <f t="shared" si="3051"/>
        <v>3.3580651595696562E-5</v>
      </c>
      <c r="AM2496" s="13">
        <f t="shared" si="3052"/>
        <v>3.1184000010334523E-3</v>
      </c>
      <c r="AN2496" s="13">
        <f t="shared" si="3053"/>
        <v>3.2824606653662231E-3</v>
      </c>
      <c r="AO2496" s="13">
        <f t="shared" si="3054"/>
        <v>1.727576323772725E-3</v>
      </c>
      <c r="AP2496" s="13">
        <f t="shared" si="3055"/>
        <v>6.0615500762385146E-4</v>
      </c>
      <c r="AQ2496" s="13">
        <f t="shared" si="3056"/>
        <v>1.595112853531191E-4</v>
      </c>
      <c r="AR2496" s="13">
        <f t="shared" si="3057"/>
        <v>1.003484344138847E-3</v>
      </c>
      <c r="AS2496" s="13">
        <f t="shared" si="3058"/>
        <v>1.3251424117236221E-3</v>
      </c>
      <c r="AT2496" s="13">
        <f t="shared" si="3059"/>
        <v>8.7495256981594163E-4</v>
      </c>
      <c r="AU2496" s="13">
        <f t="shared" si="3060"/>
        <v>3.8513696975998933E-4</v>
      </c>
      <c r="AV2496" s="13">
        <f t="shared" si="3061"/>
        <v>1.2714730825961546E-4</v>
      </c>
      <c r="AW2496" s="13">
        <f t="shared" si="3062"/>
        <v>1.2966007828172118E-6</v>
      </c>
      <c r="AX2496" s="13">
        <f t="shared" si="3063"/>
        <v>6.8632927562588904E-4</v>
      </c>
      <c r="AY2496" s="13">
        <f t="shared" si="3064"/>
        <v>7.2243741982576609E-4</v>
      </c>
      <c r="AZ2496" s="13">
        <f t="shared" si="3065"/>
        <v>3.8022261624244124E-4</v>
      </c>
      <c r="BA2496" s="13">
        <f t="shared" si="3066"/>
        <v>1.3340877602668408E-4</v>
      </c>
      <c r="BB2496" s="13">
        <f t="shared" si="3067"/>
        <v>3.5106870476616033E-5</v>
      </c>
      <c r="BC2496" s="13">
        <f t="shared" si="3068"/>
        <v>7.3907722797209364E-6</v>
      </c>
      <c r="BD2496" s="13">
        <f t="shared" si="3069"/>
        <v>1.7604636388612608E-4</v>
      </c>
      <c r="BE2496" s="13">
        <f t="shared" si="3070"/>
        <v>2.3247647517155164E-4</v>
      </c>
      <c r="BF2496" s="13">
        <f t="shared" si="3071"/>
        <v>1.5349738078983496E-4</v>
      </c>
      <c r="BG2496" s="13">
        <f t="shared" si="3072"/>
        <v>6.756653805351805E-5</v>
      </c>
      <c r="BH2496" s="13">
        <f t="shared" si="3073"/>
        <v>2.2306099171106321E-5</v>
      </c>
      <c r="BI2496" s="13">
        <f t="shared" si="3074"/>
        <v>5.8912245565948147E-6</v>
      </c>
      <c r="BJ2496" s="14">
        <f t="shared" si="3075"/>
        <v>0.42698895408350257</v>
      </c>
      <c r="BK2496" s="14">
        <f t="shared" si="3076"/>
        <v>0.27604176925453805</v>
      </c>
      <c r="BL2496" s="14">
        <f t="shared" si="3077"/>
        <v>0.27902042311661646</v>
      </c>
      <c r="BM2496" s="14">
        <f t="shared" si="3078"/>
        <v>0.422704864505619</v>
      </c>
      <c r="BN2496" s="14">
        <f t="shared" si="3079"/>
        <v>0.57673875809000219</v>
      </c>
    </row>
    <row r="2497" spans="1:66" x14ac:dyDescent="0.25">
      <c r="A2497" t="s">
        <v>27</v>
      </c>
      <c r="B2497" t="s">
        <v>191</v>
      </c>
      <c r="C2497" t="s">
        <v>192</v>
      </c>
      <c r="D2497" s="7" t="s">
        <v>577</v>
      </c>
      <c r="E2497" s="10">
        <f>VLOOKUP(A2497,home!$A$2:$E$405,3,FALSE)</f>
        <v>1.3026</v>
      </c>
      <c r="F2497" s="10">
        <f>VLOOKUP(B2497,home!$B$2:$E$405,3,FALSE)</f>
        <v>1.4545999999999999</v>
      </c>
      <c r="G2497" s="10">
        <f>VLOOKUP(C2497,away!$B$2:$E$405,4,FALSE)</f>
        <v>0.80810000000000004</v>
      </c>
      <c r="H2497" s="10">
        <f>VLOOKUP(A2497,away!$A$2:$E$405,3,FALSE)</f>
        <v>1.1000000000000001</v>
      </c>
      <c r="I2497" s="10">
        <f>VLOOKUP(C2497,away!$B$2:$E$405,3,FALSE)</f>
        <v>0.622</v>
      </c>
      <c r="J2497" s="10">
        <f>VLOOKUP(B2497,home!$B$2:$E$405,4,FALSE)</f>
        <v>1.2919</v>
      </c>
      <c r="K2497" s="12">
        <f t="shared" si="3024"/>
        <v>1.531157139876</v>
      </c>
      <c r="L2497" s="12">
        <f t="shared" si="3025"/>
        <v>0.8839179800000001</v>
      </c>
      <c r="M2497" s="13">
        <f t="shared" si="3026"/>
        <v>8.9360625910478372E-2</v>
      </c>
      <c r="N2497" s="13">
        <f t="shared" si="3027"/>
        <v>0.13682516038661724</v>
      </c>
      <c r="O2497" s="13">
        <f t="shared" si="3028"/>
        <v>7.8987463946325706E-2</v>
      </c>
      <c r="P2497" s="13">
        <f t="shared" si="3029"/>
        <v>0.12094221938211473</v>
      </c>
      <c r="Q2497" s="13">
        <f t="shared" si="3030"/>
        <v>0.10475041062032393</v>
      </c>
      <c r="R2497" s="13">
        <f t="shared" si="3031"/>
        <v>3.4909219788379527E-2</v>
      </c>
      <c r="S2497" s="13">
        <f t="shared" si="3032"/>
        <v>4.0921323793448323E-2</v>
      </c>
      <c r="T2497" s="13">
        <f t="shared" si="3033"/>
        <v>9.2590771359687282E-2</v>
      </c>
      <c r="U2497" s="13">
        <f t="shared" si="3034"/>
        <v>5.3451501126477854E-2</v>
      </c>
      <c r="V2497" s="13">
        <f t="shared" si="3035"/>
        <v>6.1537365145233882E-3</v>
      </c>
      <c r="W2497" s="13">
        <f t="shared" si="3036"/>
        <v>5.3463113042083919E-2</v>
      </c>
      <c r="X2497" s="13">
        <f t="shared" si="3037"/>
        <v>4.725700688467048E-2</v>
      </c>
      <c r="Y2497" s="13">
        <f t="shared" si="3038"/>
        <v>2.0885659033172011E-2</v>
      </c>
      <c r="Z2497" s="13">
        <f t="shared" si="3039"/>
        <v>1.0285629012906822E-2</v>
      </c>
      <c r="AA2497" s="13">
        <f t="shared" si="3040"/>
        <v>1.5748914301228014E-2</v>
      </c>
      <c r="AB2497" s="13">
        <f t="shared" si="3041"/>
        <v>1.2057031288810263E-2</v>
      </c>
      <c r="AC2497" s="13">
        <f t="shared" si="3042"/>
        <v>5.2053585120420166E-4</v>
      </c>
      <c r="AD2497" s="13">
        <f t="shared" si="3043"/>
        <v>2.0465106813596125E-2</v>
      </c>
      <c r="AE2497" s="13">
        <f t="shared" si="3044"/>
        <v>1.8089475875158124E-2</v>
      </c>
      <c r="AF2497" s="13">
        <f t="shared" si="3045"/>
        <v>7.9948064874142515E-3</v>
      </c>
      <c r="AG2497" s="13">
        <f t="shared" si="3046"/>
        <v>2.3555844002820345E-3</v>
      </c>
      <c r="AH2497" s="13">
        <f t="shared" si="3047"/>
        <v>2.2729131050294974E-3</v>
      </c>
      <c r="AI2497" s="13">
        <f t="shared" si="3048"/>
        <v>3.480187129083644E-3</v>
      </c>
      <c r="AJ2497" s="13">
        <f t="shared" si="3049"/>
        <v>2.6643566854004904E-3</v>
      </c>
      <c r="AK2497" s="13">
        <f t="shared" si="3050"/>
        <v>1.3598495873424381E-3</v>
      </c>
      <c r="AL2497" s="13">
        <f t="shared" si="3051"/>
        <v>2.8180089595908862E-5</v>
      </c>
      <c r="AM2497" s="13">
        <f t="shared" si="3052"/>
        <v>6.2670588831925328E-3</v>
      </c>
      <c r="AN2497" s="13">
        <f t="shared" si="3053"/>
        <v>5.5395660285726001E-3</v>
      </c>
      <c r="AO2497" s="13">
        <f t="shared" si="3054"/>
        <v>2.4482610070262578E-3</v>
      </c>
      <c r="AP2497" s="13">
        <f t="shared" si="3055"/>
        <v>7.2135397461447202E-4</v>
      </c>
      <c r="AQ2497" s="13">
        <f t="shared" si="3056"/>
        <v>1.5940443702654883E-4</v>
      </c>
      <c r="AR2497" s="13">
        <f t="shared" si="3057"/>
        <v>4.0181375210264047E-4</v>
      </c>
      <c r="AS2497" s="13">
        <f t="shared" si="3058"/>
        <v>6.1523999543232311E-4</v>
      </c>
      <c r="AT2497" s="13">
        <f t="shared" si="3059"/>
        <v>4.7101455587173966E-4</v>
      </c>
      <c r="AU2497" s="13">
        <f t="shared" si="3060"/>
        <v>2.4039910006951241E-4</v>
      </c>
      <c r="AV2497" s="13">
        <f t="shared" si="3061"/>
        <v>9.2022199622799757E-5</v>
      </c>
      <c r="AW2497" s="13">
        <f t="shared" si="3062"/>
        <v>1.0594283753147366E-6</v>
      </c>
      <c r="AX2497" s="13">
        <f t="shared" si="3063"/>
        <v>1.5993086591705929E-3</v>
      </c>
      <c r="AY2497" s="13">
        <f t="shared" si="3064"/>
        <v>1.413657679410579E-3</v>
      </c>
      <c r="AZ2497" s="13">
        <f t="shared" si="3065"/>
        <v>6.2477872019804333E-4</v>
      </c>
      <c r="BA2497" s="13">
        <f t="shared" si="3066"/>
        <v>1.8408438143481328E-4</v>
      </c>
      <c r="BB2497" s="13">
        <f t="shared" si="3067"/>
        <v>4.0678873646852405E-5</v>
      </c>
      <c r="BC2497" s="13">
        <f t="shared" si="3068"/>
        <v>7.1913575645202054E-6</v>
      </c>
      <c r="BD2497" s="13">
        <f t="shared" si="3069"/>
        <v>5.9195066682464446E-5</v>
      </c>
      <c r="BE2497" s="13">
        <f t="shared" si="3070"/>
        <v>9.0636948996291372E-5</v>
      </c>
      <c r="BF2497" s="13">
        <f t="shared" si="3071"/>
        <v>6.9389705796124205E-5</v>
      </c>
      <c r="BG2497" s="13">
        <f t="shared" si="3072"/>
        <v>3.5415514487876874E-5</v>
      </c>
      <c r="BH2497" s="13">
        <f t="shared" si="3073"/>
        <v>1.3556679467623652E-5</v>
      </c>
      <c r="BI2497" s="13">
        <f t="shared" si="3074"/>
        <v>4.1514813119724629E-6</v>
      </c>
      <c r="BJ2497" s="14">
        <f t="shared" si="3075"/>
        <v>0.52368243890486343</v>
      </c>
      <c r="BK2497" s="14">
        <f t="shared" si="3076"/>
        <v>0.25934027922077557</v>
      </c>
      <c r="BL2497" s="14">
        <f t="shared" si="3077"/>
        <v>0.20702427195791881</v>
      </c>
      <c r="BM2497" s="14">
        <f t="shared" si="3078"/>
        <v>0.43314492081118949</v>
      </c>
      <c r="BN2497" s="14">
        <f t="shared" si="3079"/>
        <v>0.56577510003423959</v>
      </c>
    </row>
    <row r="2498" spans="1:66" x14ac:dyDescent="0.25">
      <c r="A2498" t="s">
        <v>27</v>
      </c>
      <c r="B2498" t="s">
        <v>289</v>
      </c>
      <c r="C2498" t="s">
        <v>31</v>
      </c>
      <c r="D2498" s="7" t="s">
        <v>577</v>
      </c>
      <c r="E2498" s="10">
        <f>VLOOKUP(A2498,home!$A$2:$E$405,3,FALSE)</f>
        <v>1.3026</v>
      </c>
      <c r="F2498" s="10">
        <f>VLOOKUP(B2498,home!$B$2:$E$405,3,FALSE)</f>
        <v>0.6149</v>
      </c>
      <c r="G2498" s="10">
        <f>VLOOKUP(C2498,away!$B$2:$E$405,4,FALSE)</f>
        <v>0.84850000000000003</v>
      </c>
      <c r="H2498" s="10">
        <f>VLOOKUP(A2498,away!$A$2:$E$405,3,FALSE)</f>
        <v>1.1000000000000001</v>
      </c>
      <c r="I2498" s="10">
        <f>VLOOKUP(C2498,away!$B$2:$E$405,3,FALSE)</f>
        <v>1.0526</v>
      </c>
      <c r="J2498" s="10">
        <f>VLOOKUP(B2498,home!$B$2:$E$405,4,FALSE)</f>
        <v>1.4391</v>
      </c>
      <c r="K2498" s="12">
        <f t="shared" si="3024"/>
        <v>0.67962197588999995</v>
      </c>
      <c r="L2498" s="12">
        <f t="shared" si="3025"/>
        <v>1.6662763260000002</v>
      </c>
      <c r="M2498" s="13">
        <f t="shared" si="3026"/>
        <v>9.5761141067868441E-2</v>
      </c>
      <c r="N2498" s="13">
        <f t="shared" si="3027"/>
        <v>6.5081375906025779E-2</v>
      </c>
      <c r="O2498" s="13">
        <f t="shared" si="3028"/>
        <v>0.15956452231213555</v>
      </c>
      <c r="P2498" s="13">
        <f t="shared" si="3029"/>
        <v>0.10844355593571756</v>
      </c>
      <c r="Q2498" s="13">
        <f t="shared" si="3030"/>
        <v>2.211536664344653E-2</v>
      </c>
      <c r="R2498" s="13">
        <f t="shared" si="3031"/>
        <v>0.13293929299910517</v>
      </c>
      <c r="S2498" s="13">
        <f t="shared" si="3032"/>
        <v>3.0701401144668055E-2</v>
      </c>
      <c r="T2498" s="13">
        <f t="shared" si="3033"/>
        <v>3.6850311878785041E-2</v>
      </c>
      <c r="U2498" s="13">
        <f t="shared" si="3034"/>
        <v>9.0348464981471491E-2</v>
      </c>
      <c r="V2498" s="13">
        <f t="shared" si="3035"/>
        <v>3.8630481763846868E-3</v>
      </c>
      <c r="W2498" s="13">
        <f t="shared" si="3036"/>
        <v>5.0100297252503095E-3</v>
      </c>
      <c r="X2498" s="13">
        <f t="shared" si="3037"/>
        <v>8.3480939237408763E-3</v>
      </c>
      <c r="Y2498" s="13">
        <f t="shared" si="3038"/>
        <v>6.9551156361769379E-3</v>
      </c>
      <c r="Z2498" s="13">
        <f t="shared" si="3039"/>
        <v>7.3837865573195494E-2</v>
      </c>
      <c r="AA2498" s="13">
        <f t="shared" si="3040"/>
        <v>5.0181836096355327E-2</v>
      </c>
      <c r="AB2498" s="13">
        <f t="shared" si="3041"/>
        <v>1.7052339300796561E-2</v>
      </c>
      <c r="AC2498" s="13">
        <f t="shared" si="3042"/>
        <v>2.7341641160925272E-4</v>
      </c>
      <c r="AD2498" s="13">
        <f t="shared" si="3043"/>
        <v>8.5123157528556217E-4</v>
      </c>
      <c r="AE2498" s="13">
        <f t="shared" si="3044"/>
        <v>1.418387021842019E-3</v>
      </c>
      <c r="AF2498" s="13">
        <f t="shared" si="3045"/>
        <v>1.1817123578005009E-3</v>
      </c>
      <c r="AG2498" s="13">
        <f t="shared" si="3046"/>
        <v>6.5635310864820538E-4</v>
      </c>
      <c r="AH2498" s="13">
        <f t="shared" si="3047"/>
        <v>3.0758571841746529E-2</v>
      </c>
      <c r="AI2498" s="13">
        <f t="shared" si="3048"/>
        <v>2.0904201370642292E-2</v>
      </c>
      <c r="AJ2498" s="13">
        <f t="shared" si="3049"/>
        <v>7.1034773199591785E-3</v>
      </c>
      <c r="AK2498" s="13">
        <f t="shared" si="3050"/>
        <v>1.6092264306268196E-3</v>
      </c>
      <c r="AL2498" s="13">
        <f t="shared" si="3051"/>
        <v>1.2385085472228148E-5</v>
      </c>
      <c r="AM2498" s="13">
        <f t="shared" si="3052"/>
        <v>1.1570313702710626E-4</v>
      </c>
      <c r="AN2498" s="13">
        <f t="shared" si="3053"/>
        <v>1.9279339807220117E-4</v>
      </c>
      <c r="AO2498" s="13">
        <f t="shared" si="3054"/>
        <v>1.6062353750840149E-4</v>
      </c>
      <c r="AP2498" s="13">
        <f t="shared" si="3055"/>
        <v>8.9214399316207463E-5</v>
      </c>
      <c r="AQ2498" s="13">
        <f t="shared" si="3056"/>
        <v>3.7163960379726784E-5</v>
      </c>
      <c r="AR2498" s="13">
        <f t="shared" si="3057"/>
        <v>1.0250456016294495E-2</v>
      </c>
      <c r="AS2498" s="13">
        <f t="shared" si="3058"/>
        <v>6.966435171567603E-3</v>
      </c>
      <c r="AT2498" s="13">
        <f t="shared" si="3059"/>
        <v>2.3672712181051817E-3</v>
      </c>
      <c r="AU2498" s="13">
        <f t="shared" si="3060"/>
        <v>5.3628318090539031E-4</v>
      </c>
      <c r="AV2498" s="13">
        <f t="shared" si="3061"/>
        <v>9.1117458760873896E-5</v>
      </c>
      <c r="AW2498" s="13">
        <f t="shared" si="3062"/>
        <v>3.8959282039289369E-7</v>
      </c>
      <c r="AX2498" s="13">
        <f t="shared" si="3063"/>
        <v>1.3105732433838884E-5</v>
      </c>
      <c r="AY2498" s="13">
        <f t="shared" si="3064"/>
        <v>2.1837771689396098E-5</v>
      </c>
      <c r="AZ2498" s="13">
        <f t="shared" si="3065"/>
        <v>1.8193880989316875E-5</v>
      </c>
      <c r="BA2498" s="13">
        <f t="shared" si="3066"/>
        <v>1.0105344390186723E-5</v>
      </c>
      <c r="BB2498" s="13">
        <f t="shared" si="3067"/>
        <v>4.2095740308612626E-6</v>
      </c>
      <c r="BC2498" s="13">
        <f t="shared" si="3068"/>
        <v>1.4028627100337034E-6</v>
      </c>
      <c r="BD2498" s="13">
        <f t="shared" si="3069"/>
        <v>2.8466820317759639E-3</v>
      </c>
      <c r="BE2498" s="13">
        <f t="shared" si="3070"/>
        <v>1.9346676671661404E-3</v>
      </c>
      <c r="BF2498" s="13">
        <f t="shared" si="3071"/>
        <v>6.5742133132497445E-4</v>
      </c>
      <c r="BG2498" s="13">
        <f t="shared" si="3072"/>
        <v>1.4893266139577116E-4</v>
      </c>
      <c r="BH2498" s="13">
        <f t="shared" si="3073"/>
        <v>2.5304477403087576E-5</v>
      </c>
      <c r="BI2498" s="13">
        <f t="shared" si="3074"/>
        <v>3.439495786310048E-6</v>
      </c>
      <c r="BJ2498" s="14">
        <f t="shared" si="3075"/>
        <v>0.14913233137554904</v>
      </c>
      <c r="BK2498" s="14">
        <f t="shared" si="3076"/>
        <v>0.23907678559340961</v>
      </c>
      <c r="BL2498" s="14">
        <f t="shared" si="3077"/>
        <v>0.53628994336332469</v>
      </c>
      <c r="BM2498" s="14">
        <f t="shared" si="3078"/>
        <v>0.41441022286231083</v>
      </c>
      <c r="BN2498" s="14">
        <f t="shared" si="3079"/>
        <v>0.58390525486429901</v>
      </c>
    </row>
    <row r="2499" spans="1:66" x14ac:dyDescent="0.25">
      <c r="A2499" t="s">
        <v>196</v>
      </c>
      <c r="B2499" t="s">
        <v>514</v>
      </c>
      <c r="C2499" t="s">
        <v>305</v>
      </c>
      <c r="D2499" s="7" t="s">
        <v>577</v>
      </c>
      <c r="E2499" s="10">
        <f>VLOOKUP(A2499,home!$A$2:$E$405,3,FALSE)</f>
        <v>1.6077999999999999</v>
      </c>
      <c r="F2499" s="10" t="e">
        <f>VLOOKUP(B2499,home!$B$2:$E$405,3,FALSE)</f>
        <v>#N/A</v>
      </c>
      <c r="G2499" s="10">
        <f>VLOOKUP(C2499,away!$B$2:$E$405,4,FALSE)</f>
        <v>1.1342000000000001</v>
      </c>
      <c r="H2499" s="10">
        <f>VLOOKUP(A2499,away!$A$2:$E$405,3,FALSE)</f>
        <v>1.3987000000000001</v>
      </c>
      <c r="I2499" s="10">
        <f>VLOOKUP(C2499,away!$B$2:$E$405,3,FALSE)</f>
        <v>0.88319999999999999</v>
      </c>
      <c r="J2499" s="10" t="e">
        <f>VLOOKUP(B2499,home!$B$2:$E$405,4,FALSE)</f>
        <v>#N/A</v>
      </c>
      <c r="K2499" s="12" t="e">
        <f t="shared" si="3024"/>
        <v>#N/A</v>
      </c>
      <c r="L2499" s="12" t="e">
        <f t="shared" si="3025"/>
        <v>#N/A</v>
      </c>
      <c r="M2499" s="13" t="e">
        <f t="shared" si="3026"/>
        <v>#N/A</v>
      </c>
      <c r="N2499" s="13" t="e">
        <f t="shared" si="3027"/>
        <v>#N/A</v>
      </c>
      <c r="O2499" s="13" t="e">
        <f t="shared" si="3028"/>
        <v>#N/A</v>
      </c>
      <c r="P2499" s="13" t="e">
        <f t="shared" si="3029"/>
        <v>#N/A</v>
      </c>
      <c r="Q2499" s="13" t="e">
        <f t="shared" si="3030"/>
        <v>#N/A</v>
      </c>
      <c r="R2499" s="13" t="e">
        <f t="shared" si="3031"/>
        <v>#N/A</v>
      </c>
      <c r="S2499" s="13" t="e">
        <f t="shared" si="3032"/>
        <v>#N/A</v>
      </c>
      <c r="T2499" s="13" t="e">
        <f t="shared" si="3033"/>
        <v>#N/A</v>
      </c>
      <c r="U2499" s="13" t="e">
        <f t="shared" si="3034"/>
        <v>#N/A</v>
      </c>
      <c r="V2499" s="13" t="e">
        <f t="shared" si="3035"/>
        <v>#N/A</v>
      </c>
      <c r="W2499" s="13" t="e">
        <f t="shared" si="3036"/>
        <v>#N/A</v>
      </c>
      <c r="X2499" s="13" t="e">
        <f t="shared" si="3037"/>
        <v>#N/A</v>
      </c>
      <c r="Y2499" s="13" t="e">
        <f t="shared" si="3038"/>
        <v>#N/A</v>
      </c>
      <c r="Z2499" s="13" t="e">
        <f t="shared" si="3039"/>
        <v>#N/A</v>
      </c>
      <c r="AA2499" s="13" t="e">
        <f t="shared" si="3040"/>
        <v>#N/A</v>
      </c>
      <c r="AB2499" s="13" t="e">
        <f t="shared" si="3041"/>
        <v>#N/A</v>
      </c>
      <c r="AC2499" s="13" t="e">
        <f t="shared" si="3042"/>
        <v>#N/A</v>
      </c>
      <c r="AD2499" s="13" t="e">
        <f t="shared" si="3043"/>
        <v>#N/A</v>
      </c>
      <c r="AE2499" s="13" t="e">
        <f t="shared" si="3044"/>
        <v>#N/A</v>
      </c>
      <c r="AF2499" s="13" t="e">
        <f t="shared" si="3045"/>
        <v>#N/A</v>
      </c>
      <c r="AG2499" s="13" t="e">
        <f t="shared" si="3046"/>
        <v>#N/A</v>
      </c>
      <c r="AH2499" s="13" t="e">
        <f t="shared" si="3047"/>
        <v>#N/A</v>
      </c>
      <c r="AI2499" s="13" t="e">
        <f t="shared" si="3048"/>
        <v>#N/A</v>
      </c>
      <c r="AJ2499" s="13" t="e">
        <f t="shared" si="3049"/>
        <v>#N/A</v>
      </c>
      <c r="AK2499" s="13" t="e">
        <f t="shared" si="3050"/>
        <v>#N/A</v>
      </c>
      <c r="AL2499" s="13" t="e">
        <f t="shared" si="3051"/>
        <v>#N/A</v>
      </c>
      <c r="AM2499" s="13" t="e">
        <f t="shared" si="3052"/>
        <v>#N/A</v>
      </c>
      <c r="AN2499" s="13" t="e">
        <f t="shared" si="3053"/>
        <v>#N/A</v>
      </c>
      <c r="AO2499" s="13" t="e">
        <f t="shared" si="3054"/>
        <v>#N/A</v>
      </c>
      <c r="AP2499" s="13" t="e">
        <f t="shared" si="3055"/>
        <v>#N/A</v>
      </c>
      <c r="AQ2499" s="13" t="e">
        <f t="shared" si="3056"/>
        <v>#N/A</v>
      </c>
      <c r="AR2499" s="13" t="e">
        <f t="shared" si="3057"/>
        <v>#N/A</v>
      </c>
      <c r="AS2499" s="13" t="e">
        <f t="shared" si="3058"/>
        <v>#N/A</v>
      </c>
      <c r="AT2499" s="13" t="e">
        <f t="shared" si="3059"/>
        <v>#N/A</v>
      </c>
      <c r="AU2499" s="13" t="e">
        <f t="shared" si="3060"/>
        <v>#N/A</v>
      </c>
      <c r="AV2499" s="13" t="e">
        <f t="shared" si="3061"/>
        <v>#N/A</v>
      </c>
      <c r="AW2499" s="13" t="e">
        <f t="shared" si="3062"/>
        <v>#N/A</v>
      </c>
      <c r="AX2499" s="13" t="e">
        <f t="shared" si="3063"/>
        <v>#N/A</v>
      </c>
      <c r="AY2499" s="13" t="e">
        <f t="shared" si="3064"/>
        <v>#N/A</v>
      </c>
      <c r="AZ2499" s="13" t="e">
        <f t="shared" si="3065"/>
        <v>#N/A</v>
      </c>
      <c r="BA2499" s="13" t="e">
        <f t="shared" si="3066"/>
        <v>#N/A</v>
      </c>
      <c r="BB2499" s="13" t="e">
        <f t="shared" si="3067"/>
        <v>#N/A</v>
      </c>
      <c r="BC2499" s="13" t="e">
        <f t="shared" si="3068"/>
        <v>#N/A</v>
      </c>
      <c r="BD2499" s="13" t="e">
        <f t="shared" si="3069"/>
        <v>#N/A</v>
      </c>
      <c r="BE2499" s="13" t="e">
        <f t="shared" si="3070"/>
        <v>#N/A</v>
      </c>
      <c r="BF2499" s="13" t="e">
        <f t="shared" si="3071"/>
        <v>#N/A</v>
      </c>
      <c r="BG2499" s="13" t="e">
        <f t="shared" si="3072"/>
        <v>#N/A</v>
      </c>
      <c r="BH2499" s="13" t="e">
        <f t="shared" si="3073"/>
        <v>#N/A</v>
      </c>
      <c r="BI2499" s="13" t="e">
        <f t="shared" si="3074"/>
        <v>#N/A</v>
      </c>
      <c r="BJ2499" s="14" t="e">
        <f t="shared" si="3075"/>
        <v>#N/A</v>
      </c>
      <c r="BK2499" s="14" t="e">
        <f t="shared" si="3076"/>
        <v>#N/A</v>
      </c>
      <c r="BL2499" s="14" t="e">
        <f t="shared" si="3077"/>
        <v>#N/A</v>
      </c>
      <c r="BM2499" s="14" t="e">
        <f t="shared" si="3078"/>
        <v>#N/A</v>
      </c>
      <c r="BN2499" s="14" t="e">
        <f t="shared" si="3079"/>
        <v>#N/A</v>
      </c>
    </row>
    <row r="2500" spans="1:66" x14ac:dyDescent="0.25">
      <c r="A2500" t="s">
        <v>196</v>
      </c>
      <c r="B2500" t="s">
        <v>301</v>
      </c>
      <c r="C2500" t="s">
        <v>199</v>
      </c>
      <c r="D2500" s="7" t="s">
        <v>577</v>
      </c>
      <c r="E2500" s="10">
        <f>VLOOKUP(A2500,home!$A$2:$E$405,3,FALSE)</f>
        <v>1.6077999999999999</v>
      </c>
      <c r="F2500" s="10">
        <f>VLOOKUP(B2500,home!$B$2:$E$405,3,FALSE)</f>
        <v>0.80489999999999995</v>
      </c>
      <c r="G2500" s="10">
        <f>VLOOKUP(C2500,away!$B$2:$E$405,4,FALSE)</f>
        <v>0.76829999999999998</v>
      </c>
      <c r="H2500" s="10">
        <f>VLOOKUP(A2500,away!$A$2:$E$405,3,FALSE)</f>
        <v>1.3987000000000001</v>
      </c>
      <c r="I2500" s="10">
        <f>VLOOKUP(C2500,away!$B$2:$E$405,3,FALSE)</f>
        <v>0.79910000000000003</v>
      </c>
      <c r="J2500" s="10">
        <f>VLOOKUP(B2500,home!$B$2:$E$405,4,FALSE)</f>
        <v>1.3877999999999999</v>
      </c>
      <c r="K2500" s="12">
        <f t="shared" si="3024"/>
        <v>0.9942710284259999</v>
      </c>
      <c r="L2500" s="12">
        <f t="shared" si="3025"/>
        <v>1.551145683726</v>
      </c>
      <c r="M2500" s="13">
        <f t="shared" si="3026"/>
        <v>7.8440358118793727E-2</v>
      </c>
      <c r="N2500" s="13">
        <f t="shared" si="3027"/>
        <v>7.7990975536876755E-2</v>
      </c>
      <c r="O2500" s="13">
        <f t="shared" si="3028"/>
        <v>0.12167242292588859</v>
      </c>
      <c r="P2500" s="13">
        <f t="shared" si="3029"/>
        <v>0.12097536507360644</v>
      </c>
      <c r="Q2500" s="13">
        <f t="shared" si="3030"/>
        <v>3.8772083727498727E-2</v>
      </c>
      <c r="R2500" s="13">
        <f t="shared" si="3031"/>
        <v>9.4365826824988258E-2</v>
      </c>
      <c r="S2500" s="13">
        <f t="shared" si="3032"/>
        <v>4.6643842868897847E-2</v>
      </c>
      <c r="T2500" s="13">
        <f t="shared" si="3033"/>
        <v>6.0141150322972729E-2</v>
      </c>
      <c r="U2500" s="13">
        <f t="shared" si="3034"/>
        <v>9.3825207685550874E-2</v>
      </c>
      <c r="V2500" s="13">
        <f t="shared" si="3035"/>
        <v>7.992988494456163E-3</v>
      </c>
      <c r="W2500" s="13">
        <f t="shared" si="3036"/>
        <v>1.2849986520653047E-2</v>
      </c>
      <c r="X2500" s="13">
        <f t="shared" si="3037"/>
        <v>1.9932201127448257E-2</v>
      </c>
      <c r="Y2500" s="13">
        <f t="shared" si="3038"/>
        <v>1.5458873872999939E-2</v>
      </c>
      <c r="Z2500" s="13">
        <f t="shared" si="3039"/>
        <v>4.8791714990271913E-2</v>
      </c>
      <c r="AA2500" s="13">
        <f t="shared" si="3040"/>
        <v>4.8512188642045921E-2</v>
      </c>
      <c r="AB2500" s="13">
        <f t="shared" si="3041"/>
        <v>2.4117131846161557E-2</v>
      </c>
      <c r="AC2500" s="13">
        <f t="shared" si="3042"/>
        <v>7.7045375965900176E-4</v>
      </c>
      <c r="AD2500" s="13">
        <f t="shared" si="3043"/>
        <v>3.1940923282874848E-3</v>
      </c>
      <c r="AE2500" s="13">
        <f t="shared" si="3044"/>
        <v>4.9545025284454623E-3</v>
      </c>
      <c r="AF2500" s="13">
        <f t="shared" si="3045"/>
        <v>3.8425776060038667E-3</v>
      </c>
      <c r="AG2500" s="13">
        <f t="shared" si="3046"/>
        <v>1.9867992226450279E-3</v>
      </c>
      <c r="AH2500" s="13">
        <f t="shared" si="3047"/>
        <v>1.8920764527187363E-2</v>
      </c>
      <c r="AI2500" s="13">
        <f t="shared" si="3048"/>
        <v>1.8812368005052753E-2</v>
      </c>
      <c r="AJ2500" s="13">
        <f t="shared" si="3049"/>
        <v>9.3522962417560886E-3</v>
      </c>
      <c r="AK2500" s="13">
        <f t="shared" si="3050"/>
        <v>3.099572400811814E-3</v>
      </c>
      <c r="AL2500" s="13">
        <f t="shared" si="3051"/>
        <v>4.7529576397866474E-5</v>
      </c>
      <c r="AM2500" s="13">
        <f t="shared" si="3052"/>
        <v>6.3515869282679889E-4</v>
      </c>
      <c r="AN2500" s="13">
        <f t="shared" si="3053"/>
        <v>9.8522366485933742E-4</v>
      </c>
      <c r="AO2500" s="13">
        <f t="shared" si="3054"/>
        <v>7.6411271762563638E-4</v>
      </c>
      <c r="AP2500" s="13">
        <f t="shared" si="3055"/>
        <v>3.950833812750499E-4</v>
      </c>
      <c r="AQ2500" s="13">
        <f t="shared" si="3056"/>
        <v>1.5320797039416681E-4</v>
      </c>
      <c r="AR2500" s="13">
        <f t="shared" si="3057"/>
        <v>5.8697724458285317E-3</v>
      </c>
      <c r="AS2500" s="13">
        <f t="shared" si="3058"/>
        <v>5.8361446863405301E-3</v>
      </c>
      <c r="AT2500" s="13">
        <f t="shared" si="3059"/>
        <v>2.9013547896653666E-3</v>
      </c>
      <c r="AU2500" s="13">
        <f t="shared" si="3060"/>
        <v>9.6157767018309514E-4</v>
      </c>
      <c r="AV2500" s="13">
        <f t="shared" si="3061"/>
        <v>2.3901720476110567E-4</v>
      </c>
      <c r="AW2500" s="13">
        <f t="shared" si="3062"/>
        <v>2.0361924207355682E-6</v>
      </c>
      <c r="AX2500" s="13">
        <f t="shared" si="3063"/>
        <v>1.0525331445510248E-4</v>
      </c>
      <c r="AY2500" s="13">
        <f t="shared" si="3064"/>
        <v>1.6326322441488763E-4</v>
      </c>
      <c r="AZ2500" s="13">
        <f t="shared" si="3065"/>
        <v>1.2662252293117114E-4</v>
      </c>
      <c r="BA2500" s="13">
        <f t="shared" si="3066"/>
        <v>6.54699933023942E-5</v>
      </c>
      <c r="BB2500" s="13">
        <f t="shared" si="3067"/>
        <v>2.5388374381144719E-5</v>
      </c>
      <c r="BC2500" s="13">
        <f t="shared" si="3068"/>
        <v>7.8762134676264697E-6</v>
      </c>
      <c r="BD2500" s="13">
        <f t="shared" si="3069"/>
        <v>1.5174786989667912E-3</v>
      </c>
      <c r="BE2500" s="13">
        <f t="shared" si="3070"/>
        <v>1.5087851066362594E-3</v>
      </c>
      <c r="BF2500" s="13">
        <f t="shared" si="3071"/>
        <v>7.5007065982453283E-4</v>
      </c>
      <c r="BG2500" s="13">
        <f t="shared" si="3072"/>
        <v>2.4859117544530227E-4</v>
      </c>
      <c r="BH2500" s="13">
        <f t="shared" si="3073"/>
        <v>6.1791750916907192E-5</v>
      </c>
      <c r="BI2500" s="13">
        <f t="shared" si="3074"/>
        <v>1.2287549546479311E-5</v>
      </c>
      <c r="BJ2500" s="14">
        <f t="shared" si="3075"/>
        <v>0.24254990286376463</v>
      </c>
      <c r="BK2500" s="14">
        <f t="shared" si="3076"/>
        <v>0.25503380111622598</v>
      </c>
      <c r="BL2500" s="14">
        <f t="shared" si="3077"/>
        <v>0.45258465083755817</v>
      </c>
      <c r="BM2500" s="14">
        <f t="shared" si="3078"/>
        <v>0.46658181056817394</v>
      </c>
      <c r="BN2500" s="14">
        <f t="shared" si="3079"/>
        <v>0.53221703220765249</v>
      </c>
    </row>
    <row r="2501" spans="1:66" x14ac:dyDescent="0.25">
      <c r="A2501" t="s">
        <v>196</v>
      </c>
      <c r="B2501" t="s">
        <v>203</v>
      </c>
      <c r="C2501" t="s">
        <v>518</v>
      </c>
      <c r="D2501" s="7" t="s">
        <v>577</v>
      </c>
      <c r="E2501" s="10">
        <f>VLOOKUP(A2501,home!$A$2:$E$405,3,FALSE)</f>
        <v>1.6077999999999999</v>
      </c>
      <c r="F2501" s="10">
        <f>VLOOKUP(B2501,home!$B$2:$E$405,3,FALSE)</f>
        <v>0.69510000000000005</v>
      </c>
      <c r="G2501" s="10" t="e">
        <f>VLOOKUP(C2501,away!$B$2:$E$405,4,FALSE)</f>
        <v>#N/A</v>
      </c>
      <c r="H2501" s="10">
        <f>VLOOKUP(A2501,away!$A$2:$E$405,3,FALSE)</f>
        <v>1.3987000000000001</v>
      </c>
      <c r="I2501" s="10" t="e">
        <f>VLOOKUP(C2501,away!$B$2:$E$405,3,FALSE)</f>
        <v>#N/A</v>
      </c>
      <c r="J2501" s="10">
        <f>VLOOKUP(B2501,home!$B$2:$E$405,4,FALSE)</f>
        <v>0.75700000000000001</v>
      </c>
      <c r="K2501" s="12" t="e">
        <f t="shared" si="3024"/>
        <v>#N/A</v>
      </c>
      <c r="L2501" s="12" t="e">
        <f t="shared" si="3025"/>
        <v>#N/A</v>
      </c>
      <c r="M2501" s="13" t="e">
        <f t="shared" si="3026"/>
        <v>#N/A</v>
      </c>
      <c r="N2501" s="13" t="e">
        <f t="shared" si="3027"/>
        <v>#N/A</v>
      </c>
      <c r="O2501" s="13" t="e">
        <f t="shared" si="3028"/>
        <v>#N/A</v>
      </c>
      <c r="P2501" s="13" t="e">
        <f t="shared" si="3029"/>
        <v>#N/A</v>
      </c>
      <c r="Q2501" s="13" t="e">
        <f t="shared" si="3030"/>
        <v>#N/A</v>
      </c>
      <c r="R2501" s="13" t="e">
        <f t="shared" si="3031"/>
        <v>#N/A</v>
      </c>
      <c r="S2501" s="13" t="e">
        <f t="shared" si="3032"/>
        <v>#N/A</v>
      </c>
      <c r="T2501" s="13" t="e">
        <f t="shared" si="3033"/>
        <v>#N/A</v>
      </c>
      <c r="U2501" s="13" t="e">
        <f t="shared" si="3034"/>
        <v>#N/A</v>
      </c>
      <c r="V2501" s="13" t="e">
        <f t="shared" si="3035"/>
        <v>#N/A</v>
      </c>
      <c r="W2501" s="13" t="e">
        <f t="shared" si="3036"/>
        <v>#N/A</v>
      </c>
      <c r="X2501" s="13" t="e">
        <f t="shared" si="3037"/>
        <v>#N/A</v>
      </c>
      <c r="Y2501" s="13" t="e">
        <f t="shared" si="3038"/>
        <v>#N/A</v>
      </c>
      <c r="Z2501" s="13" t="e">
        <f t="shared" si="3039"/>
        <v>#N/A</v>
      </c>
      <c r="AA2501" s="13" t="e">
        <f t="shared" si="3040"/>
        <v>#N/A</v>
      </c>
      <c r="AB2501" s="13" t="e">
        <f t="shared" si="3041"/>
        <v>#N/A</v>
      </c>
      <c r="AC2501" s="13" t="e">
        <f t="shared" si="3042"/>
        <v>#N/A</v>
      </c>
      <c r="AD2501" s="13" t="e">
        <f t="shared" si="3043"/>
        <v>#N/A</v>
      </c>
      <c r="AE2501" s="13" t="e">
        <f t="shared" si="3044"/>
        <v>#N/A</v>
      </c>
      <c r="AF2501" s="13" t="e">
        <f t="shared" si="3045"/>
        <v>#N/A</v>
      </c>
      <c r="AG2501" s="13" t="e">
        <f t="shared" si="3046"/>
        <v>#N/A</v>
      </c>
      <c r="AH2501" s="13" t="e">
        <f t="shared" si="3047"/>
        <v>#N/A</v>
      </c>
      <c r="AI2501" s="13" t="e">
        <f t="shared" si="3048"/>
        <v>#N/A</v>
      </c>
      <c r="AJ2501" s="13" t="e">
        <f t="shared" si="3049"/>
        <v>#N/A</v>
      </c>
      <c r="AK2501" s="13" t="e">
        <f t="shared" si="3050"/>
        <v>#N/A</v>
      </c>
      <c r="AL2501" s="13" t="e">
        <f t="shared" si="3051"/>
        <v>#N/A</v>
      </c>
      <c r="AM2501" s="13" t="e">
        <f t="shared" si="3052"/>
        <v>#N/A</v>
      </c>
      <c r="AN2501" s="13" t="e">
        <f t="shared" si="3053"/>
        <v>#N/A</v>
      </c>
      <c r="AO2501" s="13" t="e">
        <f t="shared" si="3054"/>
        <v>#N/A</v>
      </c>
      <c r="AP2501" s="13" t="e">
        <f t="shared" si="3055"/>
        <v>#N/A</v>
      </c>
      <c r="AQ2501" s="13" t="e">
        <f t="shared" si="3056"/>
        <v>#N/A</v>
      </c>
      <c r="AR2501" s="13" t="e">
        <f t="shared" si="3057"/>
        <v>#N/A</v>
      </c>
      <c r="AS2501" s="13" t="e">
        <f t="shared" si="3058"/>
        <v>#N/A</v>
      </c>
      <c r="AT2501" s="13" t="e">
        <f t="shared" si="3059"/>
        <v>#N/A</v>
      </c>
      <c r="AU2501" s="13" t="e">
        <f t="shared" si="3060"/>
        <v>#N/A</v>
      </c>
      <c r="AV2501" s="13" t="e">
        <f t="shared" si="3061"/>
        <v>#N/A</v>
      </c>
      <c r="AW2501" s="13" t="e">
        <f t="shared" si="3062"/>
        <v>#N/A</v>
      </c>
      <c r="AX2501" s="13" t="e">
        <f t="shared" si="3063"/>
        <v>#N/A</v>
      </c>
      <c r="AY2501" s="13" t="e">
        <f t="shared" si="3064"/>
        <v>#N/A</v>
      </c>
      <c r="AZ2501" s="13" t="e">
        <f t="shared" si="3065"/>
        <v>#N/A</v>
      </c>
      <c r="BA2501" s="13" t="e">
        <f t="shared" si="3066"/>
        <v>#N/A</v>
      </c>
      <c r="BB2501" s="13" t="e">
        <f t="shared" si="3067"/>
        <v>#N/A</v>
      </c>
      <c r="BC2501" s="13" t="e">
        <f t="shared" si="3068"/>
        <v>#N/A</v>
      </c>
      <c r="BD2501" s="13" t="e">
        <f t="shared" si="3069"/>
        <v>#N/A</v>
      </c>
      <c r="BE2501" s="13" t="e">
        <f t="shared" si="3070"/>
        <v>#N/A</v>
      </c>
      <c r="BF2501" s="13" t="e">
        <f t="shared" si="3071"/>
        <v>#N/A</v>
      </c>
      <c r="BG2501" s="13" t="e">
        <f t="shared" si="3072"/>
        <v>#N/A</v>
      </c>
      <c r="BH2501" s="13" t="e">
        <f t="shared" si="3073"/>
        <v>#N/A</v>
      </c>
      <c r="BI2501" s="13" t="e">
        <f t="shared" si="3074"/>
        <v>#N/A</v>
      </c>
      <c r="BJ2501" s="14" t="e">
        <f t="shared" si="3075"/>
        <v>#N/A</v>
      </c>
      <c r="BK2501" s="14" t="e">
        <f t="shared" si="3076"/>
        <v>#N/A</v>
      </c>
      <c r="BL2501" s="14" t="e">
        <f t="shared" si="3077"/>
        <v>#N/A</v>
      </c>
      <c r="BM2501" s="14" t="e">
        <f t="shared" si="3078"/>
        <v>#N/A</v>
      </c>
      <c r="BN2501" s="14" t="e">
        <f t="shared" si="3079"/>
        <v>#N/A</v>
      </c>
    </row>
    <row r="2502" spans="1:66" x14ac:dyDescent="0.25">
      <c r="A2502" t="s">
        <v>32</v>
      </c>
      <c r="B2502" t="s">
        <v>508</v>
      </c>
      <c r="C2502" t="s">
        <v>510</v>
      </c>
      <c r="D2502" s="7" t="s">
        <v>577</v>
      </c>
      <c r="E2502" s="10">
        <f>VLOOKUP(A2502,home!$A$2:$E$405,3,FALSE)</f>
        <v>1.268</v>
      </c>
      <c r="F2502" s="10" t="e">
        <f>VLOOKUP(B2502,home!$B$2:$E$405,3,FALSE)</f>
        <v>#N/A</v>
      </c>
      <c r="G2502" s="10" t="e">
        <f>VLOOKUP(C2502,away!$B$2:$E$405,4,FALSE)</f>
        <v>#N/A</v>
      </c>
      <c r="H2502" s="10">
        <f>VLOOKUP(A2502,away!$A$2:$E$405,3,FALSE)</f>
        <v>1.1471</v>
      </c>
      <c r="I2502" s="10" t="e">
        <f>VLOOKUP(C2502,away!$B$2:$E$405,3,FALSE)</f>
        <v>#N/A</v>
      </c>
      <c r="J2502" s="10" t="e">
        <f>VLOOKUP(B2502,home!$B$2:$E$405,4,FALSE)</f>
        <v>#N/A</v>
      </c>
      <c r="K2502" s="12" t="e">
        <f t="shared" si="3024"/>
        <v>#N/A</v>
      </c>
      <c r="L2502" s="12" t="e">
        <f t="shared" si="3025"/>
        <v>#N/A</v>
      </c>
      <c r="M2502" s="13" t="e">
        <f t="shared" si="3026"/>
        <v>#N/A</v>
      </c>
      <c r="N2502" s="13" t="e">
        <f t="shared" si="3027"/>
        <v>#N/A</v>
      </c>
      <c r="O2502" s="13" t="e">
        <f t="shared" si="3028"/>
        <v>#N/A</v>
      </c>
      <c r="P2502" s="13" t="e">
        <f t="shared" si="3029"/>
        <v>#N/A</v>
      </c>
      <c r="Q2502" s="13" t="e">
        <f t="shared" si="3030"/>
        <v>#N/A</v>
      </c>
      <c r="R2502" s="13" t="e">
        <f t="shared" si="3031"/>
        <v>#N/A</v>
      </c>
      <c r="S2502" s="13" t="e">
        <f t="shared" si="3032"/>
        <v>#N/A</v>
      </c>
      <c r="T2502" s="13" t="e">
        <f t="shared" si="3033"/>
        <v>#N/A</v>
      </c>
      <c r="U2502" s="13" t="e">
        <f t="shared" si="3034"/>
        <v>#N/A</v>
      </c>
      <c r="V2502" s="13" t="e">
        <f t="shared" si="3035"/>
        <v>#N/A</v>
      </c>
      <c r="W2502" s="13" t="e">
        <f t="shared" si="3036"/>
        <v>#N/A</v>
      </c>
      <c r="X2502" s="13" t="e">
        <f t="shared" si="3037"/>
        <v>#N/A</v>
      </c>
      <c r="Y2502" s="13" t="e">
        <f t="shared" si="3038"/>
        <v>#N/A</v>
      </c>
      <c r="Z2502" s="13" t="e">
        <f t="shared" si="3039"/>
        <v>#N/A</v>
      </c>
      <c r="AA2502" s="13" t="e">
        <f t="shared" si="3040"/>
        <v>#N/A</v>
      </c>
      <c r="AB2502" s="13" t="e">
        <f t="shared" si="3041"/>
        <v>#N/A</v>
      </c>
      <c r="AC2502" s="13" t="e">
        <f t="shared" si="3042"/>
        <v>#N/A</v>
      </c>
      <c r="AD2502" s="13" t="e">
        <f t="shared" si="3043"/>
        <v>#N/A</v>
      </c>
      <c r="AE2502" s="13" t="e">
        <f t="shared" si="3044"/>
        <v>#N/A</v>
      </c>
      <c r="AF2502" s="13" t="e">
        <f t="shared" si="3045"/>
        <v>#N/A</v>
      </c>
      <c r="AG2502" s="13" t="e">
        <f t="shared" si="3046"/>
        <v>#N/A</v>
      </c>
      <c r="AH2502" s="13" t="e">
        <f t="shared" si="3047"/>
        <v>#N/A</v>
      </c>
      <c r="AI2502" s="13" t="e">
        <f t="shared" si="3048"/>
        <v>#N/A</v>
      </c>
      <c r="AJ2502" s="13" t="e">
        <f t="shared" si="3049"/>
        <v>#N/A</v>
      </c>
      <c r="AK2502" s="13" t="e">
        <f t="shared" si="3050"/>
        <v>#N/A</v>
      </c>
      <c r="AL2502" s="13" t="e">
        <f t="shared" si="3051"/>
        <v>#N/A</v>
      </c>
      <c r="AM2502" s="13" t="e">
        <f t="shared" si="3052"/>
        <v>#N/A</v>
      </c>
      <c r="AN2502" s="13" t="e">
        <f t="shared" si="3053"/>
        <v>#N/A</v>
      </c>
      <c r="AO2502" s="13" t="e">
        <f t="shared" si="3054"/>
        <v>#N/A</v>
      </c>
      <c r="AP2502" s="13" t="e">
        <f t="shared" si="3055"/>
        <v>#N/A</v>
      </c>
      <c r="AQ2502" s="13" t="e">
        <f t="shared" si="3056"/>
        <v>#N/A</v>
      </c>
      <c r="AR2502" s="13" t="e">
        <f t="shared" si="3057"/>
        <v>#N/A</v>
      </c>
      <c r="AS2502" s="13" t="e">
        <f t="shared" si="3058"/>
        <v>#N/A</v>
      </c>
      <c r="AT2502" s="13" t="e">
        <f t="shared" si="3059"/>
        <v>#N/A</v>
      </c>
      <c r="AU2502" s="13" t="e">
        <f t="shared" si="3060"/>
        <v>#N/A</v>
      </c>
      <c r="AV2502" s="13" t="e">
        <f t="shared" si="3061"/>
        <v>#N/A</v>
      </c>
      <c r="AW2502" s="13" t="e">
        <f t="shared" si="3062"/>
        <v>#N/A</v>
      </c>
      <c r="AX2502" s="13" t="e">
        <f t="shared" si="3063"/>
        <v>#N/A</v>
      </c>
      <c r="AY2502" s="13" t="e">
        <f t="shared" si="3064"/>
        <v>#N/A</v>
      </c>
      <c r="AZ2502" s="13" t="e">
        <f t="shared" si="3065"/>
        <v>#N/A</v>
      </c>
      <c r="BA2502" s="13" t="e">
        <f t="shared" si="3066"/>
        <v>#N/A</v>
      </c>
      <c r="BB2502" s="13" t="e">
        <f t="shared" si="3067"/>
        <v>#N/A</v>
      </c>
      <c r="BC2502" s="13" t="e">
        <f t="shared" si="3068"/>
        <v>#N/A</v>
      </c>
      <c r="BD2502" s="13" t="e">
        <f t="shared" si="3069"/>
        <v>#N/A</v>
      </c>
      <c r="BE2502" s="13" t="e">
        <f t="shared" si="3070"/>
        <v>#N/A</v>
      </c>
      <c r="BF2502" s="13" t="e">
        <f t="shared" si="3071"/>
        <v>#N/A</v>
      </c>
      <c r="BG2502" s="13" t="e">
        <f t="shared" si="3072"/>
        <v>#N/A</v>
      </c>
      <c r="BH2502" s="13" t="e">
        <f t="shared" si="3073"/>
        <v>#N/A</v>
      </c>
      <c r="BI2502" s="13" t="e">
        <f t="shared" si="3074"/>
        <v>#N/A</v>
      </c>
      <c r="BJ2502" s="14" t="e">
        <f t="shared" si="3075"/>
        <v>#N/A</v>
      </c>
      <c r="BK2502" s="14" t="e">
        <f t="shared" si="3076"/>
        <v>#N/A</v>
      </c>
      <c r="BL2502" s="14" t="e">
        <f t="shared" si="3077"/>
        <v>#N/A</v>
      </c>
      <c r="BM2502" s="14" t="e">
        <f t="shared" si="3078"/>
        <v>#N/A</v>
      </c>
      <c r="BN2502" s="14" t="e">
        <f t="shared" si="3079"/>
        <v>#N/A</v>
      </c>
    </row>
    <row r="2503" spans="1:66" x14ac:dyDescent="0.25">
      <c r="A2503" t="s">
        <v>32</v>
      </c>
      <c r="B2503" t="s">
        <v>330</v>
      </c>
      <c r="C2503" t="s">
        <v>331</v>
      </c>
      <c r="D2503" s="7" t="s">
        <v>577</v>
      </c>
      <c r="E2503" s="10">
        <f>VLOOKUP(A2503,home!$A$2:$E$405,3,FALSE)</f>
        <v>1.268</v>
      </c>
      <c r="F2503" s="10">
        <f>VLOOKUP(B2503,home!$B$2:$E$405,3,FALSE)</f>
        <v>0.92779999999999996</v>
      </c>
      <c r="G2503" s="10">
        <f>VLOOKUP(C2503,away!$B$2:$E$405,4,FALSE)</f>
        <v>0.78859999999999997</v>
      </c>
      <c r="H2503" s="10">
        <f>VLOOKUP(A2503,away!$A$2:$E$405,3,FALSE)</f>
        <v>1.1471</v>
      </c>
      <c r="I2503" s="10">
        <f>VLOOKUP(C2503,away!$B$2:$E$405,3,FALSE)</f>
        <v>0.51280000000000003</v>
      </c>
      <c r="J2503" s="10">
        <f>VLOOKUP(B2503,home!$B$2:$E$405,4,FALSE)</f>
        <v>0.87180000000000002</v>
      </c>
      <c r="K2503" s="12">
        <f t="shared" si="3024"/>
        <v>0.92774878543999995</v>
      </c>
      <c r="L2503" s="12">
        <f t="shared" si="3025"/>
        <v>0.51282142478400006</v>
      </c>
      <c r="M2503" s="13">
        <f t="shared" si="3026"/>
        <v>0.23679269856176202</v>
      </c>
      <c r="N2503" s="13">
        <f t="shared" si="3027"/>
        <v>0.21968413849173474</v>
      </c>
      <c r="O2503" s="13">
        <f t="shared" si="3028"/>
        <v>0.12143236905489105</v>
      </c>
      <c r="P2503" s="13">
        <f t="shared" si="3029"/>
        <v>0.112658732903777</v>
      </c>
      <c r="Q2503" s="13">
        <f t="shared" si="3030"/>
        <v>0.10190584633306982</v>
      </c>
      <c r="R2503" s="13">
        <f t="shared" si="3031"/>
        <v>3.1136560256812863E-2</v>
      </c>
      <c r="S2503" s="13">
        <f t="shared" si="3032"/>
        <v>1.3399895960236021E-2</v>
      </c>
      <c r="T2503" s="13">
        <f t="shared" si="3033"/>
        <v>5.2259501310344236E-2</v>
      </c>
      <c r="U2503" s="13">
        <f t="shared" si="3034"/>
        <v>2.8886905961037507E-2</v>
      </c>
      <c r="V2503" s="13">
        <f t="shared" si="3035"/>
        <v>7.0836235383747205E-4</v>
      </c>
      <c r="W2503" s="13">
        <f t="shared" si="3036"/>
        <v>3.1514341721580262E-2</v>
      </c>
      <c r="X2503" s="13">
        <f t="shared" si="3037"/>
        <v>1.6161229622790648E-2</v>
      </c>
      <c r="Y2503" s="13">
        <f t="shared" si="3038"/>
        <v>4.1439124007104436E-3</v>
      </c>
      <c r="Z2503" s="13">
        <f t="shared" si="3039"/>
        <v>5.3224983979238824E-3</v>
      </c>
      <c r="AA2503" s="13">
        <f t="shared" si="3040"/>
        <v>4.9379414241802278E-3</v>
      </c>
      <c r="AB2503" s="13">
        <f t="shared" si="3041"/>
        <v>2.2905845794285347E-3</v>
      </c>
      <c r="AC2503" s="13">
        <f t="shared" si="3042"/>
        <v>2.1063573144563105E-5</v>
      </c>
      <c r="AD2503" s="13">
        <f t="shared" si="3043"/>
        <v>7.3093480640343007E-3</v>
      </c>
      <c r="AE2503" s="13">
        <f t="shared" si="3044"/>
        <v>3.7483902884402425E-3</v>
      </c>
      <c r="AF2503" s="13">
        <f t="shared" si="3045"/>
        <v>9.611274241822169E-4</v>
      </c>
      <c r="AG2503" s="13">
        <f t="shared" si="3046"/>
        <v>1.6429557835603351E-4</v>
      </c>
      <c r="AH2503" s="13">
        <f t="shared" si="3047"/>
        <v>6.8237280295847065E-4</v>
      </c>
      <c r="AI2503" s="13">
        <f t="shared" si="3048"/>
        <v>6.3307053916200953E-4</v>
      </c>
      <c r="AJ2503" s="13">
        <f t="shared" si="3049"/>
        <v>2.9366521190270011E-4</v>
      </c>
      <c r="AK2503" s="13">
        <f t="shared" si="3050"/>
        <v>9.0815847889570082E-5</v>
      </c>
      <c r="AL2503" s="13">
        <f t="shared" si="3051"/>
        <v>4.0085618776350299E-7</v>
      </c>
      <c r="AM2503" s="13">
        <f t="shared" si="3052"/>
        <v>1.3562477577532079E-3</v>
      </c>
      <c r="AN2503" s="13">
        <f t="shared" si="3053"/>
        <v>6.955129074911055E-4</v>
      </c>
      <c r="AO2503" s="13">
        <f t="shared" si="3054"/>
        <v>1.7833696008762553E-4</v>
      </c>
      <c r="AP2503" s="13">
        <f t="shared" si="3055"/>
        <v>3.04850046545945E-5</v>
      </c>
      <c r="AQ2503" s="13">
        <f t="shared" si="3056"/>
        <v>3.9083408803790053E-6</v>
      </c>
      <c r="AR2503" s="13">
        <f t="shared" si="3057"/>
        <v>6.9987078609402942E-5</v>
      </c>
      <c r="AS2503" s="13">
        <f t="shared" si="3058"/>
        <v>6.4930427176367376E-5</v>
      </c>
      <c r="AT2503" s="13">
        <f t="shared" si="3059"/>
        <v>3.0119562475487598E-5</v>
      </c>
      <c r="AU2503" s="13">
        <f t="shared" si="3060"/>
        <v>9.3144625015392717E-6</v>
      </c>
      <c r="AV2503" s="13">
        <f t="shared" si="3061"/>
        <v>2.1603703182073704E-6</v>
      </c>
      <c r="AW2503" s="13">
        <f t="shared" si="3062"/>
        <v>5.2976424883650569E-9</v>
      </c>
      <c r="AX2503" s="13">
        <f t="shared" si="3063"/>
        <v>2.0970953500187693E-4</v>
      </c>
      <c r="AY2503" s="13">
        <f t="shared" si="3064"/>
        <v>1.0754354253045266E-4</v>
      </c>
      <c r="AZ2503" s="13">
        <f t="shared" si="3065"/>
        <v>2.7575316353392714E-5</v>
      </c>
      <c r="BA2503" s="13">
        <f t="shared" si="3066"/>
        <v>4.7137376737387966E-6</v>
      </c>
      <c r="BB2503" s="13">
        <f t="shared" si="3067"/>
        <v>6.0432641747618687E-7</v>
      </c>
      <c r="BC2503" s="13">
        <f t="shared" si="3068"/>
        <v>6.1982306888949726E-8</v>
      </c>
      <c r="BD2503" s="13">
        <f t="shared" si="3069"/>
        <v>5.9818122281573058E-6</v>
      </c>
      <c r="BE2503" s="13">
        <f t="shared" si="3070"/>
        <v>5.5496190294030798E-6</v>
      </c>
      <c r="BF2503" s="13">
        <f t="shared" si="3071"/>
        <v>2.5743261570917095E-6</v>
      </c>
      <c r="BG2503" s="13">
        <f t="shared" si="3072"/>
        <v>7.9610932185608521E-7</v>
      </c>
      <c r="BH2503" s="13">
        <f t="shared" si="3073"/>
        <v>1.8464736410736124E-7</v>
      </c>
      <c r="BI2503" s="13">
        <f t="shared" si="3074"/>
        <v>3.4261273557060379E-8</v>
      </c>
      <c r="BJ2503" s="14">
        <f t="shared" si="3075"/>
        <v>0.44046683064639364</v>
      </c>
      <c r="BK2503" s="14">
        <f t="shared" si="3076"/>
        <v>0.36368869775147528</v>
      </c>
      <c r="BL2503" s="14">
        <f t="shared" si="3077"/>
        <v>0.19057591835471807</v>
      </c>
      <c r="BM2503" s="14">
        <f t="shared" si="3078"/>
        <v>0.17633606130357549</v>
      </c>
      <c r="BN2503" s="14">
        <f t="shared" si="3079"/>
        <v>0.82361034560204749</v>
      </c>
    </row>
    <row r="2504" spans="1:66" x14ac:dyDescent="0.25">
      <c r="A2504" t="s">
        <v>32</v>
      </c>
      <c r="B2504" t="s">
        <v>209</v>
      </c>
      <c r="C2504" t="s">
        <v>309</v>
      </c>
      <c r="D2504" s="7" t="s">
        <v>577</v>
      </c>
      <c r="E2504" s="10">
        <f>VLOOKUP(A2504,home!$A$2:$E$405,3,FALSE)</f>
        <v>1.268</v>
      </c>
      <c r="F2504" s="10">
        <f>VLOOKUP(B2504,home!$B$2:$E$405,3,FALSE)</f>
        <v>0.97419999999999995</v>
      </c>
      <c r="G2504" s="10">
        <f>VLOOKUP(C2504,away!$B$2:$E$405,4,FALSE)</f>
        <v>0.92779999999999996</v>
      </c>
      <c r="H2504" s="10">
        <f>VLOOKUP(A2504,away!$A$2:$E$405,3,FALSE)</f>
        <v>1.1471</v>
      </c>
      <c r="I2504" s="10">
        <f>VLOOKUP(C2504,away!$B$2:$E$405,3,FALSE)</f>
        <v>0.66659999999999997</v>
      </c>
      <c r="J2504" s="10">
        <f>VLOOKUP(B2504,home!$B$2:$E$405,4,FALSE)</f>
        <v>1.3846000000000001</v>
      </c>
      <c r="K2504" s="12">
        <f t="shared" si="3024"/>
        <v>1.1460979796799999</v>
      </c>
      <c r="L2504" s="12">
        <f t="shared" si="3025"/>
        <v>1.0587438883560001</v>
      </c>
      <c r="M2504" s="13">
        <f t="shared" si="3026"/>
        <v>0.11026796081510308</v>
      </c>
      <c r="N2504" s="13">
        <f t="shared" si="3027"/>
        <v>0.12637788711362305</v>
      </c>
      <c r="O2504" s="13">
        <f t="shared" si="3028"/>
        <v>0.11674552959446928</v>
      </c>
      <c r="P2504" s="13">
        <f t="shared" si="3029"/>
        <v>0.13380181560489288</v>
      </c>
      <c r="Q2504" s="13">
        <f t="shared" si="3030"/>
        <v>7.2420720548575263E-2</v>
      </c>
      <c r="R2504" s="13">
        <f t="shared" si="3031"/>
        <v>6.180180797551444E-2</v>
      </c>
      <c r="S2504" s="13">
        <f t="shared" si="3032"/>
        <v>4.0589591316523316E-2</v>
      </c>
      <c r="T2504" s="13">
        <f t="shared" si="3033"/>
        <v>7.6674995271141841E-2</v>
      </c>
      <c r="U2504" s="13">
        <f t="shared" si="3034"/>
        <v>7.0830927261308407E-2</v>
      </c>
      <c r="V2504" s="13">
        <f t="shared" si="3035"/>
        <v>5.4724881830947036E-3</v>
      </c>
      <c r="W2504" s="13">
        <f t="shared" si="3036"/>
        <v>2.7667080502563977E-2</v>
      </c>
      <c r="X2504" s="13">
        <f t="shared" si="3037"/>
        <v>2.9292352390743057E-2</v>
      </c>
      <c r="Y2504" s="13">
        <f t="shared" si="3038"/>
        <v>1.5506549534634739E-2</v>
      </c>
      <c r="Z2504" s="13">
        <f t="shared" si="3039"/>
        <v>2.1810762161142343E-2</v>
      </c>
      <c r="AA2504" s="13">
        <f t="shared" si="3040"/>
        <v>2.4997270448166228E-2</v>
      </c>
      <c r="AB2504" s="13">
        <f t="shared" si="3041"/>
        <v>1.4324660579078944E-2</v>
      </c>
      <c r="AC2504" s="13">
        <f t="shared" si="3042"/>
        <v>4.1502811047841001E-4</v>
      </c>
      <c r="AD2504" s="13">
        <f t="shared" si="3043"/>
        <v>7.9272962669081296E-3</v>
      </c>
      <c r="AE2504" s="13">
        <f t="shared" si="3044"/>
        <v>8.3929764737763167E-3</v>
      </c>
      <c r="AF2504" s="13">
        <f t="shared" si="3045"/>
        <v>4.4430062733631839E-3</v>
      </c>
      <c r="AG2504" s="13">
        <f t="shared" si="3046"/>
        <v>1.5680019126168797E-3</v>
      </c>
      <c r="AH2504" s="13">
        <f t="shared" si="3047"/>
        <v>5.7730027846239389E-3</v>
      </c>
      <c r="AI2504" s="13">
        <f t="shared" si="3048"/>
        <v>6.6164268281445103E-3</v>
      </c>
      <c r="AJ2504" s="13">
        <f t="shared" si="3049"/>
        <v>3.7915367102184881E-3</v>
      </c>
      <c r="AK2504" s="13">
        <f t="shared" si="3050"/>
        <v>1.4484908544879869E-3</v>
      </c>
      <c r="AL2504" s="13">
        <f t="shared" si="3051"/>
        <v>2.0144206639386163E-5</v>
      </c>
      <c r="AM2504" s="13">
        <f t="shared" si="3052"/>
        <v>1.8170916471656415E-3</v>
      </c>
      <c r="AN2504" s="13">
        <f t="shared" si="3053"/>
        <v>1.9238346760193602E-3</v>
      </c>
      <c r="AO2504" s="13">
        <f t="shared" si="3054"/>
        <v>1.0184241027214214E-3</v>
      </c>
      <c r="AP2504" s="13">
        <f t="shared" si="3055"/>
        <v>3.5941676483691612E-4</v>
      </c>
      <c r="AQ2504" s="13">
        <f t="shared" si="3056"/>
        <v>9.5132575785942644E-5</v>
      </c>
      <c r="AR2504" s="13">
        <f t="shared" si="3057"/>
        <v>1.2224262831365535E-3</v>
      </c>
      <c r="AS2504" s="13">
        <f t="shared" si="3058"/>
        <v>1.4010202934105355E-3</v>
      </c>
      <c r="AT2504" s="13">
        <f t="shared" si="3059"/>
        <v>8.0285326388424797E-4</v>
      </c>
      <c r="AU2504" s="13">
        <f t="shared" si="3060"/>
        <v>3.0671616790574335E-4</v>
      </c>
      <c r="AV2504" s="13">
        <f t="shared" si="3061"/>
        <v>8.7881695092991108E-5</v>
      </c>
      <c r="AW2504" s="13">
        <f t="shared" si="3062"/>
        <v>6.7898523498425852E-7</v>
      </c>
      <c r="AX2504" s="13">
        <f t="shared" si="3063"/>
        <v>3.4709417761832353E-4</v>
      </c>
      <c r="AY2504" s="13">
        <f t="shared" si="3064"/>
        <v>3.6748383923735191E-4</v>
      </c>
      <c r="AZ2504" s="13">
        <f t="shared" si="3065"/>
        <v>1.9453563443107261E-4</v>
      </c>
      <c r="BA2504" s="13">
        <f t="shared" si="3066"/>
        <v>6.8654471340451732E-5</v>
      </c>
      <c r="BB2504" s="13">
        <f t="shared" si="3067"/>
        <v>1.8171875485003859E-5</v>
      </c>
      <c r="BC2504" s="13">
        <f t="shared" si="3068"/>
        <v>3.8478724219428127E-6</v>
      </c>
      <c r="BD2504" s="13">
        <f t="shared" si="3069"/>
        <v>2.157060593727611E-4</v>
      </c>
      <c r="BE2504" s="13">
        <f t="shared" si="3070"/>
        <v>2.4722027885185565E-4</v>
      </c>
      <c r="BF2504" s="13">
        <f t="shared" si="3071"/>
        <v>1.4166933106401903E-4</v>
      </c>
      <c r="BG2504" s="13">
        <f t="shared" si="3072"/>
        <v>5.4122311371696392E-5</v>
      </c>
      <c r="BH2504" s="13">
        <f t="shared" si="3073"/>
        <v>1.5507367929678297E-5</v>
      </c>
      <c r="BI2504" s="13">
        <f t="shared" si="3074"/>
        <v>3.5545926108717416E-6</v>
      </c>
      <c r="BJ2504" s="14">
        <f t="shared" si="3075"/>
        <v>0.3764845539250099</v>
      </c>
      <c r="BK2504" s="14">
        <f t="shared" si="3076"/>
        <v>0.29093451207596904</v>
      </c>
      <c r="BL2504" s="14">
        <f t="shared" si="3077"/>
        <v>0.31082833068064319</v>
      </c>
      <c r="BM2504" s="14">
        <f t="shared" si="3078"/>
        <v>0.37827563233658412</v>
      </c>
      <c r="BN2504" s="14">
        <f t="shared" si="3079"/>
        <v>0.62141572165217807</v>
      </c>
    </row>
    <row r="2505" spans="1:66" x14ac:dyDescent="0.25">
      <c r="A2505" t="s">
        <v>213</v>
      </c>
      <c r="B2505" t="s">
        <v>221</v>
      </c>
      <c r="C2505" t="s">
        <v>314</v>
      </c>
      <c r="D2505" s="7" t="s">
        <v>577</v>
      </c>
      <c r="E2505" s="10">
        <f>VLOOKUP(A2505,home!$A$2:$E$405,3,FALSE)</f>
        <v>1.2675000000000001</v>
      </c>
      <c r="F2505" s="10">
        <f>VLOOKUP(B2505,home!$B$2:$E$405,3,FALSE)</f>
        <v>0.95509999999999995</v>
      </c>
      <c r="G2505" s="10">
        <f>VLOOKUP(C2505,away!$B$2:$E$405,4,FALSE)</f>
        <v>0.99660000000000004</v>
      </c>
      <c r="H2505" s="10">
        <f>VLOOKUP(A2505,away!$A$2:$E$405,3,FALSE)</f>
        <v>1.1535</v>
      </c>
      <c r="I2505" s="10">
        <f>VLOOKUP(C2505,away!$B$2:$E$405,3,FALSE)</f>
        <v>0.8669</v>
      </c>
      <c r="J2505" s="10">
        <f>VLOOKUP(B2505,home!$B$2:$E$405,4,FALSE)</f>
        <v>0.82130000000000003</v>
      </c>
      <c r="K2505" s="12">
        <f t="shared" si="3024"/>
        <v>1.2064732465500001</v>
      </c>
      <c r="L2505" s="12">
        <f t="shared" si="3025"/>
        <v>0.82127466289500006</v>
      </c>
      <c r="M2505" s="13">
        <f t="shared" si="3026"/>
        <v>0.13163163394647051</v>
      </c>
      <c r="N2505" s="13">
        <f t="shared" si="3027"/>
        <v>0.15881004475607949</v>
      </c>
      <c r="O2505" s="13">
        <f t="shared" si="3028"/>
        <v>0.10810572579570563</v>
      </c>
      <c r="P2505" s="13">
        <f t="shared" si="3029"/>
        <v>0.13042666597138905</v>
      </c>
      <c r="Q2505" s="13">
        <f t="shared" si="3030"/>
        <v>9.5800035140809037E-2</v>
      </c>
      <c r="R2505" s="13">
        <f t="shared" si="3031"/>
        <v>4.4392246754943722E-2</v>
      </c>
      <c r="S2505" s="13">
        <f t="shared" si="3032"/>
        <v>3.230818209574543E-2</v>
      </c>
      <c r="T2505" s="13">
        <f t="shared" si="3033"/>
        <v>7.8678141565597104E-2</v>
      </c>
      <c r="U2505" s="13">
        <f t="shared" si="3034"/>
        <v>5.3558058064085659E-2</v>
      </c>
      <c r="V2505" s="13">
        <f t="shared" si="3035"/>
        <v>3.5569366724467612E-3</v>
      </c>
      <c r="W2505" s="13">
        <f t="shared" si="3036"/>
        <v>3.8526726471978655E-2</v>
      </c>
      <c r="X2505" s="13">
        <f t="shared" si="3037"/>
        <v>3.1641024295722145E-2</v>
      </c>
      <c r="Y2505" s="13">
        <f t="shared" si="3038"/>
        <v>1.2992985781060855E-2</v>
      </c>
      <c r="Z2505" s="13">
        <f t="shared" si="3039"/>
        <v>1.2152742496272689E-2</v>
      </c>
      <c r="AA2505" s="13">
        <f t="shared" si="3040"/>
        <v>1.4661958693964264E-2</v>
      </c>
      <c r="AB2505" s="13">
        <f t="shared" si="3041"/>
        <v>8.8446304531445349E-3</v>
      </c>
      <c r="AC2505" s="13">
        <f t="shared" si="3042"/>
        <v>2.2027350937126172E-4</v>
      </c>
      <c r="AD2505" s="13">
        <f t="shared" si="3043"/>
        <v>1.1620366191397984E-2</v>
      </c>
      <c r="AE2505" s="13">
        <f t="shared" si="3044"/>
        <v>9.5435123265568359E-3</v>
      </c>
      <c r="AF2505" s="13">
        <f t="shared" si="3045"/>
        <v>3.9189224344136214E-3</v>
      </c>
      <c r="AG2505" s="13">
        <f t="shared" si="3046"/>
        <v>1.0728372337449001E-3</v>
      </c>
      <c r="AH2505" s="13">
        <f t="shared" si="3047"/>
        <v>2.4951848742190228E-3</v>
      </c>
      <c r="AI2505" s="13">
        <f t="shared" si="3048"/>
        <v>3.0103737959414783E-3</v>
      </c>
      <c r="AJ2505" s="13">
        <f t="shared" si="3049"/>
        <v>1.8159677234592818E-3</v>
      </c>
      <c r="AK2505" s="13">
        <f t="shared" si="3050"/>
        <v>7.3030549165064402E-4</v>
      </c>
      <c r="AL2505" s="13">
        <f t="shared" si="3051"/>
        <v>8.7302842235611493E-6</v>
      </c>
      <c r="AM2505" s="13">
        <f t="shared" si="3052"/>
        <v>2.8039321850071566E-3</v>
      </c>
      <c r="AN2505" s="13">
        <f t="shared" si="3053"/>
        <v>2.3027984600221935E-3</v>
      </c>
      <c r="AO2505" s="13">
        <f t="shared" si="3054"/>
        <v>9.4561501448492608E-4</v>
      </c>
      <c r="AP2505" s="13">
        <f t="shared" si="3055"/>
        <v>2.5886988408318606E-4</v>
      </c>
      <c r="AQ2505" s="13">
        <f t="shared" si="3056"/>
        <v>5.3150819196021582E-5</v>
      </c>
      <c r="AR2505" s="13">
        <f t="shared" si="3057"/>
        <v>4.0984642328698647E-4</v>
      </c>
      <c r="AS2505" s="13">
        <f t="shared" si="3058"/>
        <v>4.9446874488995611E-4</v>
      </c>
      <c r="AT2505" s="13">
        <f t="shared" si="3059"/>
        <v>2.9828165598244465E-4</v>
      </c>
      <c r="AU2505" s="13">
        <f t="shared" si="3060"/>
        <v>1.1995627929315006E-4</v>
      </c>
      <c r="AV2505" s="13">
        <f t="shared" si="3061"/>
        <v>3.618101043071634E-5</v>
      </c>
      <c r="AW2505" s="13">
        <f t="shared" si="3062"/>
        <v>2.402879557231208E-7</v>
      </c>
      <c r="AX2505" s="13">
        <f t="shared" si="3063"/>
        <v>5.638115277252693E-4</v>
      </c>
      <c r="AY2505" s="13">
        <f t="shared" si="3064"/>
        <v>4.630441223688855E-4</v>
      </c>
      <c r="AZ2505" s="13">
        <f t="shared" si="3065"/>
        <v>1.901432027520088E-4</v>
      </c>
      <c r="BA2505" s="13">
        <f t="shared" si="3066"/>
        <v>5.2053264913977227E-5</v>
      </c>
      <c r="BB2505" s="13">
        <f t="shared" si="3067"/>
        <v>1.0687506898702693E-5</v>
      </c>
      <c r="BC2505" s="13">
        <f t="shared" si="3068"/>
        <v>1.7554757250840093E-6</v>
      </c>
      <c r="BD2505" s="13">
        <f t="shared" si="3069"/>
        <v>5.6099413853956855E-5</v>
      </c>
      <c r="BE2505" s="13">
        <f t="shared" si="3070"/>
        <v>6.7682441961935385E-5</v>
      </c>
      <c r="BF2505" s="13">
        <f t="shared" si="3071"/>
        <v>4.082852774412408E-5</v>
      </c>
      <c r="BG2505" s="13">
        <f t="shared" si="3072"/>
        <v>1.6419508806436707E-5</v>
      </c>
      <c r="BH2505" s="13">
        <f t="shared" si="3073"/>
        <v>4.9524245241145051E-6</v>
      </c>
      <c r="BI2505" s="13">
        <f t="shared" si="3074"/>
        <v>1.1949935387804528E-6</v>
      </c>
      <c r="BJ2505" s="14">
        <f t="shared" si="3075"/>
        <v>0.45025045766053795</v>
      </c>
      <c r="BK2505" s="14">
        <f t="shared" si="3076"/>
        <v>0.29861546660201543</v>
      </c>
      <c r="BL2505" s="14">
        <f t="shared" si="3077"/>
        <v>0.2391603630714268</v>
      </c>
      <c r="BM2505" s="14">
        <f t="shared" si="3078"/>
        <v>0.33054987363044236</v>
      </c>
      <c r="BN2505" s="14">
        <f t="shared" si="3079"/>
        <v>0.66916635236539745</v>
      </c>
    </row>
    <row r="2506" spans="1:66" x14ac:dyDescent="0.25">
      <c r="A2506" t="s">
        <v>213</v>
      </c>
      <c r="B2506" t="s">
        <v>225</v>
      </c>
      <c r="C2506" t="s">
        <v>217</v>
      </c>
      <c r="D2506" s="7" t="s">
        <v>577</v>
      </c>
      <c r="E2506" s="10">
        <f>VLOOKUP(A2506,home!$A$2:$E$405,3,FALSE)</f>
        <v>1.2675000000000001</v>
      </c>
      <c r="F2506" s="10">
        <f>VLOOKUP(B2506,home!$B$2:$E$405,3,FALSE)</f>
        <v>2.0301</v>
      </c>
      <c r="G2506" s="10">
        <f>VLOOKUP(C2506,away!$B$2:$E$405,4,FALSE)</f>
        <v>1.0795999999999999</v>
      </c>
      <c r="H2506" s="10">
        <f>VLOOKUP(A2506,away!$A$2:$E$405,3,FALSE)</f>
        <v>1.1535</v>
      </c>
      <c r="I2506" s="10">
        <f>VLOOKUP(C2506,away!$B$2:$E$405,3,FALSE)</f>
        <v>0.50190000000000001</v>
      </c>
      <c r="J2506" s="10">
        <f>VLOOKUP(B2506,home!$B$2:$E$405,4,FALSE)</f>
        <v>0.9022</v>
      </c>
      <c r="K2506" s="12">
        <f t="shared" si="3024"/>
        <v>2.7779746292999996</v>
      </c>
      <c r="L2506" s="12">
        <f t="shared" si="3025"/>
        <v>0.52232115663000001</v>
      </c>
      <c r="M2506" s="13">
        <f t="shared" si="3026"/>
        <v>3.6872259492551379E-2</v>
      </c>
      <c r="N2506" s="13">
        <f t="shared" si="3027"/>
        <v>0.10243020139527381</v>
      </c>
      <c r="O2506" s="13">
        <f t="shared" si="3028"/>
        <v>1.9259161225710936E-2</v>
      </c>
      <c r="P2506" s="13">
        <f t="shared" si="3029"/>
        <v>5.3501461266623258E-2</v>
      </c>
      <c r="Q2506" s="13">
        <f t="shared" si="3030"/>
        <v>0.14227425037508007</v>
      </c>
      <c r="R2506" s="13">
        <f t="shared" si="3031"/>
        <v>5.0297336835684915E-3</v>
      </c>
      <c r="S2506" s="13">
        <f t="shared" si="3032"/>
        <v>1.9407587147203628E-2</v>
      </c>
      <c r="T2506" s="13">
        <f t="shared" si="3033"/>
        <v>7.4312851014578032E-2</v>
      </c>
      <c r="U2506" s="13">
        <f t="shared" si="3034"/>
        <v>1.3972472565088901E-2</v>
      </c>
      <c r="V2506" s="13">
        <f t="shared" si="3035"/>
        <v>3.1289233764974929E-3</v>
      </c>
      <c r="W2506" s="13">
        <f t="shared" si="3036"/>
        <v>0.13174475264821611</v>
      </c>
      <c r="X2506" s="13">
        <f t="shared" si="3037"/>
        <v>6.881307158314949E-2</v>
      </c>
      <c r="Y2506" s="13">
        <f t="shared" si="3038"/>
        <v>1.7971261570286813E-2</v>
      </c>
      <c r="Z2506" s="13">
        <f t="shared" si="3039"/>
        <v>8.7571210504745495E-4</v>
      </c>
      <c r="AA2506" s="13">
        <f t="shared" si="3040"/>
        <v>2.4327060103927259E-3</v>
      </c>
      <c r="AB2506" s="13">
        <f t="shared" si="3041"/>
        <v>3.3789977887083078E-3</v>
      </c>
      <c r="AC2506" s="13">
        <f t="shared" si="3042"/>
        <v>2.837532455593917E-4</v>
      </c>
      <c r="AD2506" s="13">
        <f t="shared" si="3043"/>
        <v>9.149589510003707E-2</v>
      </c>
      <c r="AE2506" s="13">
        <f t="shared" si="3044"/>
        <v>4.7790241755548517E-2</v>
      </c>
      <c r="AF2506" s="13">
        <f t="shared" si="3045"/>
        <v>1.2480927174692709E-2</v>
      </c>
      <c r="AG2506" s="13">
        <f t="shared" si="3046"/>
        <v>2.1730174392334315E-3</v>
      </c>
      <c r="AH2506" s="13">
        <f t="shared" si="3047"/>
        <v>1.1435073989581969E-4</v>
      </c>
      <c r="AI2506" s="13">
        <f t="shared" si="3048"/>
        <v>3.1766345427227039E-4</v>
      </c>
      <c r="AJ2506" s="13">
        <f t="shared" si="3049"/>
        <v>4.4123050831208391E-4</v>
      </c>
      <c r="AK2506" s="13">
        <f t="shared" si="3050"/>
        <v>4.0857571925470392E-4</v>
      </c>
      <c r="AL2506" s="13">
        <f t="shared" si="3051"/>
        <v>1.6468980730232938E-5</v>
      </c>
      <c r="AM2506" s="13">
        <f t="shared" si="3052"/>
        <v>5.0834655054599401E-2</v>
      </c>
      <c r="AN2506" s="13">
        <f t="shared" si="3053"/>
        <v>2.6552015825005437E-2</v>
      </c>
      <c r="AO2506" s="13">
        <f t="shared" si="3054"/>
        <v>6.9343398082874503E-3</v>
      </c>
      <c r="AP2506" s="13">
        <f t="shared" si="3055"/>
        <v>1.2073174630433847E-3</v>
      </c>
      <c r="AQ2506" s="13">
        <f t="shared" si="3056"/>
        <v>1.576518634291045E-4</v>
      </c>
      <c r="AR2506" s="13">
        <f t="shared" si="3057"/>
        <v>1.194556214477617E-5</v>
      </c>
      <c r="AS2506" s="13">
        <f t="shared" si="3058"/>
        <v>3.3184468570914687E-5</v>
      </c>
      <c r="AT2506" s="13">
        <f t="shared" si="3059"/>
        <v>4.6092805888402118E-5</v>
      </c>
      <c r="AU2506" s="13">
        <f t="shared" si="3060"/>
        <v>4.268154845041023E-5</v>
      </c>
      <c r="AV2506" s="13">
        <f t="shared" si="3061"/>
        <v>2.9642064683619587E-5</v>
      </c>
      <c r="AW2506" s="13">
        <f t="shared" si="3062"/>
        <v>6.6378909447969925E-7</v>
      </c>
      <c r="AX2506" s="13">
        <f t="shared" si="3063"/>
        <v>2.3536230338482365E-2</v>
      </c>
      <c r="AY2506" s="13">
        <f t="shared" si="3064"/>
        <v>1.2293471053106205E-2</v>
      </c>
      <c r="AZ2506" s="13">
        <f t="shared" si="3065"/>
        <v>3.2105700097279284E-3</v>
      </c>
      <c r="BA2506" s="13">
        <f t="shared" si="3066"/>
        <v>5.5898288030756065E-4</v>
      </c>
      <c r="BB2506" s="13">
        <f t="shared" si="3067"/>
        <v>7.2992146144653489E-5</v>
      </c>
      <c r="BC2506" s="13">
        <f t="shared" si="3068"/>
        <v>7.6250684398362837E-6</v>
      </c>
      <c r="BD2506" s="13">
        <f t="shared" si="3069"/>
        <v>1.0399033060091716E-6</v>
      </c>
      <c r="BE2506" s="13">
        <f t="shared" si="3070"/>
        <v>2.8888250010186726E-6</v>
      </c>
      <c r="BF2506" s="13">
        <f t="shared" si="3071"/>
        <v>4.0125412806587095E-6</v>
      </c>
      <c r="BG2506" s="13">
        <f t="shared" si="3072"/>
        <v>3.7155792922296081E-6</v>
      </c>
      <c r="BH2506" s="13">
        <f t="shared" si="3073"/>
        <v>2.5804462517415749E-6</v>
      </c>
      <c r="BI2506" s="13">
        <f t="shared" si="3074"/>
        <v>1.4336828439220744E-6</v>
      </c>
      <c r="BJ2506" s="14">
        <f t="shared" si="3075"/>
        <v>0.81685232156666943</v>
      </c>
      <c r="BK2506" s="14">
        <f t="shared" si="3076"/>
        <v>0.12550392456227158</v>
      </c>
      <c r="BL2506" s="14">
        <f t="shared" si="3077"/>
        <v>4.5534109122917936E-2</v>
      </c>
      <c r="BM2506" s="14">
        <f t="shared" si="3078"/>
        <v>0.61710619265408673</v>
      </c>
      <c r="BN2506" s="14">
        <f t="shared" si="3079"/>
        <v>0.35936706743880797</v>
      </c>
    </row>
    <row r="2507" spans="1:66" x14ac:dyDescent="0.25">
      <c r="A2507" t="s">
        <v>213</v>
      </c>
      <c r="B2507" t="s">
        <v>222</v>
      </c>
      <c r="C2507" t="s">
        <v>223</v>
      </c>
      <c r="D2507" s="7" t="s">
        <v>577</v>
      </c>
      <c r="E2507" s="10">
        <f>VLOOKUP(A2507,home!$A$2:$E$405,3,FALSE)</f>
        <v>1.2675000000000001</v>
      </c>
      <c r="F2507" s="10">
        <f>VLOOKUP(B2507,home!$B$2:$E$405,3,FALSE)</f>
        <v>0.37369999999999998</v>
      </c>
      <c r="G2507" s="10">
        <f>VLOOKUP(C2507,away!$B$2:$E$405,4,FALSE)</f>
        <v>0.91349999999999998</v>
      </c>
      <c r="H2507" s="10">
        <f>VLOOKUP(A2507,away!$A$2:$E$405,3,FALSE)</f>
        <v>1.1535</v>
      </c>
      <c r="I2507" s="10">
        <f>VLOOKUP(C2507,away!$B$2:$E$405,3,FALSE)</f>
        <v>1.0038</v>
      </c>
      <c r="J2507" s="10">
        <f>VLOOKUP(B2507,home!$B$2:$E$405,4,FALSE)</f>
        <v>0.68440000000000001</v>
      </c>
      <c r="K2507" s="12">
        <f t="shared" si="3024"/>
        <v>0.432692749125</v>
      </c>
      <c r="L2507" s="12">
        <f t="shared" si="3025"/>
        <v>0.79245533051999995</v>
      </c>
      <c r="M2507" s="13">
        <f t="shared" si="3026"/>
        <v>0.29371420400809184</v>
      </c>
      <c r="N2507" s="13">
        <f t="shared" si="3027"/>
        <v>0.12708800638932236</v>
      </c>
      <c r="O2507" s="13">
        <f t="shared" si="3028"/>
        <v>0.23275538661565112</v>
      </c>
      <c r="P2507" s="13">
        <f t="shared" si="3029"/>
        <v>0.10071156810837831</v>
      </c>
      <c r="Q2507" s="13">
        <f t="shared" si="3030"/>
        <v>2.7495029432705723E-2</v>
      </c>
      <c r="R2507" s="13">
        <f t="shared" si="3031"/>
        <v>9.2224123415408074E-2</v>
      </c>
      <c r="S2507" s="13">
        <f t="shared" si="3032"/>
        <v>8.633239227484794E-3</v>
      </c>
      <c r="T2507" s="13">
        <f t="shared" si="3033"/>
        <v>2.1788582636751944E-2</v>
      </c>
      <c r="U2507" s="13">
        <f t="shared" si="3034"/>
        <v>3.9904709496256206E-2</v>
      </c>
      <c r="V2507" s="13">
        <f t="shared" si="3035"/>
        <v>3.2891651082348839E-4</v>
      </c>
      <c r="W2507" s="13">
        <f t="shared" si="3036"/>
        <v>3.9656332908367432E-3</v>
      </c>
      <c r="X2507" s="13">
        <f t="shared" si="3037"/>
        <v>3.1425872402111466E-3</v>
      </c>
      <c r="Y2507" s="13">
        <f t="shared" si="3038"/>
        <v>1.245180005064729E-3</v>
      </c>
      <c r="Z2507" s="13">
        <f t="shared" si="3039"/>
        <v>2.4361166067691491E-2</v>
      </c>
      <c r="AA2507" s="13">
        <f t="shared" si="3040"/>
        <v>1.0540899917720097E-2</v>
      </c>
      <c r="AB2507" s="13">
        <f t="shared" si="3041"/>
        <v>2.2804854818248978E-3</v>
      </c>
      <c r="AC2507" s="13">
        <f t="shared" si="3042"/>
        <v>7.0488797293697799E-6</v>
      </c>
      <c r="AD2507" s="13">
        <f t="shared" si="3043"/>
        <v>4.2897519265844275E-4</v>
      </c>
      <c r="AE2507" s="13">
        <f t="shared" si="3044"/>
        <v>3.399436780830269E-4</v>
      </c>
      <c r="AF2507" s="13">
        <f t="shared" si="3045"/>
        <v>1.3469508988673474E-4</v>
      </c>
      <c r="AG2507" s="13">
        <f t="shared" si="3046"/>
        <v>3.55799473252045E-5</v>
      </c>
      <c r="AH2507" s="13">
        <f t="shared" si="3047"/>
        <v>4.8262839770062673E-3</v>
      </c>
      <c r="AI2507" s="13">
        <f t="shared" si="3048"/>
        <v>2.0882980820687799E-3</v>
      </c>
      <c r="AJ2507" s="13">
        <f t="shared" si="3049"/>
        <v>4.517957190614026E-4</v>
      </c>
      <c r="AK2507" s="13">
        <f t="shared" si="3050"/>
        <v>6.5162910574528157E-5</v>
      </c>
      <c r="AL2507" s="13">
        <f t="shared" si="3051"/>
        <v>9.66795233277359E-8</v>
      </c>
      <c r="AM2507" s="13">
        <f t="shared" si="3052"/>
        <v>3.7122891083561642E-5</v>
      </c>
      <c r="AN2507" s="13">
        <f t="shared" si="3053"/>
        <v>2.9418232923481797E-5</v>
      </c>
      <c r="AO2507" s="13">
        <f t="shared" si="3054"/>
        <v>1.1656317747346055E-5</v>
      </c>
      <c r="AP2507" s="13">
        <f t="shared" si="3055"/>
        <v>3.0790370443730865E-6</v>
      </c>
      <c r="AQ2507" s="13">
        <f t="shared" si="3056"/>
        <v>6.0999982967049953E-7</v>
      </c>
      <c r="AR2507" s="13">
        <f t="shared" si="3057"/>
        <v>7.6492289283637647E-4</v>
      </c>
      <c r="AS2507" s="13">
        <f t="shared" si="3058"/>
        <v>3.309765893700195E-4</v>
      </c>
      <c r="AT2507" s="13">
        <f t="shared" si="3059"/>
        <v>7.1605585175264991E-5</v>
      </c>
      <c r="AU2507" s="13">
        <f t="shared" si="3060"/>
        <v>1.0327739167396585E-5</v>
      </c>
      <c r="AV2507" s="13">
        <f t="shared" si="3061"/>
        <v>1.1171844631466916E-6</v>
      </c>
      <c r="AW2507" s="13">
        <f t="shared" si="3062"/>
        <v>9.2084473287268585E-10</v>
      </c>
      <c r="AX2507" s="13">
        <f t="shared" si="3063"/>
        <v>2.6771342997357046E-6</v>
      </c>
      <c r="AY2507" s="13">
        <f t="shared" si="3064"/>
        <v>2.1215093463434864E-6</v>
      </c>
      <c r="AZ2507" s="13">
        <f t="shared" si="3065"/>
        <v>8.406006951289482E-7</v>
      </c>
      <c r="BA2507" s="13">
        <f t="shared" si="3066"/>
        <v>2.2204616723125082E-7</v>
      </c>
      <c r="BB2507" s="13">
        <f t="shared" si="3067"/>
        <v>4.3990417210985011E-8</v>
      </c>
      <c r="BC2507" s="13">
        <f t="shared" si="3068"/>
        <v>6.9720881221287658E-9</v>
      </c>
      <c r="BD2507" s="13">
        <f t="shared" si="3069"/>
        <v>1.0102787064416083E-4</v>
      </c>
      <c r="BE2507" s="13">
        <f t="shared" si="3070"/>
        <v>4.3714027087266839E-5</v>
      </c>
      <c r="BF2507" s="13">
        <f t="shared" si="3071"/>
        <v>9.457371277857101E-6</v>
      </c>
      <c r="BG2507" s="13">
        <f t="shared" si="3072"/>
        <v>1.3640453259039345E-6</v>
      </c>
      <c r="BH2507" s="13">
        <f t="shared" si="3073"/>
        <v>1.4755313049911998E-7</v>
      </c>
      <c r="BI2507" s="13">
        <f t="shared" si="3074"/>
        <v>1.276903393553283E-8</v>
      </c>
      <c r="BJ2507" s="14">
        <f t="shared" si="3075"/>
        <v>0.18575201163448829</v>
      </c>
      <c r="BK2507" s="14">
        <f t="shared" si="3076"/>
        <v>0.40339719492337744</v>
      </c>
      <c r="BL2507" s="14">
        <f t="shared" si="3077"/>
        <v>0.3864718192430831</v>
      </c>
      <c r="BM2507" s="14">
        <f t="shared" si="3078"/>
        <v>0.12599175331058141</v>
      </c>
      <c r="BN2507" s="14">
        <f t="shared" si="3079"/>
        <v>0.87398831796955745</v>
      </c>
    </row>
    <row r="2508" spans="1:66" x14ac:dyDescent="0.25">
      <c r="A2508" t="s">
        <v>37</v>
      </c>
      <c r="B2508" t="s">
        <v>227</v>
      </c>
      <c r="C2508" t="s">
        <v>231</v>
      </c>
      <c r="D2508" s="7" t="s">
        <v>577</v>
      </c>
      <c r="E2508" s="10">
        <f>VLOOKUP(A2508,home!$A$2:$E$405,3,FALSE)</f>
        <v>1.5481</v>
      </c>
      <c r="F2508" s="10">
        <f>VLOOKUP(B2508,home!$B$2:$E$405,3,FALSE)</f>
        <v>0.54659999999999997</v>
      </c>
      <c r="G2508" s="10">
        <f>VLOOKUP(C2508,away!$B$2:$E$405,4,FALSE)</f>
        <v>0.83050000000000002</v>
      </c>
      <c r="H2508" s="10">
        <f>VLOOKUP(A2508,away!$A$2:$E$405,3,FALSE)</f>
        <v>1.2666999999999999</v>
      </c>
      <c r="I2508" s="10">
        <f>VLOOKUP(C2508,away!$B$2:$E$405,3,FALSE)</f>
        <v>1.1277999999999999</v>
      </c>
      <c r="J2508" s="10">
        <f>VLOOKUP(B2508,home!$B$2:$E$405,4,FALSE)</f>
        <v>0.72870000000000001</v>
      </c>
      <c r="K2508" s="12">
        <f t="shared" si="3024"/>
        <v>0.70276200753000007</v>
      </c>
      <c r="L2508" s="12">
        <f t="shared" si="3025"/>
        <v>1.0410093502619999</v>
      </c>
      <c r="M2508" s="13">
        <f t="shared" si="3026"/>
        <v>0.17485969704436483</v>
      </c>
      <c r="N2508" s="13">
        <f t="shared" si="3027"/>
        <v>0.12288475173098544</v>
      </c>
      <c r="O2508" s="13">
        <f t="shared" si="3028"/>
        <v>0.1820305796071644</v>
      </c>
      <c r="P2508" s="13">
        <f t="shared" si="3029"/>
        <v>0.12792417555658034</v>
      </c>
      <c r="Q2508" s="13">
        <f t="shared" si="3030"/>
        <v>4.3179367410646485E-2</v>
      </c>
      <c r="R2508" s="13">
        <f t="shared" si="3031"/>
        <v>9.4747767702334729E-2</v>
      </c>
      <c r="S2508" s="13">
        <f t="shared" si="3032"/>
        <v>2.3396750321028538E-2</v>
      </c>
      <c r="T2508" s="13">
        <f t="shared" si="3033"/>
        <v>4.4950125212881276E-2</v>
      </c>
      <c r="U2508" s="13">
        <f t="shared" si="3034"/>
        <v>6.6585131439478848E-2</v>
      </c>
      <c r="V2508" s="13">
        <f t="shared" si="3035"/>
        <v>1.9018485779750327E-3</v>
      </c>
      <c r="W2508" s="13">
        <f t="shared" si="3036"/>
        <v>1.0114939641793795E-2</v>
      </c>
      <c r="X2508" s="13">
        <f t="shared" si="3037"/>
        <v>1.0529746744443106E-2</v>
      </c>
      <c r="Y2508" s="13">
        <f t="shared" si="3038"/>
        <v>5.4807824084280631E-3</v>
      </c>
      <c r="Z2508" s="13">
        <f t="shared" si="3039"/>
        <v>3.2877770698194128E-2</v>
      </c>
      <c r="AA2508" s="13">
        <f t="shared" si="3040"/>
        <v>2.3105248138973918E-2</v>
      </c>
      <c r="AB2508" s="13">
        <f t="shared" si="3041"/>
        <v>8.1187452833120528E-3</v>
      </c>
      <c r="AC2508" s="13">
        <f t="shared" si="3042"/>
        <v>8.6959865353214899E-5</v>
      </c>
      <c r="AD2508" s="13">
        <f t="shared" si="3043"/>
        <v>1.7770988221779466E-3</v>
      </c>
      <c r="AE2508" s="13">
        <f t="shared" si="3044"/>
        <v>1.8499764902268298E-3</v>
      </c>
      <c r="AF2508" s="13">
        <f t="shared" si="3045"/>
        <v>9.6292141204550345E-4</v>
      </c>
      <c r="AG2508" s="13">
        <f t="shared" si="3046"/>
        <v>3.3413673116895238E-4</v>
      </c>
      <c r="AH2508" s="13">
        <f t="shared" si="3047"/>
        <v>8.5565166781475209E-3</v>
      </c>
      <c r="AI2508" s="13">
        <f t="shared" si="3048"/>
        <v>6.0131948381988787E-3</v>
      </c>
      <c r="AJ2508" s="13">
        <f t="shared" si="3049"/>
        <v>2.1129224380808387E-3</v>
      </c>
      <c r="AK2508" s="13">
        <f t="shared" si="3050"/>
        <v>4.9496053811362421E-4</v>
      </c>
      <c r="AL2508" s="13">
        <f t="shared" si="3051"/>
        <v>2.5447302654307687E-6</v>
      </c>
      <c r="AM2508" s="13">
        <f t="shared" si="3052"/>
        <v>2.4977550717059457E-4</v>
      </c>
      <c r="AN2508" s="13">
        <f t="shared" si="3053"/>
        <v>2.6001863843102212E-4</v>
      </c>
      <c r="AO2508" s="13">
        <f t="shared" si="3054"/>
        <v>1.3534091692454412E-4</v>
      </c>
      <c r="AP2508" s="13">
        <f t="shared" si="3055"/>
        <v>4.6963719997161003E-5</v>
      </c>
      <c r="AQ2508" s="13">
        <f t="shared" si="3056"/>
        <v>1.2222417910032764E-5</v>
      </c>
      <c r="AR2508" s="13">
        <f t="shared" si="3057"/>
        <v>1.7814827735248638E-3</v>
      </c>
      <c r="AS2508" s="13">
        <f t="shared" si="3058"/>
        <v>1.2519584103024457E-3</v>
      </c>
      <c r="AT2508" s="13">
        <f t="shared" si="3059"/>
        <v>4.3991440288410711E-4</v>
      </c>
      <c r="AU2508" s="13">
        <f t="shared" si="3060"/>
        <v>1.030517096373988E-4</v>
      </c>
      <c r="AV2508" s="13">
        <f t="shared" si="3061"/>
        <v>1.8105206586044255E-5</v>
      </c>
      <c r="AW2508" s="13">
        <f t="shared" si="3062"/>
        <v>5.1713288920830501E-8</v>
      </c>
      <c r="AX2508" s="13">
        <f t="shared" si="3063"/>
        <v>2.925545614183848E-5</v>
      </c>
      <c r="AY2508" s="13">
        <f t="shared" si="3064"/>
        <v>3.0455203389833715E-5</v>
      </c>
      <c r="AZ2508" s="13">
        <f t="shared" si="3065"/>
        <v>1.5852075746473926E-5</v>
      </c>
      <c r="BA2508" s="13">
        <f t="shared" si="3066"/>
        <v>5.5007196910469435E-6</v>
      </c>
      <c r="BB2508" s="13">
        <f t="shared" si="3067"/>
        <v>1.4315751578875416E-6</v>
      </c>
      <c r="BC2508" s="13">
        <f t="shared" si="3068"/>
        <v>2.9805662499274606E-7</v>
      </c>
      <c r="BD2508" s="13">
        <f t="shared" si="3069"/>
        <v>3.0909003742834388E-4</v>
      </c>
      <c r="BE2508" s="13">
        <f t="shared" si="3070"/>
        <v>2.1721673521066581E-4</v>
      </c>
      <c r="BF2508" s="13">
        <f t="shared" si="3071"/>
        <v>7.6325834452879975E-5</v>
      </c>
      <c r="BG2508" s="13">
        <f t="shared" si="3072"/>
        <v>1.7879632215502792E-5</v>
      </c>
      <c r="BH2508" s="13">
        <f t="shared" si="3073"/>
        <v>3.1412815574162009E-6</v>
      </c>
      <c r="BI2508" s="13">
        <f t="shared" si="3074"/>
        <v>4.4151466670135501E-7</v>
      </c>
      <c r="BJ2508" s="14">
        <f t="shared" si="3075"/>
        <v>0.24285096089198288</v>
      </c>
      <c r="BK2508" s="14">
        <f t="shared" si="3076"/>
        <v>0.32820243129895732</v>
      </c>
      <c r="BL2508" s="14">
        <f t="shared" si="3077"/>
        <v>0.39598367420227126</v>
      </c>
      <c r="BM2508" s="14">
        <f t="shared" si="3078"/>
        <v>0.25425809454922821</v>
      </c>
      <c r="BN2508" s="14">
        <f t="shared" si="3079"/>
        <v>0.74562633905207631</v>
      </c>
    </row>
    <row r="2509" spans="1:66" x14ac:dyDescent="0.25">
      <c r="A2509" t="s">
        <v>37</v>
      </c>
      <c r="B2509" t="s">
        <v>39</v>
      </c>
      <c r="C2509" t="s">
        <v>38</v>
      </c>
      <c r="D2509" s="7" t="s">
        <v>577</v>
      </c>
      <c r="E2509" s="10">
        <f>VLOOKUP(A2509,home!$A$2:$E$405,3,FALSE)</f>
        <v>1.5481</v>
      </c>
      <c r="F2509" s="10">
        <f>VLOOKUP(B2509,home!$B$2:$E$405,3,FALSE)</f>
        <v>1.1073</v>
      </c>
      <c r="G2509" s="10">
        <f>VLOOKUP(C2509,away!$B$2:$E$405,4,FALSE)</f>
        <v>0.74529999999999996</v>
      </c>
      <c r="H2509" s="10">
        <f>VLOOKUP(A2509,away!$A$2:$E$405,3,FALSE)</f>
        <v>1.2666999999999999</v>
      </c>
      <c r="I2509" s="10">
        <f>VLOOKUP(C2509,away!$B$2:$E$405,3,FALSE)</f>
        <v>0.48580000000000001</v>
      </c>
      <c r="J2509" s="10">
        <f>VLOOKUP(B2509,home!$B$2:$E$405,4,FALSE)</f>
        <v>0.73309999999999997</v>
      </c>
      <c r="K2509" s="12">
        <f t="shared" si="3024"/>
        <v>1.2776015551889999</v>
      </c>
      <c r="L2509" s="12">
        <f t="shared" si="3025"/>
        <v>0.45112251266599995</v>
      </c>
      <c r="M2509" s="13">
        <f t="shared" si="3026"/>
        <v>0.17751075721852316</v>
      </c>
      <c r="N2509" s="13">
        <f t="shared" si="3027"/>
        <v>0.22678801948516217</v>
      </c>
      <c r="O2509" s="13">
        <f t="shared" si="3028"/>
        <v>8.007909882166446E-2</v>
      </c>
      <c r="P2509" s="13">
        <f t="shared" si="3029"/>
        <v>0.10230918119269211</v>
      </c>
      <c r="Q2509" s="13">
        <f t="shared" si="3030"/>
        <v>0.1448723631962382</v>
      </c>
      <c r="R2509" s="13">
        <f t="shared" si="3031"/>
        <v>1.8062742136229094E-2</v>
      </c>
      <c r="S2509" s="13">
        <f t="shared" si="3032"/>
        <v>1.474159752390891E-2</v>
      </c>
      <c r="T2509" s="13">
        <f t="shared" si="3033"/>
        <v>6.5355184500948321E-2</v>
      </c>
      <c r="U2509" s="13">
        <f t="shared" si="3034"/>
        <v>2.3076987444224165E-2</v>
      </c>
      <c r="V2509" s="13">
        <f t="shared" si="3035"/>
        <v>9.4404342698615508E-4</v>
      </c>
      <c r="W2509" s="13">
        <f t="shared" si="3036"/>
        <v>6.1696385507806512E-2</v>
      </c>
      <c r="X2509" s="13">
        <f t="shared" si="3037"/>
        <v>2.7832628452691861E-2</v>
      </c>
      <c r="Y2509" s="13">
        <f t="shared" si="3038"/>
        <v>6.2779626408387768E-3</v>
      </c>
      <c r="Z2509" s="13">
        <f t="shared" si="3039"/>
        <v>2.7161698727112332E-3</v>
      </c>
      <c r="AA2509" s="13">
        <f t="shared" si="3040"/>
        <v>3.470182853533379E-3</v>
      </c>
      <c r="AB2509" s="13">
        <f t="shared" si="3041"/>
        <v>2.2167555052322232E-3</v>
      </c>
      <c r="AC2509" s="13">
        <f t="shared" si="3042"/>
        <v>3.400649893656772E-5</v>
      </c>
      <c r="AD2509" s="13">
        <f t="shared" si="3043"/>
        <v>1.9705849518578431E-2</v>
      </c>
      <c r="AE2509" s="13">
        <f t="shared" si="3044"/>
        <v>8.8897523490391872E-3</v>
      </c>
      <c r="AF2509" s="13">
        <f t="shared" si="3045"/>
        <v>2.0051837083385165E-3</v>
      </c>
      <c r="AG2509" s="13">
        <f t="shared" si="3046"/>
        <v>3.0152783762086639E-4</v>
      </c>
      <c r="AH2509" s="13">
        <f t="shared" si="3047"/>
        <v>3.063313444512952E-4</v>
      </c>
      <c r="AI2509" s="13">
        <f t="shared" si="3048"/>
        <v>3.9136940207411193E-4</v>
      </c>
      <c r="AJ2509" s="13">
        <f t="shared" si="3049"/>
        <v>2.500070783716372E-4</v>
      </c>
      <c r="AK2509" s="13">
        <f t="shared" si="3050"/>
        <v>1.0646981071195395E-4</v>
      </c>
      <c r="AL2509" s="13">
        <f t="shared" si="3051"/>
        <v>7.8399238805508165E-7</v>
      </c>
      <c r="AM2509" s="13">
        <f t="shared" si="3052"/>
        <v>5.0352447982512337E-3</v>
      </c>
      <c r="AN2509" s="13">
        <f t="shared" si="3053"/>
        <v>2.2715122852755027E-3</v>
      </c>
      <c r="AO2509" s="13">
        <f t="shared" si="3054"/>
        <v>5.1236516484258617E-4</v>
      </c>
      <c r="AP2509" s="13">
        <f t="shared" si="3055"/>
        <v>7.7046486855438906E-5</v>
      </c>
      <c r="AQ2509" s="13">
        <f t="shared" si="3056"/>
        <v>8.6893511855783842E-6</v>
      </c>
      <c r="AR2509" s="13">
        <f t="shared" si="3057"/>
        <v>2.7638593163444457E-5</v>
      </c>
      <c r="AS2509" s="13">
        <f t="shared" si="3058"/>
        <v>3.5311109608852696E-5</v>
      </c>
      <c r="AT2509" s="13">
        <f t="shared" si="3059"/>
        <v>2.2556764275859721E-5</v>
      </c>
      <c r="AU2509" s="13">
        <f t="shared" si="3060"/>
        <v>9.6061857062900174E-6</v>
      </c>
      <c r="AV2509" s="13">
        <f t="shared" si="3061"/>
        <v>3.0682194494476186E-6</v>
      </c>
      <c r="AW2509" s="13">
        <f t="shared" si="3062"/>
        <v>1.2551605406913978E-8</v>
      </c>
      <c r="AX2509" s="13">
        <f t="shared" si="3063"/>
        <v>1.0721727641671839E-3</v>
      </c>
      <c r="AY2509" s="13">
        <f t="shared" si="3064"/>
        <v>4.8368127138315062E-4</v>
      </c>
      <c r="AZ2509" s="13">
        <f t="shared" si="3065"/>
        <v>1.0909975523792616E-4</v>
      </c>
      <c r="BA2509" s="13">
        <f t="shared" si="3066"/>
        <v>1.640578523805961E-5</v>
      </c>
      <c r="BB2509" s="13">
        <f t="shared" si="3067"/>
        <v>1.8502547647130557E-6</v>
      </c>
      <c r="BC2509" s="13">
        <f t="shared" si="3068"/>
        <v>1.6693831570591852E-7</v>
      </c>
      <c r="BD2509" s="13">
        <f t="shared" si="3069"/>
        <v>2.0780652657410634E-6</v>
      </c>
      <c r="BE2509" s="13">
        <f t="shared" si="3070"/>
        <v>2.6549394152950247E-6</v>
      </c>
      <c r="BF2509" s="13">
        <f t="shared" si="3071"/>
        <v>1.6959773629567491E-6</v>
      </c>
      <c r="BG2509" s="13">
        <f t="shared" si="3072"/>
        <v>7.2226110549296046E-7</v>
      </c>
      <c r="BH2509" s="13">
        <f t="shared" si="3073"/>
        <v>2.3069047790758325E-7</v>
      </c>
      <c r="BI2509" s="13">
        <f t="shared" si="3074"/>
        <v>5.894610266840431E-8</v>
      </c>
      <c r="BJ2509" s="14">
        <f t="shared" si="3075"/>
        <v>0.57331309205277992</v>
      </c>
      <c r="BK2509" s="14">
        <f t="shared" si="3076"/>
        <v>0.29602405112481817</v>
      </c>
      <c r="BL2509" s="14">
        <f t="shared" si="3077"/>
        <v>0.12806556614842629</v>
      </c>
      <c r="BM2509" s="14">
        <f t="shared" si="3078"/>
        <v>0.25001304842844863</v>
      </c>
      <c r="BN2509" s="14">
        <f t="shared" si="3079"/>
        <v>0.74962216205050913</v>
      </c>
    </row>
    <row r="2510" spans="1:66" x14ac:dyDescent="0.25">
      <c r="A2510" t="s">
        <v>37</v>
      </c>
      <c r="B2510" t="s">
        <v>216</v>
      </c>
      <c r="C2510" t="s">
        <v>229</v>
      </c>
      <c r="D2510" s="7" t="s">
        <v>577</v>
      </c>
      <c r="E2510" s="10">
        <f>VLOOKUP(A2510,home!$A$2:$E$405,3,FALSE)</f>
        <v>1.5481</v>
      </c>
      <c r="F2510" s="10">
        <f>VLOOKUP(B2510,home!$B$2:$E$405,3,FALSE)</f>
        <v>0.53979999999999995</v>
      </c>
      <c r="G2510" s="10">
        <f>VLOOKUP(C2510,away!$B$2:$E$405,4,FALSE)</f>
        <v>1.1428</v>
      </c>
      <c r="H2510" s="10">
        <f>VLOOKUP(A2510,away!$A$2:$E$405,3,FALSE)</f>
        <v>1.2666999999999999</v>
      </c>
      <c r="I2510" s="10">
        <f>VLOOKUP(C2510,away!$B$2:$E$405,3,FALSE)</f>
        <v>0.72870000000000001</v>
      </c>
      <c r="J2510" s="10">
        <f>VLOOKUP(B2510,home!$B$2:$E$405,4,FALSE)</f>
        <v>1.3231999999999999</v>
      </c>
      <c r="K2510" s="12">
        <f t="shared" si="3024"/>
        <v>0.954997253464</v>
      </c>
      <c r="L2510" s="12">
        <f t="shared" si="3025"/>
        <v>1.221372204528</v>
      </c>
      <c r="M2510" s="13">
        <f t="shared" si="3026"/>
        <v>0.11345267855937824</v>
      </c>
      <c r="N2510" s="13">
        <f t="shared" si="3027"/>
        <v>0.10834699642234026</v>
      </c>
      <c r="O2510" s="13">
        <f t="shared" si="3028"/>
        <v>0.13856794812167436</v>
      </c>
      <c r="P2510" s="13">
        <f t="shared" si="3029"/>
        <v>0.13233200987434104</v>
      </c>
      <c r="Q2510" s="13">
        <f t="shared" si="3030"/>
        <v>5.1735542002204385E-2</v>
      </c>
      <c r="R2510" s="13">
        <f t="shared" si="3031"/>
        <v>8.4621520137145495E-2</v>
      </c>
      <c r="S2510" s="13">
        <f t="shared" si="3032"/>
        <v>3.858824899453011E-2</v>
      </c>
      <c r="T2510" s="13">
        <f t="shared" si="3033"/>
        <v>6.3188352987683299E-2</v>
      </c>
      <c r="U2510" s="13">
        <f t="shared" si="3034"/>
        <v>8.0813319314922527E-2</v>
      </c>
      <c r="V2510" s="13">
        <f t="shared" si="3035"/>
        <v>5.0010675148827672E-3</v>
      </c>
      <c r="W2510" s="13">
        <f t="shared" si="3036"/>
        <v>1.646910017285887E-2</v>
      </c>
      <c r="X2510" s="13">
        <f t="shared" si="3037"/>
        <v>2.01149011847171E-2</v>
      </c>
      <c r="Y2510" s="13">
        <f t="shared" si="3038"/>
        <v>1.2283890601920406E-2</v>
      </c>
      <c r="Z2510" s="13">
        <f t="shared" si="3039"/>
        <v>3.4451457533471973E-2</v>
      </c>
      <c r="AA2510" s="13">
        <f t="shared" si="3040"/>
        <v>3.2901047322297365E-2</v>
      </c>
      <c r="AB2510" s="13">
        <f t="shared" si="3041"/>
        <v>1.5710204914441535E-2</v>
      </c>
      <c r="AC2510" s="13">
        <f t="shared" si="3042"/>
        <v>3.6458004130293778E-4</v>
      </c>
      <c r="AD2510" s="13">
        <f t="shared" si="3043"/>
        <v>3.9319863580259259E-3</v>
      </c>
      <c r="AE2510" s="13">
        <f t="shared" si="3044"/>
        <v>4.8024188462761465E-3</v>
      </c>
      <c r="AF2510" s="13">
        <f t="shared" si="3045"/>
        <v>2.9327704466715569E-3</v>
      </c>
      <c r="AG2510" s="13">
        <f t="shared" si="3046"/>
        <v>1.1940014352752684E-3</v>
      </c>
      <c r="AH2510" s="13">
        <f t="shared" si="3047"/>
        <v>1.0519513159214861E-2</v>
      </c>
      <c r="AI2510" s="13">
        <f t="shared" si="3048"/>
        <v>1.0046106174828597E-2</v>
      </c>
      <c r="AJ2510" s="13">
        <f t="shared" si="3049"/>
        <v>4.7970019024845207E-3</v>
      </c>
      <c r="AK2510" s="13">
        <f t="shared" si="3050"/>
        <v>1.5270412139114333E-3</v>
      </c>
      <c r="AL2510" s="13">
        <f t="shared" si="3051"/>
        <v>1.7009949959158529E-5</v>
      </c>
      <c r="AM2510" s="13">
        <f t="shared" si="3052"/>
        <v>7.5100723451453544E-4</v>
      </c>
      <c r="AN2510" s="13">
        <f t="shared" si="3053"/>
        <v>9.1725936163549468E-4</v>
      </c>
      <c r="AO2510" s="13">
        <f t="shared" si="3054"/>
        <v>5.6015754432234526E-4</v>
      </c>
      <c r="AP2510" s="13">
        <f t="shared" si="3055"/>
        <v>2.2805361826399117E-4</v>
      </c>
      <c r="AQ2510" s="13">
        <f t="shared" si="3056"/>
        <v>6.9634587622419478E-5</v>
      </c>
      <c r="AR2510" s="13">
        <f t="shared" si="3057"/>
        <v>2.5696481955663113E-3</v>
      </c>
      <c r="AS2510" s="13">
        <f t="shared" si="3058"/>
        <v>2.4540069691345507E-3</v>
      </c>
      <c r="AT2510" s="13">
        <f t="shared" si="3059"/>
        <v>1.1717849577525055E-3</v>
      </c>
      <c r="AU2510" s="13">
        <f t="shared" si="3060"/>
        <v>3.7301713876802405E-4</v>
      </c>
      <c r="AV2510" s="13">
        <f t="shared" si="3061"/>
        <v>8.9057585754615654E-5</v>
      </c>
      <c r="AW2510" s="13">
        <f t="shared" si="3062"/>
        <v>5.5112573378612976E-7</v>
      </c>
      <c r="AX2510" s="13">
        <f t="shared" si="3063"/>
        <v>1.1953497438216252E-4</v>
      </c>
      <c r="AY2510" s="13">
        <f t="shared" si="3064"/>
        <v>1.4599669517933984E-4</v>
      </c>
      <c r="AZ2510" s="13">
        <f t="shared" si="3065"/>
        <v>8.9158152722496395E-5</v>
      </c>
      <c r="BA2510" s="13">
        <f t="shared" si="3066"/>
        <v>3.6298429847439832E-5</v>
      </c>
      <c r="BB2510" s="13">
        <f t="shared" si="3067"/>
        <v>1.1083473320918137E-5</v>
      </c>
      <c r="BC2510" s="13">
        <f t="shared" si="3068"/>
        <v>2.707409248759411E-6</v>
      </c>
      <c r="BD2510" s="13">
        <f t="shared" si="3069"/>
        <v>5.2308281358003723E-4</v>
      </c>
      <c r="BE2510" s="13">
        <f t="shared" si="3070"/>
        <v>4.9954265030315709E-4</v>
      </c>
      <c r="BF2510" s="13">
        <f t="shared" si="3071"/>
        <v>2.385309295138212E-4</v>
      </c>
      <c r="BG2510" s="13">
        <f t="shared" si="3072"/>
        <v>7.5932127517304744E-5</v>
      </c>
      <c r="BH2510" s="13">
        <f t="shared" si="3073"/>
        <v>1.8128743307176057E-5</v>
      </c>
      <c r="BI2510" s="13">
        <f t="shared" si="3074"/>
        <v>3.462580013421403E-6</v>
      </c>
      <c r="BJ2510" s="14">
        <f t="shared" si="3075"/>
        <v>0.28793085193903317</v>
      </c>
      <c r="BK2510" s="14">
        <f t="shared" si="3076"/>
        <v>0.28990159162957363</v>
      </c>
      <c r="BL2510" s="14">
        <f t="shared" si="3077"/>
        <v>0.38751989695213168</v>
      </c>
      <c r="BM2510" s="14">
        <f t="shared" si="3078"/>
        <v>0.37060165736768108</v>
      </c>
      <c r="BN2510" s="14">
        <f t="shared" si="3079"/>
        <v>0.62905669511708384</v>
      </c>
    </row>
    <row r="2511" spans="1:66" x14ac:dyDescent="0.25">
      <c r="A2511" t="s">
        <v>37</v>
      </c>
      <c r="B2511" t="s">
        <v>219</v>
      </c>
      <c r="C2511" t="s">
        <v>407</v>
      </c>
      <c r="D2511" s="7" t="s">
        <v>577</v>
      </c>
      <c r="E2511" s="10">
        <f>VLOOKUP(A2511,home!$A$2:$E$405,3,FALSE)</f>
        <v>1.5481</v>
      </c>
      <c r="F2511" s="10">
        <f>VLOOKUP(B2511,home!$B$2:$E$405,3,FALSE)</f>
        <v>1.2457</v>
      </c>
      <c r="G2511" s="10">
        <f>VLOOKUP(C2511,away!$B$2:$E$405,4,FALSE)</f>
        <v>0.7097</v>
      </c>
      <c r="H2511" s="10">
        <f>VLOOKUP(A2511,away!$A$2:$E$405,3,FALSE)</f>
        <v>1.2666999999999999</v>
      </c>
      <c r="I2511" s="10">
        <f>VLOOKUP(C2511,away!$B$2:$E$405,3,FALSE)</f>
        <v>1.4634</v>
      </c>
      <c r="J2511" s="10">
        <f>VLOOKUP(B2511,home!$B$2:$E$405,4,FALSE)</f>
        <v>1.2319</v>
      </c>
      <c r="K2511" s="12">
        <f t="shared" si="3024"/>
        <v>1.368633860249</v>
      </c>
      <c r="L2511" s="12">
        <f t="shared" si="3025"/>
        <v>2.283559208082</v>
      </c>
      <c r="M2511" s="13">
        <f t="shared" si="3026"/>
        <v>2.5934190914477656E-2</v>
      </c>
      <c r="N2511" s="13">
        <f t="shared" si="3027"/>
        <v>3.5494411823716092E-2</v>
      </c>
      <c r="O2511" s="13">
        <f t="shared" si="3028"/>
        <v>5.9222260466911987E-2</v>
      </c>
      <c r="P2511" s="13">
        <f t="shared" si="3029"/>
        <v>8.1053590955501492E-2</v>
      </c>
      <c r="Q2511" s="13">
        <f t="shared" si="3030"/>
        <v>2.4289426935780158E-2</v>
      </c>
      <c r="R2511" s="13">
        <f t="shared" si="3031"/>
        <v>6.7618769106323751E-2</v>
      </c>
      <c r="S2511" s="13">
        <f t="shared" si="3032"/>
        <v>6.3330340904468485E-2</v>
      </c>
      <c r="T2511" s="13">
        <f t="shared" si="3033"/>
        <v>5.5466344538235735E-2</v>
      </c>
      <c r="U2511" s="13">
        <f t="shared" si="3034"/>
        <v>9.2545336987273699E-2</v>
      </c>
      <c r="V2511" s="13">
        <f t="shared" si="3035"/>
        <v>2.1992209964875591E-2</v>
      </c>
      <c r="W2511" s="13">
        <f t="shared" si="3036"/>
        <v>1.1081110716784279E-2</v>
      </c>
      <c r="X2511" s="13">
        <f t="shared" si="3037"/>
        <v>2.5304372413088871E-2</v>
      </c>
      <c r="Y2511" s="13">
        <f t="shared" si="3038"/>
        <v>2.889201631432262E-2</v>
      </c>
      <c r="Z2511" s="13">
        <f t="shared" si="3039"/>
        <v>5.147048761063875E-2</v>
      </c>
      <c r="AA2511" s="13">
        <f t="shared" si="3040"/>
        <v>7.0444252147446831E-2</v>
      </c>
      <c r="AB2511" s="13">
        <f t="shared" si="3041"/>
        <v>4.8206194374457043E-2</v>
      </c>
      <c r="AC2511" s="13">
        <f t="shared" si="3042"/>
        <v>4.2958434595539823E-3</v>
      </c>
      <c r="AD2511" s="13">
        <f t="shared" si="3043"/>
        <v>3.7914958340397563E-3</v>
      </c>
      <c r="AE2511" s="13">
        <f t="shared" si="3044"/>
        <v>8.6581052242260276E-3</v>
      </c>
      <c r="AF2511" s="13">
        <f t="shared" si="3045"/>
        <v>9.8856479546621089E-3</v>
      </c>
      <c r="AG2511" s="13">
        <f t="shared" si="3046"/>
        <v>7.5248208049085484E-3</v>
      </c>
      <c r="AH2511" s="13">
        <f t="shared" si="3047"/>
        <v>2.9383976481936164E-2</v>
      </c>
      <c r="AI2511" s="13">
        <f t="shared" si="3048"/>
        <v>4.0215905161938119E-2</v>
      </c>
      <c r="AJ2511" s="13">
        <f t="shared" si="3049"/>
        <v>2.752042476259553E-2</v>
      </c>
      <c r="AK2511" s="13">
        <f t="shared" si="3050"/>
        <v>1.2555128392841099E-2</v>
      </c>
      <c r="AL2511" s="13">
        <f t="shared" si="3051"/>
        <v>5.3704168327869842E-4</v>
      </c>
      <c r="AM2511" s="13">
        <f t="shared" si="3052"/>
        <v>1.0378339158919677E-3</v>
      </c>
      <c r="AN2511" s="13">
        <f t="shared" si="3053"/>
        <v>2.3699551950949025E-3</v>
      </c>
      <c r="AO2511" s="13">
        <f t="shared" si="3054"/>
        <v>2.7059665042503695E-3</v>
      </c>
      <c r="AP2511" s="13">
        <f t="shared" si="3055"/>
        <v>2.0597449091807967E-3</v>
      </c>
      <c r="AQ2511" s="13">
        <f t="shared" si="3056"/>
        <v>1.1758873634149581E-3</v>
      </c>
      <c r="AR2511" s="13">
        <f t="shared" si="3057"/>
        <v>1.3420010013078049E-2</v>
      </c>
      <c r="AS2511" s="13">
        <f t="shared" si="3058"/>
        <v>1.836708010877924E-2</v>
      </c>
      <c r="AT2511" s="13">
        <f t="shared" si="3059"/>
        <v>1.2568903875390581E-2</v>
      </c>
      <c r="AU2511" s="13">
        <f t="shared" si="3060"/>
        <v>5.7340758100248093E-3</v>
      </c>
      <c r="AV2511" s="13">
        <f t="shared" si="3061"/>
        <v>1.9619625777086654E-3</v>
      </c>
      <c r="AW2511" s="13">
        <f t="shared" si="3062"/>
        <v>4.6623519192686061E-5</v>
      </c>
      <c r="AX2511" s="13">
        <f t="shared" si="3063"/>
        <v>2.3673577310075983E-4</v>
      </c>
      <c r="AY2511" s="13">
        <f t="shared" si="3064"/>
        <v>5.4060015454665111E-4</v>
      </c>
      <c r="AZ2511" s="13">
        <f t="shared" si="3065"/>
        <v>6.1724623040277878E-4</v>
      </c>
      <c r="BA2511" s="13">
        <f t="shared" si="3066"/>
        <v>4.6983943769672305E-4</v>
      </c>
      <c r="BB2511" s="13">
        <f t="shared" si="3067"/>
        <v>2.6822654356810534E-4</v>
      </c>
      <c r="BC2511" s="13">
        <f t="shared" si="3068"/>
        <v>1.2250223868339092E-4</v>
      </c>
      <c r="BD2511" s="13">
        <f t="shared" si="3069"/>
        <v>5.1075645729861709E-3</v>
      </c>
      <c r="BE2511" s="13">
        <f t="shared" si="3070"/>
        <v>6.990385817997098E-3</v>
      </c>
      <c r="BF2511" s="13">
        <f t="shared" si="3071"/>
        <v>4.7836393633576167E-3</v>
      </c>
      <c r="BG2511" s="13">
        <f t="shared" si="3072"/>
        <v>2.1823502693037347E-3</v>
      </c>
      <c r="BH2511" s="13">
        <f t="shared" si="3073"/>
        <v>7.4670961837315349E-4</v>
      </c>
      <c r="BI2511" s="13">
        <f t="shared" si="3074"/>
        <v>2.0439441349582154E-4</v>
      </c>
      <c r="BJ2511" s="14">
        <f t="shared" si="3075"/>
        <v>0.22199229082559555</v>
      </c>
      <c r="BK2511" s="14">
        <f t="shared" si="3076"/>
        <v>0.19768381803670254</v>
      </c>
      <c r="BL2511" s="14">
        <f t="shared" si="3077"/>
        <v>0.51977932432221907</v>
      </c>
      <c r="BM2511" s="14">
        <f t="shared" si="3078"/>
        <v>0.69681929395709086</v>
      </c>
      <c r="BN2511" s="14">
        <f t="shared" si="3079"/>
        <v>0.2936126502027111</v>
      </c>
    </row>
    <row r="2512" spans="1:66" x14ac:dyDescent="0.25">
      <c r="A2512" t="s">
        <v>37</v>
      </c>
      <c r="B2512" t="s">
        <v>228</v>
      </c>
      <c r="C2512" t="s">
        <v>230</v>
      </c>
      <c r="D2512" s="7" t="s">
        <v>577</v>
      </c>
      <c r="E2512" s="10">
        <f>VLOOKUP(A2512,home!$A$2:$E$405,3,FALSE)</f>
        <v>1.5481</v>
      </c>
      <c r="F2512" s="10">
        <f>VLOOKUP(B2512,home!$B$2:$E$405,3,FALSE)</f>
        <v>0.84470000000000001</v>
      </c>
      <c r="G2512" s="10">
        <f>VLOOKUP(C2512,away!$B$2:$E$405,4,FALSE)</f>
        <v>0.83050000000000002</v>
      </c>
      <c r="H2512" s="10">
        <f>VLOOKUP(A2512,away!$A$2:$E$405,3,FALSE)</f>
        <v>1.2666999999999999</v>
      </c>
      <c r="I2512" s="10">
        <f>VLOOKUP(C2512,away!$B$2:$E$405,3,FALSE)</f>
        <v>1.1841999999999999</v>
      </c>
      <c r="J2512" s="10">
        <f>VLOOKUP(B2512,home!$B$2:$E$405,4,FALSE)</f>
        <v>1.4575</v>
      </c>
      <c r="K2512" s="12">
        <f t="shared" si="3024"/>
        <v>1.086028298135</v>
      </c>
      <c r="L2512" s="12">
        <f t="shared" si="3025"/>
        <v>2.18628809905</v>
      </c>
      <c r="M2512" s="13">
        <f t="shared" si="3026"/>
        <v>3.7918490981265526E-2</v>
      </c>
      <c r="N2512" s="13">
        <f t="shared" si="3027"/>
        <v>4.1180554228231143E-2</v>
      </c>
      <c r="O2512" s="13">
        <f t="shared" si="3028"/>
        <v>8.2900745566275566E-2</v>
      </c>
      <c r="P2512" s="13">
        <f t="shared" si="3029"/>
        <v>9.0032555621464894E-2</v>
      </c>
      <c r="Q2512" s="13">
        <f t="shared" si="3030"/>
        <v>2.2361623612370974E-2</v>
      </c>
      <c r="R2512" s="13">
        <f t="shared" si="3031"/>
        <v>9.062245671696019E-2</v>
      </c>
      <c r="S2512" s="13">
        <f t="shared" si="3032"/>
        <v>5.3442666506276944E-2</v>
      </c>
      <c r="T2512" s="13">
        <f t="shared" si="3033"/>
        <v>4.8888951579162121E-2</v>
      </c>
      <c r="U2512" s="13">
        <f t="shared" si="3034"/>
        <v>9.841855244113297E-2</v>
      </c>
      <c r="V2512" s="13">
        <f t="shared" si="3035"/>
        <v>1.4099189311571399E-2</v>
      </c>
      <c r="W2512" s="13">
        <f t="shared" si="3036"/>
        <v>8.0951186784262268E-3</v>
      </c>
      <c r="X2512" s="13">
        <f t="shared" si="3037"/>
        <v>1.7698261627040621E-2</v>
      </c>
      <c r="Y2512" s="13">
        <f t="shared" si="3038"/>
        <v>1.9346749384536108E-2</v>
      </c>
      <c r="Z2512" s="13">
        <f t="shared" si="3039"/>
        <v>6.6042266208987926E-2</v>
      </c>
      <c r="AA2512" s="13">
        <f t="shared" si="3040"/>
        <v>7.1723769975925777E-2</v>
      </c>
      <c r="AB2512" s="13">
        <f t="shared" si="3041"/>
        <v>3.8947021921390435E-2</v>
      </c>
      <c r="AC2512" s="13">
        <f t="shared" si="3042"/>
        <v>2.0922939129796596E-3</v>
      </c>
      <c r="AD2512" s="13">
        <f t="shared" si="3043"/>
        <v>2.1978819903830209E-3</v>
      </c>
      <c r="AE2512" s="13">
        <f t="shared" si="3044"/>
        <v>4.8052032386907244E-3</v>
      </c>
      <c r="AF2512" s="13">
        <f t="shared" si="3045"/>
        <v>5.2527793271330255E-3</v>
      </c>
      <c r="AG2512" s="13">
        <f t="shared" si="3046"/>
        <v>3.8280296432822666E-3</v>
      </c>
      <c r="AH2512" s="13">
        <f t="shared" si="3047"/>
        <v>3.6096855161750582E-2</v>
      </c>
      <c r="AI2512" s="13">
        <f t="shared" si="3048"/>
        <v>3.9202206179341573E-2</v>
      </c>
      <c r="AJ2512" s="13">
        <f t="shared" si="3049"/>
        <v>2.1287352630043849E-2</v>
      </c>
      <c r="AK2512" s="13">
        <f t="shared" si="3050"/>
        <v>7.7062224495353807E-3</v>
      </c>
      <c r="AL2512" s="13">
        <f t="shared" si="3051"/>
        <v>1.9871525814660118E-4</v>
      </c>
      <c r="AM2512" s="13">
        <f t="shared" si="3052"/>
        <v>4.7739240750344791E-4</v>
      </c>
      <c r="AN2512" s="13">
        <f t="shared" si="3053"/>
        <v>1.0437173391016159E-3</v>
      </c>
      <c r="AO2512" s="13">
        <f t="shared" si="3054"/>
        <v>1.1409333986249985E-3</v>
      </c>
      <c r="AP2512" s="13">
        <f t="shared" si="3055"/>
        <v>8.3146970374083442E-4</v>
      </c>
      <c r="AQ2512" s="13">
        <f t="shared" si="3056"/>
        <v>4.5445807950230408E-4</v>
      </c>
      <c r="AR2512" s="13">
        <f t="shared" si="3057"/>
        <v>1.5783624970653366E-2</v>
      </c>
      <c r="AS2512" s="13">
        <f t="shared" si="3058"/>
        <v>1.7141463365279764E-2</v>
      </c>
      <c r="AT2512" s="13">
        <f t="shared" si="3059"/>
        <v>9.3080571430691154E-3</v>
      </c>
      <c r="AU2512" s="13">
        <f t="shared" si="3060"/>
        <v>3.3696044860102277E-3</v>
      </c>
      <c r="AV2512" s="13">
        <f t="shared" si="3061"/>
        <v>9.1487145633243705E-4</v>
      </c>
      <c r="AW2512" s="13">
        <f t="shared" si="3062"/>
        <v>1.3106213756089646E-5</v>
      </c>
      <c r="AX2512" s="13">
        <f t="shared" si="3063"/>
        <v>8.6410277310589972E-5</v>
      </c>
      <c r="AY2512" s="13">
        <f t="shared" si="3064"/>
        <v>1.8891776091975305E-4</v>
      </c>
      <c r="AZ2512" s="13">
        <f t="shared" si="3065"/>
        <v>2.0651432619901469E-4</v>
      </c>
      <c r="BA2512" s="13">
        <f t="shared" si="3066"/>
        <v>1.5049993788407849E-4</v>
      </c>
      <c r="BB2512" s="13">
        <f t="shared" si="3067"/>
        <v>8.2259055775931277E-5</v>
      </c>
      <c r="BC2512" s="13">
        <f t="shared" si="3068"/>
        <v>3.5968398936401734E-5</v>
      </c>
      <c r="BD2512" s="13">
        <f t="shared" si="3069"/>
        <v>5.7512585722013163E-3</v>
      </c>
      <c r="BE2512" s="13">
        <f t="shared" si="3070"/>
        <v>6.2460295593021247E-3</v>
      </c>
      <c r="BF2512" s="13">
        <f t="shared" si="3071"/>
        <v>3.3916824261948954E-3</v>
      </c>
      <c r="BG2512" s="13">
        <f t="shared" si="3072"/>
        <v>1.2278210310449433E-3</v>
      </c>
      <c r="BH2512" s="13">
        <f t="shared" si="3073"/>
        <v>3.3336209619002515E-4</v>
      </c>
      <c r="BI2512" s="13">
        <f t="shared" si="3074"/>
        <v>7.2408133997593866E-5</v>
      </c>
      <c r="BJ2512" s="14">
        <f t="shared" si="3075"/>
        <v>0.17835369399475523</v>
      </c>
      <c r="BK2512" s="14">
        <f t="shared" si="3076"/>
        <v>0.19797282935262478</v>
      </c>
      <c r="BL2512" s="14">
        <f t="shared" si="3077"/>
        <v>0.55044536628263196</v>
      </c>
      <c r="BM2512" s="14">
        <f t="shared" si="3078"/>
        <v>0.62762191756526786</v>
      </c>
      <c r="BN2512" s="14">
        <f t="shared" si="3079"/>
        <v>0.36501642672656831</v>
      </c>
    </row>
    <row r="2513" spans="1:66" x14ac:dyDescent="0.25">
      <c r="A2513" t="s">
        <v>337</v>
      </c>
      <c r="B2513" t="s">
        <v>338</v>
      </c>
      <c r="C2513" t="s">
        <v>408</v>
      </c>
      <c r="D2513" s="7" t="s">
        <v>577</v>
      </c>
      <c r="E2513" s="10">
        <f>VLOOKUP(A2513,home!$A$2:$E$405,3,FALSE)</f>
        <v>1.4091</v>
      </c>
      <c r="F2513" s="10">
        <f>VLOOKUP(B2513,home!$B$2:$E$405,3,FALSE)</f>
        <v>1.3548</v>
      </c>
      <c r="G2513" s="10">
        <f>VLOOKUP(C2513,away!$B$2:$E$405,4,FALSE)</f>
        <v>0.9677</v>
      </c>
      <c r="H2513" s="10">
        <f>VLOOKUP(A2513,away!$A$2:$E$405,3,FALSE)</f>
        <v>1.1182000000000001</v>
      </c>
      <c r="I2513" s="10">
        <f>VLOOKUP(C2513,away!$B$2:$E$405,3,FALSE)</f>
        <v>1.1382000000000001</v>
      </c>
      <c r="J2513" s="10">
        <f>VLOOKUP(B2513,home!$B$2:$E$405,4,FALSE)</f>
        <v>0.89429999999999998</v>
      </c>
      <c r="K2513" s="12">
        <f t="shared" si="3024"/>
        <v>1.847386407636</v>
      </c>
      <c r="L2513" s="12">
        <f t="shared" si="3025"/>
        <v>1.1382071251320003</v>
      </c>
      <c r="M2513" s="13">
        <f t="shared" si="3026"/>
        <v>5.0509515597995984E-2</v>
      </c>
      <c r="N2513" s="13">
        <f t="shared" si="3027"/>
        <v>9.3310592572016293E-2</v>
      </c>
      <c r="O2513" s="13">
        <f t="shared" si="3028"/>
        <v>5.7490290540604935E-2</v>
      </c>
      <c r="P2513" s="13">
        <f t="shared" si="3029"/>
        <v>0.10620678131575804</v>
      </c>
      <c r="Q2513" s="13">
        <f t="shared" si="3030"/>
        <v>8.6190360203001831E-2</v>
      </c>
      <c r="R2513" s="13">
        <f t="shared" si="3031"/>
        <v>3.2717929159612691E-2</v>
      </c>
      <c r="S2513" s="13">
        <f t="shared" si="3032"/>
        <v>5.5830472060104261E-2</v>
      </c>
      <c r="T2513" s="13">
        <f t="shared" si="3033"/>
        <v>9.8102482100750288E-2</v>
      </c>
      <c r="U2513" s="13">
        <f t="shared" si="3034"/>
        <v>6.0442657615466022E-2</v>
      </c>
      <c r="V2513" s="13">
        <f t="shared" si="3035"/>
        <v>1.304391122399012E-2</v>
      </c>
      <c r="W2513" s="13">
        <f t="shared" si="3036"/>
        <v>5.3075633302758815E-2</v>
      </c>
      <c r="X2513" s="13">
        <f t="shared" si="3037"/>
        <v>6.0411063996093362E-2</v>
      </c>
      <c r="Y2513" s="13">
        <f t="shared" si="3038"/>
        <v>3.4380151738579369E-2</v>
      </c>
      <c r="Z2513" s="13">
        <f t="shared" si="3039"/>
        <v>1.2413260029678401E-2</v>
      </c>
      <c r="AA2513" s="13">
        <f t="shared" si="3040"/>
        <v>2.2932087853279125E-2</v>
      </c>
      <c r="AB2513" s="13">
        <f t="shared" si="3041"/>
        <v>2.1182213699431244E-2</v>
      </c>
      <c r="AC2513" s="13">
        <f t="shared" si="3042"/>
        <v>1.7142213334296048E-3</v>
      </c>
      <c r="AD2513" s="13">
        <f t="shared" si="3043"/>
        <v>2.4512800885047321E-2</v>
      </c>
      <c r="AE2513" s="13">
        <f t="shared" si="3044"/>
        <v>2.7900644624302862E-2</v>
      </c>
      <c r="AF2513" s="13">
        <f t="shared" si="3045"/>
        <v>1.5878356253578682E-2</v>
      </c>
      <c r="AG2513" s="13">
        <f t="shared" si="3046"/>
        <v>6.0242860744025035E-3</v>
      </c>
      <c r="AH2513" s="13">
        <f t="shared" si="3047"/>
        <v>3.5322152529740562E-3</v>
      </c>
      <c r="AI2513" s="13">
        <f t="shared" si="3048"/>
        <v>6.5253664471888262E-3</v>
      </c>
      <c r="AJ2513" s="13">
        <f t="shared" si="3049"/>
        <v>6.0274366396903291E-3</v>
      </c>
      <c r="AK2513" s="13">
        <f t="shared" si="3050"/>
        <v>3.7116681736837072E-3</v>
      </c>
      <c r="AL2513" s="13">
        <f t="shared" si="3051"/>
        <v>1.4418030197350658E-4</v>
      </c>
      <c r="AM2513" s="13">
        <f t="shared" si="3052"/>
        <v>9.0569230336248197E-3</v>
      </c>
      <c r="AN2513" s="13">
        <f t="shared" si="3053"/>
        <v>1.0308654328643901E-2</v>
      </c>
      <c r="AO2513" s="13">
        <f t="shared" si="3054"/>
        <v>5.8666919036926635E-3</v>
      </c>
      <c r="AP2513" s="13">
        <f t="shared" si="3055"/>
        <v>2.2258368419124028E-3</v>
      </c>
      <c r="AQ2513" s="13">
        <f t="shared" si="3056"/>
        <v>6.3336583821150172E-4</v>
      </c>
      <c r="AR2513" s="13">
        <f t="shared" si="3057"/>
        <v>8.0407851368700023E-4</v>
      </c>
      <c r="AS2513" s="13">
        <f t="shared" si="3058"/>
        <v>1.4854437168575214E-3</v>
      </c>
      <c r="AT2513" s="13">
        <f t="shared" si="3059"/>
        <v>1.3720942659154424E-3</v>
      </c>
      <c r="AU2513" s="13">
        <f t="shared" si="3060"/>
        <v>8.4492943228249475E-4</v>
      </c>
      <c r="AV2513" s="13">
        <f t="shared" si="3061"/>
        <v>3.9022778715257082E-4</v>
      </c>
      <c r="AW2513" s="13">
        <f t="shared" si="3062"/>
        <v>8.4213646678729024E-6</v>
      </c>
      <c r="AX2513" s="13">
        <f t="shared" si="3063"/>
        <v>2.7886060845539861E-3</v>
      </c>
      <c r="AY2513" s="13">
        <f t="shared" si="3064"/>
        <v>3.1740113146257959E-3</v>
      </c>
      <c r="AZ2513" s="13">
        <f t="shared" si="3065"/>
        <v>1.8063411467783346E-3</v>
      </c>
      <c r="BA2513" s="13">
        <f t="shared" si="3066"/>
        <v>6.8533012122740284E-4</v>
      </c>
      <c r="BB2513" s="13">
        <f t="shared" si="3067"/>
        <v>1.9501190676215192E-4</v>
      </c>
      <c r="BC2513" s="13">
        <f t="shared" si="3068"/>
        <v>4.4392788352451717E-5</v>
      </c>
      <c r="BD2513" s="13">
        <f t="shared" si="3069"/>
        <v>1.5253464890734871E-4</v>
      </c>
      <c r="BE2513" s="13">
        <f t="shared" si="3070"/>
        <v>2.8179043708496541E-4</v>
      </c>
      <c r="BF2513" s="13">
        <f t="shared" si="3071"/>
        <v>2.6028791163628637E-4</v>
      </c>
      <c r="BG2513" s="13">
        <f t="shared" si="3072"/>
        <v>1.6028411667627857E-4</v>
      </c>
      <c r="BH2513" s="13">
        <f t="shared" si="3073"/>
        <v>7.4026674626924961E-5</v>
      </c>
      <c r="BI2513" s="13">
        <f t="shared" si="3074"/>
        <v>2.7351174501654767E-5</v>
      </c>
      <c r="BJ2513" s="14">
        <f t="shared" si="3075"/>
        <v>0.53657153705891691</v>
      </c>
      <c r="BK2513" s="14">
        <f t="shared" si="3076"/>
        <v>0.23062309314787729</v>
      </c>
      <c r="BL2513" s="14">
        <f t="shared" si="3077"/>
        <v>0.2204149140612594</v>
      </c>
      <c r="BM2513" s="14">
        <f t="shared" si="3078"/>
        <v>0.57043174495878435</v>
      </c>
      <c r="BN2513" s="14">
        <f t="shared" si="3079"/>
        <v>0.42642546938898984</v>
      </c>
    </row>
    <row r="2514" spans="1:66" x14ac:dyDescent="0.25">
      <c r="A2514" t="s">
        <v>337</v>
      </c>
      <c r="B2514" t="s">
        <v>373</v>
      </c>
      <c r="C2514" t="s">
        <v>367</v>
      </c>
      <c r="D2514" s="7" t="s">
        <v>577</v>
      </c>
      <c r="E2514" s="10">
        <f>VLOOKUP(A2514,home!$A$2:$E$405,3,FALSE)</f>
        <v>1.4091</v>
      </c>
      <c r="F2514" s="10">
        <f>VLOOKUP(B2514,home!$B$2:$E$405,3,FALSE)</f>
        <v>0.5161</v>
      </c>
      <c r="G2514" s="10">
        <f>VLOOKUP(C2514,away!$B$2:$E$405,4,FALSE)</f>
        <v>1.3548</v>
      </c>
      <c r="H2514" s="10">
        <f>VLOOKUP(A2514,away!$A$2:$E$405,3,FALSE)</f>
        <v>1.1182000000000001</v>
      </c>
      <c r="I2514" s="10">
        <f>VLOOKUP(C2514,away!$B$2:$E$405,3,FALSE)</f>
        <v>0.97560000000000002</v>
      </c>
      <c r="J2514" s="10">
        <f>VLOOKUP(B2514,home!$B$2:$E$405,4,FALSE)</f>
        <v>0.89429999999999998</v>
      </c>
      <c r="K2514" s="12">
        <f t="shared" si="3024"/>
        <v>0.98526002374800004</v>
      </c>
      <c r="L2514" s="12">
        <f t="shared" si="3025"/>
        <v>0.97560610725600005</v>
      </c>
      <c r="M2514" s="13">
        <f t="shared" si="3026"/>
        <v>0.14073647189505062</v>
      </c>
      <c r="N2514" s="13">
        <f t="shared" si="3027"/>
        <v>0.1386620196415273</v>
      </c>
      <c r="O2514" s="13">
        <f t="shared" si="3028"/>
        <v>0.13730336149447381</v>
      </c>
      <c r="P2514" s="13">
        <f t="shared" si="3029"/>
        <v>0.13527951320672546</v>
      </c>
      <c r="Q2514" s="13">
        <f t="shared" si="3030"/>
        <v>6.8309072382478422E-2</v>
      </c>
      <c r="R2514" s="13">
        <f t="shared" si="3031"/>
        <v>6.6976999010393473E-2</v>
      </c>
      <c r="S2514" s="13">
        <f t="shared" si="3032"/>
        <v>3.2508536072823425E-2</v>
      </c>
      <c r="T2514" s="13">
        <f t="shared" si="3033"/>
        <v>6.664274819733812E-2</v>
      </c>
      <c r="U2514" s="13">
        <f t="shared" si="3034"/>
        <v>6.5989759635550038E-2</v>
      </c>
      <c r="V2514" s="13">
        <f t="shared" si="3035"/>
        <v>3.4720044695184245E-3</v>
      </c>
      <c r="W2514" s="13">
        <f t="shared" si="3036"/>
        <v>2.2434066092588183E-2</v>
      </c>
      <c r="X2514" s="13">
        <f t="shared" si="3037"/>
        <v>2.1886811890513783E-2</v>
      </c>
      <c r="Y2514" s="13">
        <f t="shared" si="3038"/>
        <v>1.0676453674374243E-2</v>
      </c>
      <c r="Z2514" s="13">
        <f t="shared" si="3039"/>
        <v>2.1781056426739647E-2</v>
      </c>
      <c r="AA2514" s="13">
        <f t="shared" si="3040"/>
        <v>2.1460004172266033E-2</v>
      </c>
      <c r="AB2514" s="13">
        <f t="shared" si="3041"/>
        <v>1.0571842110199505E-2</v>
      </c>
      <c r="AC2514" s="13">
        <f t="shared" si="3042"/>
        <v>2.085862446331091E-4</v>
      </c>
      <c r="AD2514" s="13">
        <f t="shared" si="3043"/>
        <v>5.5258471227869078E-3</v>
      </c>
      <c r="AE2514" s="13">
        <f t="shared" si="3044"/>
        <v>5.3910502007539036E-3</v>
      </c>
      <c r="AF2514" s="13">
        <f t="shared" si="3045"/>
        <v>2.6297707501895962E-3</v>
      </c>
      <c r="AG2514" s="13">
        <f t="shared" si="3046"/>
        <v>8.5520680152272109E-4</v>
      </c>
      <c r="AH2514" s="13">
        <f t="shared" si="3047"/>
        <v>5.3124329181036866E-3</v>
      </c>
      <c r="AI2514" s="13">
        <f t="shared" si="3048"/>
        <v>5.234127783050495E-3</v>
      </c>
      <c r="AJ2514" s="13">
        <f t="shared" si="3049"/>
        <v>2.5784884319141987E-3</v>
      </c>
      <c r="AK2514" s="13">
        <f t="shared" si="3050"/>
        <v>8.468271912205757E-4</v>
      </c>
      <c r="AL2514" s="13">
        <f t="shared" si="3051"/>
        <v>8.0199383303080566E-6</v>
      </c>
      <c r="AM2514" s="13">
        <f t="shared" si="3052"/>
        <v>1.0888792534849696E-3</v>
      </c>
      <c r="AN2514" s="13">
        <f t="shared" si="3053"/>
        <v>1.0623172497642905E-3</v>
      </c>
      <c r="AO2514" s="13">
        <f t="shared" si="3054"/>
        <v>5.1820159835671968E-4</v>
      </c>
      <c r="AP2514" s="13">
        <f t="shared" si="3055"/>
        <v>1.6852021471554552E-4</v>
      </c>
      <c r="AQ2514" s="13">
        <f t="shared" si="3056"/>
        <v>4.110233766814466E-5</v>
      </c>
      <c r="AR2514" s="13">
        <f t="shared" si="3057"/>
        <v>1.0365683998579546E-3</v>
      </c>
      <c r="AS2514" s="13">
        <f t="shared" si="3058"/>
        <v>1.0212894062604746E-3</v>
      </c>
      <c r="AT2514" s="13">
        <f t="shared" si="3059"/>
        <v>5.03117812332888E-4</v>
      </c>
      <c r="AU2514" s="13">
        <f t="shared" si="3060"/>
        <v>1.6523395590904773E-4</v>
      </c>
      <c r="AV2514" s="13">
        <f t="shared" si="3061"/>
        <v>4.0699602830731078E-5</v>
      </c>
      <c r="AW2514" s="13">
        <f t="shared" si="3062"/>
        <v>2.1413807796292796E-7</v>
      </c>
      <c r="AX2514" s="13">
        <f t="shared" si="3063"/>
        <v>1.7880486652455089E-4</v>
      </c>
      <c r="AY2514" s="13">
        <f t="shared" si="3064"/>
        <v>1.7444311978844577E-4</v>
      </c>
      <c r="AZ2514" s="13">
        <f t="shared" si="3065"/>
        <v>8.5093886517198836E-5</v>
      </c>
      <c r="BA2514" s="13">
        <f t="shared" si="3066"/>
        <v>2.7672705125442731E-5</v>
      </c>
      <c r="BB2514" s="13">
        <f t="shared" si="3067"/>
        <v>6.749415031169084E-6</v>
      </c>
      <c r="BC2514" s="13">
        <f t="shared" si="3068"/>
        <v>1.3169541049628014E-6</v>
      </c>
      <c r="BD2514" s="13">
        <f t="shared" si="3069"/>
        <v>1.6854707691499991E-4</v>
      </c>
      <c r="BE2514" s="13">
        <f t="shared" si="3070"/>
        <v>1.6606269700392877E-4</v>
      </c>
      <c r="BF2514" s="13">
        <f t="shared" si="3071"/>
        <v>8.1807468396873911E-5</v>
      </c>
      <c r="BG2514" s="13">
        <f t="shared" si="3072"/>
        <v>2.6867209418489252E-5</v>
      </c>
      <c r="BH2514" s="13">
        <f t="shared" si="3073"/>
        <v>6.6177968474258014E-6</v>
      </c>
      <c r="BI2514" s="13">
        <f t="shared" si="3074"/>
        <v>1.3040501358108375E-6</v>
      </c>
      <c r="BJ2514" s="14">
        <f t="shared" si="3075"/>
        <v>0.3463661483551545</v>
      </c>
      <c r="BK2514" s="14">
        <f t="shared" si="3076"/>
        <v>0.31238757494686975</v>
      </c>
      <c r="BL2514" s="14">
        <f t="shared" si="3077"/>
        <v>0.3194919582230803</v>
      </c>
      <c r="BM2514" s="14">
        <f t="shared" si="3078"/>
        <v>0.31258507133948471</v>
      </c>
      <c r="BN2514" s="14">
        <f t="shared" si="3079"/>
        <v>0.68726743763064901</v>
      </c>
    </row>
    <row r="2515" spans="1:66" x14ac:dyDescent="0.25">
      <c r="A2515" t="s">
        <v>337</v>
      </c>
      <c r="B2515" t="s">
        <v>382</v>
      </c>
      <c r="C2515" t="s">
        <v>224</v>
      </c>
      <c r="D2515" s="7" t="s">
        <v>577</v>
      </c>
      <c r="E2515" s="10">
        <f>VLOOKUP(A2515,home!$A$2:$E$405,3,FALSE)</f>
        <v>1.4091</v>
      </c>
      <c r="F2515" s="10">
        <f>VLOOKUP(B2515,home!$B$2:$E$405,3,FALSE)</f>
        <v>0.9032</v>
      </c>
      <c r="G2515" s="10">
        <f>VLOOKUP(C2515,away!$B$2:$E$405,4,FALSE)</f>
        <v>1.5403</v>
      </c>
      <c r="H2515" s="10">
        <f>VLOOKUP(A2515,away!$A$2:$E$405,3,FALSE)</f>
        <v>1.1182000000000001</v>
      </c>
      <c r="I2515" s="10">
        <f>VLOOKUP(C2515,away!$B$2:$E$405,3,FALSE)</f>
        <v>0.72870000000000001</v>
      </c>
      <c r="J2515" s="10">
        <f>VLOOKUP(B2515,home!$B$2:$E$405,4,FALSE)</f>
        <v>0.73170000000000002</v>
      </c>
      <c r="K2515" s="12">
        <f t="shared" si="3024"/>
        <v>1.9603384545359999</v>
      </c>
      <c r="L2515" s="12">
        <f t="shared" si="3025"/>
        <v>0.59621282317800006</v>
      </c>
      <c r="M2515" s="13">
        <f t="shared" si="3026"/>
        <v>7.7571803272548784E-2</v>
      </c>
      <c r="N2515" s="13">
        <f t="shared" si="3027"/>
        <v>0.1520669889428789</v>
      </c>
      <c r="O2515" s="13">
        <f t="shared" si="3028"/>
        <v>4.6249303828134733E-2</v>
      </c>
      <c r="P2515" s="13">
        <f t="shared" si="3029"/>
        <v>9.0664288789811531E-2</v>
      </c>
      <c r="Q2515" s="13">
        <f t="shared" si="3030"/>
        <v>0.14905138304511314</v>
      </c>
      <c r="R2515" s="13">
        <f t="shared" si="3031"/>
        <v>1.3787214002694644E-2</v>
      </c>
      <c r="S2515" s="13">
        <f t="shared" si="3032"/>
        <v>2.6491627482480018E-2</v>
      </c>
      <c r="T2515" s="13">
        <f t="shared" si="3033"/>
        <v>8.8866345883912387E-2</v>
      </c>
      <c r="U2515" s="13">
        <f t="shared" si="3034"/>
        <v>2.7027605790399516E-2</v>
      </c>
      <c r="V2515" s="13">
        <f t="shared" si="3035"/>
        <v>3.4403173192896E-3</v>
      </c>
      <c r="W2515" s="13">
        <f t="shared" si="3036"/>
        <v>9.7397052628370145E-2</v>
      </c>
      <c r="X2515" s="13">
        <f t="shared" si="3037"/>
        <v>5.8069371716776813E-2</v>
      </c>
      <c r="Y2515" s="13">
        <f t="shared" si="3038"/>
        <v>1.7310852025716101E-2</v>
      </c>
      <c r="Z2515" s="13">
        <f t="shared" si="3039"/>
        <v>2.7400379281019432E-3</v>
      </c>
      <c r="AA2515" s="13">
        <f t="shared" si="3040"/>
        <v>5.3714017173453858E-3</v>
      </c>
      <c r="AB2515" s="13">
        <f t="shared" si="3041"/>
        <v>5.2648826706364364E-3</v>
      </c>
      <c r="AC2515" s="13">
        <f t="shared" si="3042"/>
        <v>2.5131064849423426E-4</v>
      </c>
      <c r="AD2515" s="13">
        <f t="shared" si="3043"/>
        <v>4.7732796906465119E-2</v>
      </c>
      <c r="AE2515" s="13">
        <f t="shared" si="3044"/>
        <v>2.8458905601785676E-2</v>
      </c>
      <c r="AF2515" s="13">
        <f t="shared" si="3045"/>
        <v>8.4837822266984175E-3</v>
      </c>
      <c r="AG2515" s="13">
        <f t="shared" si="3046"/>
        <v>1.6860465842024014E-3</v>
      </c>
      <c r="AH2515" s="13">
        <f t="shared" si="3047"/>
        <v>4.0841143718211426E-4</v>
      </c>
      <c r="AI2515" s="13">
        <f t="shared" si="3048"/>
        <v>8.0062464558041248E-4</v>
      </c>
      <c r="AJ2515" s="13">
        <f t="shared" si="3049"/>
        <v>7.8474764019026942E-4</v>
      </c>
      <c r="AK2515" s="13">
        <f t="shared" si="3050"/>
        <v>5.127903253904552E-4</v>
      </c>
      <c r="AL2515" s="13">
        <f t="shared" si="3051"/>
        <v>1.1749063577125449E-5</v>
      </c>
      <c r="AM2515" s="13">
        <f t="shared" si="3052"/>
        <v>1.871448746366013E-2</v>
      </c>
      <c r="AN2515" s="13">
        <f t="shared" si="3053"/>
        <v>1.1157817405038096E-2</v>
      </c>
      <c r="AO2515" s="13">
        <f t="shared" si="3054"/>
        <v>3.3262169077811939E-3</v>
      </c>
      <c r="AP2515" s="13">
        <f t="shared" si="3055"/>
        <v>6.6104439103020773E-4</v>
      </c>
      <c r="AQ2515" s="13">
        <f t="shared" si="3056"/>
        <v>9.853078565552548E-5</v>
      </c>
      <c r="AR2515" s="13">
        <f t="shared" si="3057"/>
        <v>4.8700027196106564E-5</v>
      </c>
      <c r="AS2515" s="13">
        <f t="shared" si="3058"/>
        <v>9.54685360494767E-5</v>
      </c>
      <c r="AT2515" s="13">
        <f t="shared" si="3059"/>
        <v>9.3575321208022797E-5</v>
      </c>
      <c r="AU2515" s="13">
        <f t="shared" si="3060"/>
        <v>6.1146433519881736E-5</v>
      </c>
      <c r="AV2515" s="13">
        <f t="shared" si="3061"/>
        <v>2.996692624668829E-5</v>
      </c>
      <c r="AW2515" s="13">
        <f t="shared" si="3062"/>
        <v>3.8144605249857671E-7</v>
      </c>
      <c r="AX2515" s="13">
        <f t="shared" si="3063"/>
        <v>6.1144549053241343E-3</v>
      </c>
      <c r="AY2515" s="13">
        <f t="shared" si="3064"/>
        <v>3.645516421297873E-3</v>
      </c>
      <c r="AZ2515" s="13">
        <f t="shared" si="3065"/>
        <v>1.086751818741882E-3</v>
      </c>
      <c r="BA2515" s="13">
        <f t="shared" si="3066"/>
        <v>2.1597845664864123E-4</v>
      </c>
      <c r="BB2515" s="13">
        <f t="shared" si="3067"/>
        <v>3.2192281346028417E-5</v>
      </c>
      <c r="BC2515" s="13">
        <f t="shared" si="3068"/>
        <v>3.8386901891712142E-6</v>
      </c>
      <c r="BD2515" s="13">
        <f t="shared" si="3069"/>
        <v>4.8392634505726787E-6</v>
      </c>
      <c r="BE2515" s="13">
        <f t="shared" si="3070"/>
        <v>9.4865942337881935E-6</v>
      </c>
      <c r="BF2515" s="13">
        <f t="shared" si="3071"/>
        <v>9.2984677395372399E-6</v>
      </c>
      <c r="BG2515" s="13">
        <f t="shared" si="3072"/>
        <v>6.0760479593590953E-6</v>
      </c>
      <c r="BH2515" s="13">
        <f t="shared" si="3073"/>
        <v>2.9777776165841548E-6</v>
      </c>
      <c r="BI2515" s="13">
        <f t="shared" si="3074"/>
        <v>1.1674903941692958E-6</v>
      </c>
      <c r="BJ2515" s="14">
        <f t="shared" si="3075"/>
        <v>0.69418035508863196</v>
      </c>
      <c r="BK2515" s="14">
        <f t="shared" si="3076"/>
        <v>0.20207661299749916</v>
      </c>
      <c r="BL2515" s="14">
        <f t="shared" si="3077"/>
        <v>0.10056968494316811</v>
      </c>
      <c r="BM2515" s="14">
        <f t="shared" si="3078"/>
        <v>0.4665305741009742</v>
      </c>
      <c r="BN2515" s="14">
        <f t="shared" si="3079"/>
        <v>0.52939098188118172</v>
      </c>
    </row>
    <row r="2516" spans="1:66" x14ac:dyDescent="0.25">
      <c r="A2516" t="s">
        <v>337</v>
      </c>
      <c r="B2516" t="s">
        <v>403</v>
      </c>
      <c r="C2516" t="s">
        <v>368</v>
      </c>
      <c r="D2516" s="7" t="s">
        <v>577</v>
      </c>
      <c r="E2516" s="10">
        <f>VLOOKUP(A2516,home!$A$2:$E$405,3,FALSE)</f>
        <v>1.4091</v>
      </c>
      <c r="F2516" s="10">
        <f>VLOOKUP(B2516,home!$B$2:$E$405,3,FALSE)</f>
        <v>1.2258</v>
      </c>
      <c r="G2516" s="10">
        <f>VLOOKUP(C2516,away!$B$2:$E$405,4,FALSE)</f>
        <v>0.5161</v>
      </c>
      <c r="H2516" s="10">
        <f>VLOOKUP(A2516,away!$A$2:$E$405,3,FALSE)</f>
        <v>1.1182000000000001</v>
      </c>
      <c r="I2516" s="10">
        <f>VLOOKUP(C2516,away!$B$2:$E$405,3,FALSE)</f>
        <v>0.81299999999999994</v>
      </c>
      <c r="J2516" s="10">
        <f>VLOOKUP(B2516,home!$B$2:$E$405,4,FALSE)</f>
        <v>1.1382000000000001</v>
      </c>
      <c r="K2516" s="12">
        <f t="shared" si="3024"/>
        <v>0.89144651395800012</v>
      </c>
      <c r="L2516" s="12">
        <f t="shared" si="3025"/>
        <v>1.03473375012</v>
      </c>
      <c r="M2516" s="13">
        <f t="shared" si="3026"/>
        <v>0.14570368650476109</v>
      </c>
      <c r="N2516" s="13">
        <f t="shared" si="3027"/>
        <v>0.12988704340549859</v>
      </c>
      <c r="O2516" s="13">
        <f t="shared" si="3028"/>
        <v>0.15076452194338028</v>
      </c>
      <c r="P2516" s="13">
        <f t="shared" si="3029"/>
        <v>0.13439850751497076</v>
      </c>
      <c r="Q2516" s="13">
        <f t="shared" si="3030"/>
        <v>5.789367602607158E-2</v>
      </c>
      <c r="R2516" s="13">
        <f t="shared" si="3031"/>
        <v>7.8000569587761442E-2</v>
      </c>
      <c r="S2516" s="13">
        <f t="shared" si="3032"/>
        <v>3.0992624921781602E-2</v>
      </c>
      <c r="T2516" s="13">
        <f t="shared" si="3033"/>
        <v>5.9904540502689382E-2</v>
      </c>
      <c r="U2516" s="13">
        <f t="shared" si="3034"/>
        <v>6.9533335845748348E-2</v>
      </c>
      <c r="V2516" s="13">
        <f t="shared" si="3035"/>
        <v>3.1764334202900872E-3</v>
      </c>
      <c r="W2516" s="13">
        <f t="shared" si="3036"/>
        <v>1.7203038557885124E-2</v>
      </c>
      <c r="X2516" s="13">
        <f t="shared" si="3037"/>
        <v>1.7800564600459427E-2</v>
      </c>
      <c r="Y2516" s="13">
        <f t="shared" si="3038"/>
        <v>9.2094224816433503E-3</v>
      </c>
      <c r="Z2516" s="13">
        <f t="shared" si="3039"/>
        <v>2.6903273960346807E-2</v>
      </c>
      <c r="AA2516" s="13">
        <f t="shared" si="3040"/>
        <v>2.3982829786008204E-2</v>
      </c>
      <c r="AB2516" s="13">
        <f t="shared" si="3041"/>
        <v>1.068970500379255E-2</v>
      </c>
      <c r="AC2516" s="13">
        <f t="shared" si="3042"/>
        <v>1.8312333113724595E-4</v>
      </c>
      <c r="AD2516" s="13">
        <f t="shared" si="3043"/>
        <v>3.8338971879779376E-3</v>
      </c>
      <c r="AE2516" s="13">
        <f t="shared" si="3044"/>
        <v>3.9670628148909337E-3</v>
      </c>
      <c r="AF2516" s="13">
        <f t="shared" si="3045"/>
        <v>2.0524268917068494E-3</v>
      </c>
      <c r="AG2516" s="13">
        <f t="shared" si="3046"/>
        <v>7.0790512483432115E-4</v>
      </c>
      <c r="AH2516" s="13">
        <f t="shared" si="3047"/>
        <v>6.9594313888738484E-3</v>
      </c>
      <c r="AI2516" s="13">
        <f t="shared" si="3048"/>
        <v>6.2039608507414761E-3</v>
      </c>
      <c r="AJ2516" s="13">
        <f t="shared" si="3049"/>
        <v>2.7652496365626984E-3</v>
      </c>
      <c r="AK2516" s="13">
        <f t="shared" si="3050"/>
        <v>8.2169071624581497E-4</v>
      </c>
      <c r="AL2516" s="13">
        <f t="shared" si="3051"/>
        <v>6.756590169106373E-6</v>
      </c>
      <c r="AM2516" s="13">
        <f t="shared" si="3052"/>
        <v>6.8354285661926248E-4</v>
      </c>
      <c r="AN2516" s="13">
        <f t="shared" si="3053"/>
        <v>7.0728486339738676E-4</v>
      </c>
      <c r="AO2516" s="13">
        <f t="shared" si="3054"/>
        <v>3.6592575955314495E-4</v>
      </c>
      <c r="AP2516" s="13">
        <f t="shared" si="3055"/>
        <v>1.262119111493117E-4</v>
      </c>
      <c r="AQ2516" s="13">
        <f t="shared" si="3056"/>
        <v>3.2648931033334883E-5</v>
      </c>
      <c r="AR2516" s="13">
        <f t="shared" si="3057"/>
        <v>1.4402317079424561E-3</v>
      </c>
      <c r="AS2516" s="13">
        <f t="shared" si="3058"/>
        <v>1.283889535337079E-3</v>
      </c>
      <c r="AT2516" s="13">
        <f t="shared" si="3059"/>
        <v>5.7225942529169778E-4</v>
      </c>
      <c r="AU2516" s="13">
        <f t="shared" si="3060"/>
        <v>1.7004622325196426E-4</v>
      </c>
      <c r="AV2516" s="13">
        <f t="shared" si="3061"/>
        <v>3.7896778232421828E-5</v>
      </c>
      <c r="AW2516" s="13">
        <f t="shared" si="3062"/>
        <v>1.7312069302388718E-7</v>
      </c>
      <c r="AX2516" s="13">
        <f t="shared" si="3063"/>
        <v>1.015569827790224E-4</v>
      </c>
      <c r="AY2516" s="13">
        <f t="shared" si="3064"/>
        <v>1.0508443764181009E-4</v>
      </c>
      <c r="AZ2516" s="13">
        <f t="shared" si="3065"/>
        <v>5.4367207120180724E-5</v>
      </c>
      <c r="BA2516" s="13">
        <f t="shared" si="3066"/>
        <v>1.8751861369005122E-5</v>
      </c>
      <c r="BB2516" s="13">
        <f t="shared" si="3067"/>
        <v>4.8507959590202564E-6</v>
      </c>
      <c r="BC2516" s="13">
        <f t="shared" si="3068"/>
        <v>1.0038564587487948E-6</v>
      </c>
      <c r="BD2516" s="13">
        <f t="shared" si="3069"/>
        <v>2.4837605936683829E-4</v>
      </c>
      <c r="BE2516" s="13">
        <f t="shared" si="3070"/>
        <v>2.2141397227319327E-4</v>
      </c>
      <c r="BF2516" s="13">
        <f t="shared" si="3071"/>
        <v>9.8689356862265707E-5</v>
      </c>
      <c r="BG2516" s="13">
        <f t="shared" si="3072"/>
        <v>2.9325427713207941E-5</v>
      </c>
      <c r="BH2516" s="13">
        <f t="shared" si="3073"/>
        <v>6.5355125763166347E-6</v>
      </c>
      <c r="BI2516" s="13">
        <f t="shared" si="3074"/>
        <v>1.1652119806172265E-6</v>
      </c>
      <c r="BJ2516" s="14">
        <f t="shared" si="3075"/>
        <v>0.3046608070567377</v>
      </c>
      <c r="BK2516" s="14">
        <f t="shared" si="3076"/>
        <v>0.31456621672075175</v>
      </c>
      <c r="BL2516" s="14">
        <f t="shared" si="3077"/>
        <v>0.35383112396994271</v>
      </c>
      <c r="BM2516" s="14">
        <f t="shared" si="3078"/>
        <v>0.30320850540838645</v>
      </c>
      <c r="BN2516" s="14">
        <f t="shared" si="3079"/>
        <v>0.69664800498244372</v>
      </c>
    </row>
    <row r="2517" spans="1:66" x14ac:dyDescent="0.25">
      <c r="A2517" t="s">
        <v>337</v>
      </c>
      <c r="B2517" t="s">
        <v>411</v>
      </c>
      <c r="C2517" t="s">
        <v>374</v>
      </c>
      <c r="D2517" s="7" t="s">
        <v>577</v>
      </c>
      <c r="E2517" s="10">
        <f>VLOOKUP(A2517,home!$A$2:$E$405,3,FALSE)</f>
        <v>1.4091</v>
      </c>
      <c r="F2517" s="10">
        <f>VLOOKUP(B2517,home!$B$2:$E$405,3,FALSE)</f>
        <v>1.4582999999999999</v>
      </c>
      <c r="G2517" s="10">
        <f>VLOOKUP(C2517,away!$B$2:$E$405,4,FALSE)</f>
        <v>1.4193</v>
      </c>
      <c r="H2517" s="10">
        <f>VLOOKUP(A2517,away!$A$2:$E$405,3,FALSE)</f>
        <v>1.1182000000000001</v>
      </c>
      <c r="I2517" s="10">
        <f>VLOOKUP(C2517,away!$B$2:$E$405,3,FALSE)</f>
        <v>0.97560000000000002</v>
      </c>
      <c r="J2517" s="10">
        <f>VLOOKUP(B2517,home!$B$2:$E$405,4,FALSE)</f>
        <v>0.33560000000000001</v>
      </c>
      <c r="K2517" s="12">
        <f t="shared" si="3024"/>
        <v>2.9165061292289995</v>
      </c>
      <c r="L2517" s="12">
        <f t="shared" si="3025"/>
        <v>0.366111382752</v>
      </c>
      <c r="M2517" s="13">
        <f t="shared" si="3026"/>
        <v>3.7529893184300438E-2</v>
      </c>
      <c r="N2517" s="13">
        <f t="shared" si="3027"/>
        <v>0.10945616350132187</v>
      </c>
      <c r="O2517" s="13">
        <f t="shared" si="3028"/>
        <v>1.3740121088239092E-2</v>
      </c>
      <c r="P2517" s="13">
        <f t="shared" si="3029"/>
        <v>4.0073147370197938E-2</v>
      </c>
      <c r="Q2517" s="13">
        <f t="shared" si="3030"/>
        <v>0.15961478586674843</v>
      </c>
      <c r="R2517" s="13">
        <f t="shared" si="3031"/>
        <v>2.5152073653975644E-3</v>
      </c>
      <c r="S2517" s="13">
        <f t="shared" si="3032"/>
        <v>1.0697186988167125E-2</v>
      </c>
      <c r="T2517" s="13">
        <f t="shared" si="3033"/>
        <v>5.843678996133965E-2</v>
      </c>
      <c r="U2517" s="13">
        <f t="shared" si="3034"/>
        <v>7.33561769746392E-3</v>
      </c>
      <c r="V2517" s="13">
        <f t="shared" si="3035"/>
        <v>1.2691215048177679E-3</v>
      </c>
      <c r="W2517" s="13">
        <f t="shared" si="3036"/>
        <v>0.155172500431982</v>
      </c>
      <c r="X2517" s="13">
        <f t="shared" si="3037"/>
        <v>5.6810418698238246E-2</v>
      </c>
      <c r="Y2517" s="13">
        <f t="shared" si="3038"/>
        <v>1.039947047216604E-2</v>
      </c>
      <c r="Z2517" s="13">
        <f t="shared" si="3039"/>
        <v>3.0694868215123917E-4</v>
      </c>
      <c r="AA2517" s="13">
        <f t="shared" si="3040"/>
        <v>8.9521771285285283E-4</v>
      </c>
      <c r="AB2517" s="13">
        <f t="shared" si="3041"/>
        <v>1.3054539732648563E-3</v>
      </c>
      <c r="AC2517" s="13">
        <f t="shared" si="3042"/>
        <v>8.4695306824315481E-5</v>
      </c>
      <c r="AD2517" s="13">
        <f t="shared" si="3043"/>
        <v>0.11314038714941629</v>
      </c>
      <c r="AE2517" s="13">
        <f t="shared" si="3044"/>
        <v>4.142198358436941E-2</v>
      </c>
      <c r="AF2517" s="13">
        <f t="shared" si="3045"/>
        <v>7.5825298432020639E-3</v>
      </c>
      <c r="AG2517" s="13">
        <f t="shared" si="3046"/>
        <v>9.2535016188433799E-4</v>
      </c>
      <c r="AH2517" s="13">
        <f t="shared" si="3047"/>
        <v>2.809435161407357E-5</v>
      </c>
      <c r="AI2517" s="13">
        <f t="shared" si="3048"/>
        <v>8.1937348679160196E-5</v>
      </c>
      <c r="AJ2517" s="13">
        <f t="shared" si="3049"/>
        <v>1.1948538981777222E-4</v>
      </c>
      <c r="AK2517" s="13">
        <f t="shared" si="3050"/>
        <v>1.1615995725228298E-4</v>
      </c>
      <c r="AL2517" s="13">
        <f t="shared" si="3051"/>
        <v>3.6173910703851555E-6</v>
      </c>
      <c r="AM2517" s="13">
        <f t="shared" si="3052"/>
        <v>6.5994926516922903E-2</v>
      </c>
      <c r="AN2517" s="13">
        <f t="shared" si="3053"/>
        <v>2.4161493801727274E-2</v>
      </c>
      <c r="AO2517" s="13">
        <f t="shared" si="3054"/>
        <v>4.4228989525521246E-3</v>
      </c>
      <c r="AP2517" s="13">
        <f t="shared" si="3055"/>
        <v>5.3975788376374369E-4</v>
      </c>
      <c r="AQ2517" s="13">
        <f t="shared" si="3056"/>
        <v>4.9402876294009366E-5</v>
      </c>
      <c r="AR2517" s="13">
        <f t="shared" si="3057"/>
        <v>2.0571323833898723E-6</v>
      </c>
      <c r="AS2517" s="13">
        <f t="shared" si="3058"/>
        <v>5.9996392047920228E-6</v>
      </c>
      <c r="AT2517" s="13">
        <f t="shared" si="3059"/>
        <v>8.7489922569692694E-6</v>
      </c>
      <c r="AU2517" s="13">
        <f t="shared" si="3060"/>
        <v>8.5054965140093106E-6</v>
      </c>
      <c r="AV2517" s="13">
        <f t="shared" si="3061"/>
        <v>6.2015831788110118E-6</v>
      </c>
      <c r="AW2517" s="13">
        <f t="shared" si="3062"/>
        <v>1.0729243126814263E-7</v>
      </c>
      <c r="AX2517" s="13">
        <f t="shared" si="3063"/>
        <v>3.2079101280770524E-2</v>
      </c>
      <c r="AY2517" s="13">
        <f t="shared" si="3064"/>
        <v>1.174452412734435E-2</v>
      </c>
      <c r="AZ2517" s="13">
        <f t="shared" si="3065"/>
        <v>2.1499019840131328E-3</v>
      </c>
      <c r="BA2517" s="13">
        <f t="shared" si="3066"/>
        <v>2.6236786271610548E-4</v>
      </c>
      <c r="BB2517" s="13">
        <f t="shared" si="3067"/>
        <v>2.4013965252170065E-5</v>
      </c>
      <c r="BC2517" s="13">
        <f t="shared" si="3068"/>
        <v>1.7583572047660934E-6</v>
      </c>
      <c r="BD2517" s="13">
        <f t="shared" si="3069"/>
        <v>1.2552326356446387E-7</v>
      </c>
      <c r="BE2517" s="13">
        <f t="shared" si="3070"/>
        <v>3.6608936754658602E-7</v>
      </c>
      <c r="BF2517" s="13">
        <f t="shared" si="3071"/>
        <v>5.3385094214759317E-7</v>
      </c>
      <c r="BG2517" s="13">
        <f t="shared" si="3072"/>
        <v>5.1899318162271053E-7</v>
      </c>
      <c r="BH2517" s="13">
        <f t="shared" si="3073"/>
        <v>3.7841169880767369E-7</v>
      </c>
      <c r="BI2517" s="13">
        <f t="shared" si="3074"/>
        <v>2.2072800778890768E-7</v>
      </c>
      <c r="BJ2517" s="14">
        <f t="shared" si="3075"/>
        <v>0.85439052727922937</v>
      </c>
      <c r="BK2517" s="14">
        <f t="shared" si="3076"/>
        <v>0.10140218587272232</v>
      </c>
      <c r="BL2517" s="14">
        <f t="shared" si="3077"/>
        <v>2.617095132458102E-2</v>
      </c>
      <c r="BM2517" s="14">
        <f t="shared" si="3078"/>
        <v>0.60759687794756545</v>
      </c>
      <c r="BN2517" s="14">
        <f t="shared" si="3079"/>
        <v>0.36292931837620535</v>
      </c>
    </row>
    <row r="2518" spans="1:66" x14ac:dyDescent="0.25">
      <c r="A2518" t="s">
        <v>344</v>
      </c>
      <c r="B2518" t="s">
        <v>350</v>
      </c>
      <c r="C2518" t="s">
        <v>424</v>
      </c>
      <c r="D2518" s="7" t="s">
        <v>577</v>
      </c>
      <c r="E2518" s="10">
        <f>VLOOKUP(A2518,home!$A$2:$E$405,3,FALSE)</f>
        <v>1.3090999999999999</v>
      </c>
      <c r="F2518" s="10">
        <f>VLOOKUP(B2518,home!$B$2:$E$405,3,FALSE)</f>
        <v>1.0417000000000001</v>
      </c>
      <c r="G2518" s="10">
        <f>VLOOKUP(C2518,away!$B$2:$E$405,4,FALSE)</f>
        <v>0.83330000000000004</v>
      </c>
      <c r="H2518" s="10">
        <f>VLOOKUP(A2518,away!$A$2:$E$405,3,FALSE)</f>
        <v>1.3545</v>
      </c>
      <c r="I2518" s="10">
        <f>VLOOKUP(C2518,away!$B$2:$E$405,3,FALSE)</f>
        <v>1.0739000000000001</v>
      </c>
      <c r="J2518" s="10">
        <f>VLOOKUP(B2518,home!$B$2:$E$405,4,FALSE)</f>
        <v>1.2081</v>
      </c>
      <c r="K2518" s="12">
        <f t="shared" si="3024"/>
        <v>1.136362435351</v>
      </c>
      <c r="L2518" s="12">
        <f t="shared" si="3025"/>
        <v>1.7572993001550001</v>
      </c>
      <c r="M2518" s="13">
        <f t="shared" si="3026"/>
        <v>5.5373079357571436E-2</v>
      </c>
      <c r="N2518" s="13">
        <f t="shared" si="3027"/>
        <v>6.2923887311654061E-2</v>
      </c>
      <c r="O2518" s="13">
        <f t="shared" si="3028"/>
        <v>9.7307073602487568E-2</v>
      </c>
      <c r="P2518" s="13">
        <f t="shared" si="3029"/>
        <v>0.11057610313580178</v>
      </c>
      <c r="Q2518" s="13">
        <f t="shared" si="3030"/>
        <v>3.5752170913611568E-2</v>
      </c>
      <c r="R2518" s="13">
        <f t="shared" si="3031"/>
        <v>8.5498826170891259E-2</v>
      </c>
      <c r="S2518" s="13">
        <f t="shared" si="3032"/>
        <v>5.520315434212713E-2</v>
      </c>
      <c r="T2518" s="13">
        <f t="shared" si="3033"/>
        <v>6.282726492551155E-2</v>
      </c>
      <c r="U2518" s="13">
        <f t="shared" si="3034"/>
        <v>9.71576543272058E-2</v>
      </c>
      <c r="V2518" s="13">
        <f t="shared" si="3035"/>
        <v>1.2248530551058553E-2</v>
      </c>
      <c r="W2518" s="13">
        <f t="shared" si="3036"/>
        <v>1.3542474669492268E-2</v>
      </c>
      <c r="X2518" s="13">
        <f t="shared" si="3037"/>
        <v>2.3798181259065576E-2</v>
      </c>
      <c r="Y2518" s="13">
        <f t="shared" si="3038"/>
        <v>2.0910263635758892E-2</v>
      </c>
      <c r="Z2518" s="13">
        <f t="shared" si="3039"/>
        <v>5.0082342464727085E-2</v>
      </c>
      <c r="AA2518" s="13">
        <f t="shared" si="3040"/>
        <v>5.6911692651300076E-2</v>
      </c>
      <c r="AB2518" s="13">
        <f t="shared" si="3041"/>
        <v>3.2336154830589499E-2</v>
      </c>
      <c r="AC2518" s="13">
        <f t="shared" si="3042"/>
        <v>1.5287152994619814E-3</v>
      </c>
      <c r="AD2518" s="13">
        <f t="shared" si="3043"/>
        <v>3.8472898740258676E-3</v>
      </c>
      <c r="AE2518" s="13">
        <f t="shared" si="3044"/>
        <v>6.7608398031190758E-3</v>
      </c>
      <c r="AF2518" s="13">
        <f t="shared" si="3045"/>
        <v>5.9404095272406112E-3</v>
      </c>
      <c r="AG2518" s="13">
        <f t="shared" si="3046"/>
        <v>3.4796925016180079E-3</v>
      </c>
      <c r="AH2518" s="13">
        <f t="shared" si="3047"/>
        <v>2.2002416340846983E-2</v>
      </c>
      <c r="AI2518" s="13">
        <f t="shared" si="3048"/>
        <v>2.5002719416691518E-2</v>
      </c>
      <c r="AJ2518" s="13">
        <f t="shared" si="3049"/>
        <v>1.420607556337466E-2</v>
      </c>
      <c r="AK2518" s="13">
        <f t="shared" si="3050"/>
        <v>5.3810835413255825E-3</v>
      </c>
      <c r="AL2518" s="13">
        <f t="shared" si="3051"/>
        <v>1.2210943121079832E-4</v>
      </c>
      <c r="AM2518" s="13">
        <f t="shared" si="3052"/>
        <v>8.7438313814985555E-4</v>
      </c>
      <c r="AN2518" s="13">
        <f t="shared" si="3053"/>
        <v>1.5365528767380739E-3</v>
      </c>
      <c r="AO2518" s="13">
        <f t="shared" si="3054"/>
        <v>1.3500916474714849E-3</v>
      </c>
      <c r="AP2518" s="13">
        <f t="shared" si="3055"/>
        <v>7.9083836908225074E-4</v>
      </c>
      <c r="AQ2518" s="13">
        <f t="shared" si="3056"/>
        <v>3.4743492813099018E-4</v>
      </c>
      <c r="AR2518" s="13">
        <f t="shared" si="3057"/>
        <v>7.7329661674978662E-3</v>
      </c>
      <c r="AS2518" s="13">
        <f t="shared" si="3058"/>
        <v>8.7874522665847641E-3</v>
      </c>
      <c r="AT2518" s="13">
        <f t="shared" si="3059"/>
        <v>4.992865329093466E-3</v>
      </c>
      <c r="AU2518" s="13">
        <f t="shared" si="3060"/>
        <v>1.8912348682494065E-3</v>
      </c>
      <c r="AV2518" s="13">
        <f t="shared" si="3061"/>
        <v>5.3728206517615618E-4</v>
      </c>
      <c r="AW2518" s="13">
        <f t="shared" si="3062"/>
        <v>6.7734403793682504E-6</v>
      </c>
      <c r="AX2518" s="13">
        <f t="shared" si="3063"/>
        <v>1.656026920496365E-4</v>
      </c>
      <c r="AY2518" s="13">
        <f t="shared" si="3064"/>
        <v>2.9101349484261021E-4</v>
      </c>
      <c r="AZ2518" s="13">
        <f t="shared" si="3065"/>
        <v>2.5569890541128984E-4</v>
      </c>
      <c r="BA2518" s="13">
        <f t="shared" si="3066"/>
        <v>1.4977983584321978E-4</v>
      </c>
      <c r="BB2518" s="13">
        <f t="shared" si="3067"/>
        <v>6.5802000176155224E-5</v>
      </c>
      <c r="BC2518" s="13">
        <f t="shared" si="3068"/>
        <v>2.3126761771671349E-5</v>
      </c>
      <c r="BD2518" s="13">
        <f t="shared" si="3069"/>
        <v>2.264856005711051E-3</v>
      </c>
      <c r="BE2518" s="13">
        <f t="shared" si="3070"/>
        <v>2.5736972863691482E-3</v>
      </c>
      <c r="BF2518" s="13">
        <f t="shared" si="3071"/>
        <v>1.4623264580973534E-3</v>
      </c>
      <c r="BG2518" s="13">
        <f t="shared" si="3072"/>
        <v>5.5391095173390307E-4</v>
      </c>
      <c r="BH2518" s="13">
        <f t="shared" si="3073"/>
        <v>1.5736089951998218E-4</v>
      </c>
      <c r="BI2518" s="13">
        <f t="shared" si="3074"/>
        <v>3.5763803001510198E-5</v>
      </c>
      <c r="BJ2518" s="14">
        <f t="shared" si="3075"/>
        <v>0.24563279907076471</v>
      </c>
      <c r="BK2518" s="14">
        <f t="shared" si="3076"/>
        <v>0.23534270561207429</v>
      </c>
      <c r="BL2518" s="14">
        <f t="shared" si="3077"/>
        <v>0.46679341254574758</v>
      </c>
      <c r="BM2518" s="14">
        <f t="shared" si="3078"/>
        <v>0.55013587914683248</v>
      </c>
      <c r="BN2518" s="14">
        <f t="shared" si="3079"/>
        <v>0.44743114049201765</v>
      </c>
    </row>
    <row r="2519" spans="1:66" x14ac:dyDescent="0.25">
      <c r="A2519" t="s">
        <v>344</v>
      </c>
      <c r="B2519" t="s">
        <v>370</v>
      </c>
      <c r="C2519" t="s">
        <v>505</v>
      </c>
      <c r="D2519" s="7" t="s">
        <v>577</v>
      </c>
      <c r="E2519" s="10">
        <f>VLOOKUP(A2519,home!$A$2:$E$405,3,FALSE)</f>
        <v>1.3090999999999999</v>
      </c>
      <c r="F2519" s="10">
        <f>VLOOKUP(B2519,home!$B$2:$E$405,3,FALSE)</f>
        <v>0.625</v>
      </c>
      <c r="G2519" s="10" t="e">
        <f>VLOOKUP(C2519,away!$B$2:$E$405,4,FALSE)</f>
        <v>#N/A</v>
      </c>
      <c r="H2519" s="10">
        <f>VLOOKUP(A2519,away!$A$2:$E$405,3,FALSE)</f>
        <v>1.3545</v>
      </c>
      <c r="I2519" s="10" t="e">
        <f>VLOOKUP(C2519,away!$B$2:$E$405,3,FALSE)</f>
        <v>#N/A</v>
      </c>
      <c r="J2519" s="10">
        <f>VLOOKUP(B2519,home!$B$2:$E$405,4,FALSE)</f>
        <v>1.2751999999999999</v>
      </c>
      <c r="K2519" s="12" t="e">
        <f t="shared" si="3024"/>
        <v>#N/A</v>
      </c>
      <c r="L2519" s="12" t="e">
        <f t="shared" si="3025"/>
        <v>#N/A</v>
      </c>
      <c r="M2519" s="13" t="e">
        <f t="shared" si="3026"/>
        <v>#N/A</v>
      </c>
      <c r="N2519" s="13" t="e">
        <f t="shared" si="3027"/>
        <v>#N/A</v>
      </c>
      <c r="O2519" s="13" t="e">
        <f t="shared" si="3028"/>
        <v>#N/A</v>
      </c>
      <c r="P2519" s="13" t="e">
        <f t="shared" si="3029"/>
        <v>#N/A</v>
      </c>
      <c r="Q2519" s="13" t="e">
        <f t="shared" si="3030"/>
        <v>#N/A</v>
      </c>
      <c r="R2519" s="13" t="e">
        <f t="shared" si="3031"/>
        <v>#N/A</v>
      </c>
      <c r="S2519" s="13" t="e">
        <f t="shared" si="3032"/>
        <v>#N/A</v>
      </c>
      <c r="T2519" s="13" t="e">
        <f t="shared" si="3033"/>
        <v>#N/A</v>
      </c>
      <c r="U2519" s="13" t="e">
        <f t="shared" si="3034"/>
        <v>#N/A</v>
      </c>
      <c r="V2519" s="13" t="e">
        <f t="shared" si="3035"/>
        <v>#N/A</v>
      </c>
      <c r="W2519" s="13" t="e">
        <f t="shared" si="3036"/>
        <v>#N/A</v>
      </c>
      <c r="X2519" s="13" t="e">
        <f t="shared" si="3037"/>
        <v>#N/A</v>
      </c>
      <c r="Y2519" s="13" t="e">
        <f t="shared" si="3038"/>
        <v>#N/A</v>
      </c>
      <c r="Z2519" s="13" t="e">
        <f t="shared" si="3039"/>
        <v>#N/A</v>
      </c>
      <c r="AA2519" s="13" t="e">
        <f t="shared" si="3040"/>
        <v>#N/A</v>
      </c>
      <c r="AB2519" s="13" t="e">
        <f t="shared" si="3041"/>
        <v>#N/A</v>
      </c>
      <c r="AC2519" s="13" t="e">
        <f t="shared" si="3042"/>
        <v>#N/A</v>
      </c>
      <c r="AD2519" s="13" t="e">
        <f t="shared" si="3043"/>
        <v>#N/A</v>
      </c>
      <c r="AE2519" s="13" t="e">
        <f t="shared" si="3044"/>
        <v>#N/A</v>
      </c>
      <c r="AF2519" s="13" t="e">
        <f t="shared" si="3045"/>
        <v>#N/A</v>
      </c>
      <c r="AG2519" s="13" t="e">
        <f t="shared" si="3046"/>
        <v>#N/A</v>
      </c>
      <c r="AH2519" s="13" t="e">
        <f t="shared" si="3047"/>
        <v>#N/A</v>
      </c>
      <c r="AI2519" s="13" t="e">
        <f t="shared" si="3048"/>
        <v>#N/A</v>
      </c>
      <c r="AJ2519" s="13" t="e">
        <f t="shared" si="3049"/>
        <v>#N/A</v>
      </c>
      <c r="AK2519" s="13" t="e">
        <f t="shared" si="3050"/>
        <v>#N/A</v>
      </c>
      <c r="AL2519" s="13" t="e">
        <f t="shared" si="3051"/>
        <v>#N/A</v>
      </c>
      <c r="AM2519" s="13" t="e">
        <f t="shared" si="3052"/>
        <v>#N/A</v>
      </c>
      <c r="AN2519" s="13" t="e">
        <f t="shared" si="3053"/>
        <v>#N/A</v>
      </c>
      <c r="AO2519" s="13" t="e">
        <f t="shared" si="3054"/>
        <v>#N/A</v>
      </c>
      <c r="AP2519" s="13" t="e">
        <f t="shared" si="3055"/>
        <v>#N/A</v>
      </c>
      <c r="AQ2519" s="13" t="e">
        <f t="shared" si="3056"/>
        <v>#N/A</v>
      </c>
      <c r="AR2519" s="13" t="e">
        <f t="shared" si="3057"/>
        <v>#N/A</v>
      </c>
      <c r="AS2519" s="13" t="e">
        <f t="shared" si="3058"/>
        <v>#N/A</v>
      </c>
      <c r="AT2519" s="13" t="e">
        <f t="shared" si="3059"/>
        <v>#N/A</v>
      </c>
      <c r="AU2519" s="13" t="e">
        <f t="shared" si="3060"/>
        <v>#N/A</v>
      </c>
      <c r="AV2519" s="13" t="e">
        <f t="shared" si="3061"/>
        <v>#N/A</v>
      </c>
      <c r="AW2519" s="13" t="e">
        <f t="shared" si="3062"/>
        <v>#N/A</v>
      </c>
      <c r="AX2519" s="13" t="e">
        <f t="shared" si="3063"/>
        <v>#N/A</v>
      </c>
      <c r="AY2519" s="13" t="e">
        <f t="shared" si="3064"/>
        <v>#N/A</v>
      </c>
      <c r="AZ2519" s="13" t="e">
        <f t="shared" si="3065"/>
        <v>#N/A</v>
      </c>
      <c r="BA2519" s="13" t="e">
        <f t="shared" si="3066"/>
        <v>#N/A</v>
      </c>
      <c r="BB2519" s="13" t="e">
        <f t="shared" si="3067"/>
        <v>#N/A</v>
      </c>
      <c r="BC2519" s="13" t="e">
        <f t="shared" si="3068"/>
        <v>#N/A</v>
      </c>
      <c r="BD2519" s="13" t="e">
        <f t="shared" si="3069"/>
        <v>#N/A</v>
      </c>
      <c r="BE2519" s="13" t="e">
        <f t="shared" si="3070"/>
        <v>#N/A</v>
      </c>
      <c r="BF2519" s="13" t="e">
        <f t="shared" si="3071"/>
        <v>#N/A</v>
      </c>
      <c r="BG2519" s="13" t="e">
        <f t="shared" si="3072"/>
        <v>#N/A</v>
      </c>
      <c r="BH2519" s="13" t="e">
        <f t="shared" si="3073"/>
        <v>#N/A</v>
      </c>
      <c r="BI2519" s="13" t="e">
        <f t="shared" si="3074"/>
        <v>#N/A</v>
      </c>
      <c r="BJ2519" s="14" t="e">
        <f t="shared" si="3075"/>
        <v>#N/A</v>
      </c>
      <c r="BK2519" s="14" t="e">
        <f t="shared" si="3076"/>
        <v>#N/A</v>
      </c>
      <c r="BL2519" s="14" t="e">
        <f t="shared" si="3077"/>
        <v>#N/A</v>
      </c>
      <c r="BM2519" s="14" t="e">
        <f t="shared" si="3078"/>
        <v>#N/A</v>
      </c>
      <c r="BN2519" s="14" t="e">
        <f t="shared" si="3079"/>
        <v>#N/A</v>
      </c>
    </row>
    <row r="2520" spans="1:66" x14ac:dyDescent="0.25">
      <c r="A2520" t="s">
        <v>344</v>
      </c>
      <c r="B2520" t="s">
        <v>383</v>
      </c>
      <c r="C2520" t="s">
        <v>379</v>
      </c>
      <c r="D2520" s="7" t="s">
        <v>577</v>
      </c>
      <c r="E2520" s="10">
        <f>VLOOKUP(A2520,home!$A$2:$E$405,3,FALSE)</f>
        <v>1.3090999999999999</v>
      </c>
      <c r="F2520" s="10">
        <f>VLOOKUP(B2520,home!$B$2:$E$405,3,FALSE)</f>
        <v>0.6452</v>
      </c>
      <c r="G2520" s="10">
        <f>VLOOKUP(C2520,away!$B$2:$E$405,4,FALSE)</f>
        <v>0.90280000000000005</v>
      </c>
      <c r="H2520" s="10">
        <f>VLOOKUP(A2520,away!$A$2:$E$405,3,FALSE)</f>
        <v>1.3545</v>
      </c>
      <c r="I2520" s="10">
        <f>VLOOKUP(C2520,away!$B$2:$E$405,3,FALSE)</f>
        <v>1.0739000000000001</v>
      </c>
      <c r="J2520" s="10">
        <f>VLOOKUP(B2520,home!$B$2:$E$405,4,FALSE)</f>
        <v>1.7073</v>
      </c>
      <c r="K2520" s="12">
        <f t="shared" si="3024"/>
        <v>0.762533155696</v>
      </c>
      <c r="L2520" s="12">
        <f t="shared" si="3025"/>
        <v>2.4834343971150004</v>
      </c>
      <c r="M2520" s="13">
        <f t="shared" si="3026"/>
        <v>3.893087844779456E-2</v>
      </c>
      <c r="N2520" s="13">
        <f t="shared" si="3027"/>
        <v>2.9686085596814179E-2</v>
      </c>
      <c r="O2520" s="13">
        <f t="shared" si="3028"/>
        <v>9.6682282647156031E-2</v>
      </c>
      <c r="P2520" s="13">
        <f t="shared" si="3029"/>
        <v>7.3723446086828501E-2</v>
      </c>
      <c r="Q2520" s="13">
        <f t="shared" si="3030"/>
        <v>1.1318312265200144E-2</v>
      </c>
      <c r="R2520" s="13">
        <f t="shared" si="3031"/>
        <v>0.12005205315877104</v>
      </c>
      <c r="S2520" s="13">
        <f t="shared" si="3032"/>
        <v>3.4902542144058746E-2</v>
      </c>
      <c r="T2520" s="13">
        <f t="shared" si="3033"/>
        <v>2.8108285996686629E-2</v>
      </c>
      <c r="U2520" s="13">
        <f t="shared" si="3034"/>
        <v>9.1543670942941621E-2</v>
      </c>
      <c r="V2520" s="13">
        <f t="shared" si="3035"/>
        <v>7.343886814111359E-3</v>
      </c>
      <c r="W2520" s="13">
        <f t="shared" si="3036"/>
        <v>2.876862789578603E-3</v>
      </c>
      <c r="X2520" s="13">
        <f t="shared" si="3037"/>
        <v>7.1445000074197157E-3</v>
      </c>
      <c r="Y2520" s="13">
        <f t="shared" si="3038"/>
        <v>8.8714485343072517E-3</v>
      </c>
      <c r="Z2520" s="13">
        <f t="shared" si="3039"/>
        <v>9.9380466086256822E-2</v>
      </c>
      <c r="AA2520" s="13">
        <f t="shared" si="3040"/>
        <v>7.578090041929271E-2</v>
      </c>
      <c r="AB2520" s="13">
        <f t="shared" si="3041"/>
        <v>2.88927245691038E-2</v>
      </c>
      <c r="AC2520" s="13">
        <f t="shared" si="3042"/>
        <v>8.6919539385352132E-4</v>
      </c>
      <c r="AD2520" s="13">
        <f t="shared" si="3043"/>
        <v>5.4842581536044242E-4</v>
      </c>
      <c r="AE2520" s="13">
        <f t="shared" si="3044"/>
        <v>1.3619795341319628E-3</v>
      </c>
      <c r="AF2520" s="13">
        <f t="shared" si="3045"/>
        <v>1.6911934116149905E-3</v>
      </c>
      <c r="AG2520" s="13">
        <f t="shared" si="3046"/>
        <v>1.3999892968596444E-3</v>
      </c>
      <c r="AH2520" s="13">
        <f t="shared" si="3047"/>
        <v>6.170121696998275E-2</v>
      </c>
      <c r="AI2520" s="13">
        <f t="shared" si="3048"/>
        <v>4.7049223686404532E-2</v>
      </c>
      <c r="AJ2520" s="13">
        <f t="shared" si="3049"/>
        <v>1.7938296505320517E-2</v>
      </c>
      <c r="AK2520" s="13">
        <f t="shared" si="3050"/>
        <v>4.5595152806708616E-3</v>
      </c>
      <c r="AL2520" s="13">
        <f t="shared" si="3051"/>
        <v>6.5839849818554426E-5</v>
      </c>
      <c r="AM2520" s="13">
        <f t="shared" si="3052"/>
        <v>8.3638573530390024E-5</v>
      </c>
      <c r="AN2520" s="13">
        <f t="shared" si="3053"/>
        <v>2.0771091043100275E-4</v>
      </c>
      <c r="AO2520" s="13">
        <f t="shared" si="3054"/>
        <v>2.5791820981021265E-4</v>
      </c>
      <c r="AP2520" s="13">
        <f t="shared" si="3055"/>
        <v>2.1350765129500183E-4</v>
      </c>
      <c r="AQ2520" s="13">
        <f t="shared" si="3056"/>
        <v>1.3255806131831066E-4</v>
      </c>
      <c r="AR2520" s="13">
        <f t="shared" si="3057"/>
        <v>3.0646184913422189E-2</v>
      </c>
      <c r="AS2520" s="13">
        <f t="shared" si="3058"/>
        <v>2.3368732092074969E-2</v>
      </c>
      <c r="AT2520" s="13">
        <f t="shared" si="3059"/>
        <v>8.9097165133921567E-3</v>
      </c>
      <c r="AU2520" s="13">
        <f t="shared" si="3060"/>
        <v>2.2646514164378949E-3</v>
      </c>
      <c r="AV2520" s="13">
        <f t="shared" si="3061"/>
        <v>4.3171794778195104E-4</v>
      </c>
      <c r="AW2520" s="13">
        <f t="shared" si="3062"/>
        <v>3.4633609418036355E-6</v>
      </c>
      <c r="AX2520" s="13">
        <f t="shared" si="3063"/>
        <v>1.0629530902006704E-5</v>
      </c>
      <c r="AY2520" s="13">
        <f t="shared" si="3064"/>
        <v>2.6397742667240282E-5</v>
      </c>
      <c r="AZ2520" s="13">
        <f t="shared" si="3065"/>
        <v>3.2778531073007406E-5</v>
      </c>
      <c r="BA2520" s="13">
        <f t="shared" si="3066"/>
        <v>2.7134443851203144E-5</v>
      </c>
      <c r="BB2520" s="13">
        <f t="shared" si="3067"/>
        <v>1.6846652801665881E-5</v>
      </c>
      <c r="BC2520" s="13">
        <f t="shared" si="3068"/>
        <v>8.3675114087821687E-6</v>
      </c>
      <c r="BD2520" s="13">
        <f t="shared" si="3069"/>
        <v>1.268463162572323E-2</v>
      </c>
      <c r="BE2520" s="13">
        <f t="shared" si="3070"/>
        <v>9.672452182404017E-3</v>
      </c>
      <c r="BF2520" s="13">
        <f t="shared" si="3071"/>
        <v>3.6877827429835988E-3</v>
      </c>
      <c r="BG2520" s="13">
        <f t="shared" si="3072"/>
        <v>9.3735220417617837E-4</v>
      </c>
      <c r="BH2520" s="13">
        <f t="shared" si="3073"/>
        <v>1.7869053356226562E-4</v>
      </c>
      <c r="BI2520" s="13">
        <f t="shared" si="3074"/>
        <v>2.7251491290047287E-5</v>
      </c>
      <c r="BJ2520" s="14">
        <f t="shared" si="3075"/>
        <v>9.4024571067062371E-2</v>
      </c>
      <c r="BK2520" s="14">
        <f t="shared" si="3076"/>
        <v>0.1558621864791325</v>
      </c>
      <c r="BL2520" s="14">
        <f t="shared" si="3077"/>
        <v>0.63700904784289236</v>
      </c>
      <c r="BM2520" s="14">
        <f t="shared" si="3078"/>
        <v>0.61586027889105421</v>
      </c>
      <c r="BN2520" s="14">
        <f t="shared" si="3079"/>
        <v>0.37039305820256446</v>
      </c>
    </row>
    <row r="2521" spans="1:66" x14ac:dyDescent="0.25">
      <c r="A2521" t="s">
        <v>344</v>
      </c>
      <c r="B2521" t="s">
        <v>422</v>
      </c>
      <c r="C2521" t="s">
        <v>421</v>
      </c>
      <c r="D2521" s="7" t="s">
        <v>577</v>
      </c>
      <c r="E2521" s="10">
        <f>VLOOKUP(A2521,home!$A$2:$E$405,3,FALSE)</f>
        <v>1.3090999999999999</v>
      </c>
      <c r="F2521" s="10">
        <f>VLOOKUP(B2521,home!$B$2:$E$405,3,FALSE)</f>
        <v>0.625</v>
      </c>
      <c r="G2521" s="10">
        <f>VLOOKUP(C2521,away!$B$2:$E$405,4,FALSE)</f>
        <v>1.5278</v>
      </c>
      <c r="H2521" s="10">
        <f>VLOOKUP(A2521,away!$A$2:$E$405,3,FALSE)</f>
        <v>1.3545</v>
      </c>
      <c r="I2521" s="10">
        <f>VLOOKUP(C2521,away!$B$2:$E$405,3,FALSE)</f>
        <v>0.67120000000000002</v>
      </c>
      <c r="J2521" s="10">
        <f>VLOOKUP(B2521,home!$B$2:$E$405,4,FALSE)</f>
        <v>0.60399999999999998</v>
      </c>
      <c r="K2521" s="12">
        <f t="shared" si="3024"/>
        <v>1.2500268624999999</v>
      </c>
      <c r="L2521" s="12">
        <f t="shared" si="3025"/>
        <v>0.54912080159999999</v>
      </c>
      <c r="M2521" s="13">
        <f t="shared" si="3026"/>
        <v>0.16543983845818819</v>
      </c>
      <c r="N2521" s="13">
        <f t="shared" si="3027"/>
        <v>0.20680424220039584</v>
      </c>
      <c r="O2521" s="13">
        <f t="shared" si="3028"/>
        <v>9.0846456710734796E-2</v>
      </c>
      <c r="P2521" s="13">
        <f t="shared" si="3029"/>
        <v>0.11356051125136189</v>
      </c>
      <c r="Q2521" s="13">
        <f t="shared" si="3030"/>
        <v>0.12925542901472545</v>
      </c>
      <c r="R2521" s="13">
        <f t="shared" si="3031"/>
        <v>2.4942839565759198E-2</v>
      </c>
      <c r="S2521" s="13">
        <f t="shared" si="3032"/>
        <v>1.9487430953533471E-2</v>
      </c>
      <c r="T2521" s="13">
        <f t="shared" si="3033"/>
        <v>7.0976844791717938E-2</v>
      </c>
      <c r="U2521" s="13">
        <f t="shared" si="3034"/>
        <v>3.1179219484226833E-2</v>
      </c>
      <c r="V2521" s="13">
        <f t="shared" si="3035"/>
        <v>1.4862755096977911E-3</v>
      </c>
      <c r="W2521" s="13">
        <f t="shared" si="3036"/>
        <v>5.3857586130789538E-2</v>
      </c>
      <c r="X2521" s="13">
        <f t="shared" si="3037"/>
        <v>2.9574320868380192E-2</v>
      </c>
      <c r="Y2521" s="13">
        <f t="shared" si="3038"/>
        <v>8.11993739101027E-3</v>
      </c>
      <c r="Z2521" s="13">
        <f t="shared" si="3039"/>
        <v>4.5655440188432962E-3</v>
      </c>
      <c r="AA2521" s="13">
        <f t="shared" si="3040"/>
        <v>5.7070526654803269E-3</v>
      </c>
      <c r="AB2521" s="13">
        <f t="shared" si="3041"/>
        <v>3.5669845687763182E-3</v>
      </c>
      <c r="AC2521" s="13">
        <f t="shared" si="3042"/>
        <v>6.3762682674643517E-5</v>
      </c>
      <c r="AD2521" s="13">
        <f t="shared" si="3043"/>
        <v>1.6830857353223611E-2</v>
      </c>
      <c r="AE2521" s="13">
        <f t="shared" si="3044"/>
        <v>9.242173881417402E-3</v>
      </c>
      <c r="AF2521" s="13">
        <f t="shared" si="3045"/>
        <v>2.5375349651452538E-3</v>
      </c>
      <c r="AG2521" s="13">
        <f t="shared" si="3046"/>
        <v>4.6447107804953005E-4</v>
      </c>
      <c r="AH2521" s="13">
        <f t="shared" si="3047"/>
        <v>6.2675879784182889E-4</v>
      </c>
      <c r="AI2521" s="13">
        <f t="shared" si="3048"/>
        <v>7.834653336104933E-4</v>
      </c>
      <c r="AJ2521" s="13">
        <f t="shared" si="3049"/>
        <v>4.8967635642532033E-4</v>
      </c>
      <c r="AK2521" s="13">
        <f t="shared" si="3050"/>
        <v>2.0403619982092486E-4</v>
      </c>
      <c r="AL2521" s="13">
        <f t="shared" si="3051"/>
        <v>1.7507083930382032E-6</v>
      </c>
      <c r="AM2521" s="13">
        <f t="shared" si="3052"/>
        <v>4.2078047620870262E-3</v>
      </c>
      <c r="AN2521" s="13">
        <f t="shared" si="3053"/>
        <v>2.310593123933525E-3</v>
      </c>
      <c r="AO2521" s="13">
        <f t="shared" si="3054"/>
        <v>6.3439737419291274E-4</v>
      </c>
      <c r="AP2521" s="13">
        <f t="shared" si="3055"/>
        <v>1.1612026488324917E-4</v>
      </c>
      <c r="AQ2521" s="13">
        <f t="shared" si="3056"/>
        <v>1.5941013233673525E-5</v>
      </c>
      <c r="AR2521" s="13">
        <f t="shared" si="3057"/>
        <v>6.8833258696151506E-5</v>
      </c>
      <c r="AS2521" s="13">
        <f t="shared" si="3058"/>
        <v>8.6043422403601113E-5</v>
      </c>
      <c r="AT2521" s="13">
        <f t="shared" si="3059"/>
        <v>5.3778294672967856E-5</v>
      </c>
      <c r="AU2521" s="13">
        <f t="shared" si="3060"/>
        <v>2.2408104320216812E-5</v>
      </c>
      <c r="AV2521" s="13">
        <f t="shared" si="3061"/>
        <v>7.0026830844933365E-6</v>
      </c>
      <c r="AW2521" s="13">
        <f t="shared" si="3062"/>
        <v>3.3380939429618032E-8</v>
      </c>
      <c r="AX2521" s="13">
        <f t="shared" si="3063"/>
        <v>8.7664483079403414E-4</v>
      </c>
      <c r="AY2521" s="13">
        <f t="shared" si="3064"/>
        <v>4.8138391220411633E-4</v>
      </c>
      <c r="AZ2521" s="13">
        <f t="shared" si="3065"/>
        <v>1.3216895987343421E-4</v>
      </c>
      <c r="BA2521" s="13">
        <f t="shared" si="3066"/>
        <v>2.4192241730779482E-5</v>
      </c>
      <c r="BB2521" s="13">
        <f t="shared" si="3067"/>
        <v>3.3211157929266493E-6</v>
      </c>
      <c r="BC2521" s="13">
        <f t="shared" si="3068"/>
        <v>3.6473875328366032E-7</v>
      </c>
      <c r="BD2521" s="13">
        <f t="shared" si="3069"/>
        <v>6.2996290319951474E-6</v>
      </c>
      <c r="BE2521" s="13">
        <f t="shared" si="3070"/>
        <v>7.8747055137788063E-6</v>
      </c>
      <c r="BF2521" s="13">
        <f t="shared" si="3071"/>
        <v>4.9217967132501867E-6</v>
      </c>
      <c r="BG2521" s="13">
        <f t="shared" si="3072"/>
        <v>2.0507927011089797E-6</v>
      </c>
      <c r="BH2521" s="13">
        <f t="shared" si="3073"/>
        <v>6.4088649145129025E-7</v>
      </c>
      <c r="BI2521" s="13">
        <f t="shared" si="3074"/>
        <v>1.6022506602549765E-7</v>
      </c>
      <c r="BJ2521" s="14">
        <f t="shared" si="3075"/>
        <v>0.53646633001233401</v>
      </c>
      <c r="BK2521" s="14">
        <f t="shared" si="3076"/>
        <v>0.30052095347605307</v>
      </c>
      <c r="BL2521" s="14">
        <f t="shared" si="3077"/>
        <v>0.15860650348137106</v>
      </c>
      <c r="BM2521" s="14">
        <f t="shared" si="3078"/>
        <v>0.26882866325617144</v>
      </c>
      <c r="BN2521" s="14">
        <f t="shared" si="3079"/>
        <v>0.7308493172011653</v>
      </c>
    </row>
    <row r="2522" spans="1:66" x14ac:dyDescent="0.25">
      <c r="A2522" t="s">
        <v>340</v>
      </c>
      <c r="B2522" t="s">
        <v>380</v>
      </c>
      <c r="C2522" t="s">
        <v>387</v>
      </c>
      <c r="D2522" s="7" t="s">
        <v>577</v>
      </c>
      <c r="E2522" s="10">
        <f>VLOOKUP(A2522,home!$A$2:$E$405,3,FALSE)</f>
        <v>1.3684000000000001</v>
      </c>
      <c r="F2522" s="10">
        <f>VLOOKUP(B2522,home!$B$2:$E$405,3,FALSE)</f>
        <v>1.6627000000000001</v>
      </c>
      <c r="G2522" s="10">
        <f>VLOOKUP(C2522,away!$B$2:$E$405,4,FALSE)</f>
        <v>1.5385</v>
      </c>
      <c r="H2522" s="10">
        <f>VLOOKUP(A2522,away!$A$2:$E$405,3,FALSE)</f>
        <v>1.1395</v>
      </c>
      <c r="I2522" s="10">
        <f>VLOOKUP(C2522,away!$B$2:$E$405,3,FALSE)</f>
        <v>1.0161</v>
      </c>
      <c r="J2522" s="10">
        <f>VLOOKUP(B2522,home!$B$2:$E$405,4,FALSE)</f>
        <v>0.66469999999999996</v>
      </c>
      <c r="K2522" s="12">
        <f t="shared" si="3024"/>
        <v>3.50045470918</v>
      </c>
      <c r="L2522" s="12">
        <f t="shared" si="3025"/>
        <v>0.769620202965</v>
      </c>
      <c r="M2522" s="13">
        <f t="shared" si="3026"/>
        <v>1.3980735787202074E-2</v>
      </c>
      <c r="N2522" s="13">
        <f t="shared" si="3027"/>
        <v>4.8938932424112853E-2</v>
      </c>
      <c r="O2522" s="13">
        <f t="shared" si="3028"/>
        <v>1.0759856714146499E-2</v>
      </c>
      <c r="P2522" s="13">
        <f t="shared" si="3029"/>
        <v>3.7664391105136155E-2</v>
      </c>
      <c r="Q2522" s="13">
        <f t="shared" si="3030"/>
        <v>8.5654258233113831E-2</v>
      </c>
      <c r="R2522" s="13">
        <f t="shared" si="3031"/>
        <v>4.1405015541078729E-3</v>
      </c>
      <c r="S2522" s="13">
        <f t="shared" si="3032"/>
        <v>2.5367161981189282E-2</v>
      </c>
      <c r="T2522" s="13">
        <f t="shared" si="3033"/>
        <v>6.592124760618559E-2</v>
      </c>
      <c r="U2522" s="13">
        <f t="shared" si="3034"/>
        <v>1.4493638163444013E-2</v>
      </c>
      <c r="V2522" s="13">
        <f t="shared" si="3035"/>
        <v>7.5932953953321627E-3</v>
      </c>
      <c r="W2522" s="13">
        <f t="shared" si="3036"/>
        <v>9.9942950531141023E-2</v>
      </c>
      <c r="X2522" s="13">
        <f t="shared" si="3037"/>
        <v>7.6918113872697716E-2</v>
      </c>
      <c r="Y2522" s="13">
        <f t="shared" si="3038"/>
        <v>2.9598867205195296E-2</v>
      </c>
      <c r="Z2522" s="13">
        <f t="shared" si="3039"/>
        <v>1.0622045488164664E-3</v>
      </c>
      <c r="AA2522" s="13">
        <f t="shared" si="3040"/>
        <v>3.7181989150170173E-3</v>
      </c>
      <c r="AB2522" s="13">
        <f t="shared" si="3041"/>
        <v>6.507693450869643E-3</v>
      </c>
      <c r="AC2522" s="13">
        <f t="shared" si="3042"/>
        <v>1.2785309188108889E-3</v>
      </c>
      <c r="AD2522" s="13">
        <f t="shared" si="3043"/>
        <v>8.7461442959019087E-2</v>
      </c>
      <c r="AE2522" s="13">
        <f t="shared" si="3044"/>
        <v>6.7312093481732033E-2</v>
      </c>
      <c r="AF2522" s="13">
        <f t="shared" si="3045"/>
        <v>2.5902373523704829E-2</v>
      </c>
      <c r="AG2522" s="13">
        <f t="shared" si="3046"/>
        <v>6.644996656196318E-3</v>
      </c>
      <c r="AH2522" s="13">
        <f t="shared" si="3047"/>
        <v>2.0437352011261873E-4</v>
      </c>
      <c r="AI2522" s="13">
        <f t="shared" si="3048"/>
        <v>7.1540025090990975E-4</v>
      </c>
      <c r="AJ2522" s="13">
        <f t="shared" si="3049"/>
        <v>1.2521130886230737E-3</v>
      </c>
      <c r="AK2522" s="13">
        <f t="shared" si="3050"/>
        <v>1.4609883858321844E-3</v>
      </c>
      <c r="AL2522" s="13">
        <f t="shared" si="3051"/>
        <v>1.3777554858073618E-4</v>
      </c>
      <c r="AM2522" s="13">
        <f t="shared" si="3052"/>
        <v>6.1230963975515258E-2</v>
      </c>
      <c r="AN2522" s="13">
        <f t="shared" si="3053"/>
        <v>4.7124586922578655E-2</v>
      </c>
      <c r="AO2522" s="13">
        <f t="shared" si="3054"/>
        <v>1.8134017075998383E-2</v>
      </c>
      <c r="AP2522" s="13">
        <f t="shared" si="3055"/>
        <v>4.6521019675335503E-3</v>
      </c>
      <c r="AQ2522" s="13">
        <f t="shared" si="3056"/>
        <v>8.9508791511676159E-4</v>
      </c>
      <c r="AR2522" s="13">
        <f t="shared" si="3057"/>
        <v>3.1457998005949035E-5</v>
      </c>
      <c r="AS2522" s="13">
        <f t="shared" si="3058"/>
        <v>1.1011729726129936E-4</v>
      </c>
      <c r="AT2522" s="13">
        <f t="shared" si="3059"/>
        <v>1.9273030588024464E-4</v>
      </c>
      <c r="AU2522" s="13">
        <f t="shared" si="3060"/>
        <v>2.2488123560673474E-4</v>
      </c>
      <c r="AV2522" s="13">
        <f t="shared" si="3061"/>
        <v>1.9679664504645292E-4</v>
      </c>
      <c r="AW2522" s="13">
        <f t="shared" si="3062"/>
        <v>1.0310282634328996E-5</v>
      </c>
      <c r="AX2522" s="13">
        <f t="shared" si="3063"/>
        <v>3.572270269928722E-2</v>
      </c>
      <c r="AY2522" s="13">
        <f t="shared" si="3064"/>
        <v>2.7492913701883784E-2</v>
      </c>
      <c r="AZ2522" s="13">
        <f t="shared" si="3065"/>
        <v>1.0579550911671513E-2</v>
      </c>
      <c r="BA2522" s="13">
        <f t="shared" si="3066"/>
        <v>2.7140787066397272E-3</v>
      </c>
      <c r="BB2522" s="13">
        <f t="shared" si="3067"/>
        <v>5.2220245126676271E-4</v>
      </c>
      <c r="BC2522" s="13">
        <f t="shared" si="3068"/>
        <v>8.0379511306549316E-5</v>
      </c>
      <c r="BD2522" s="13">
        <f t="shared" si="3069"/>
        <v>4.0351184683685095E-6</v>
      </c>
      <c r="BE2522" s="13">
        <f t="shared" si="3070"/>
        <v>1.4124749444699737E-5</v>
      </c>
      <c r="BF2522" s="13">
        <f t="shared" si="3071"/>
        <v>2.4721522854843395E-5</v>
      </c>
      <c r="BG2522" s="13">
        <f t="shared" si="3072"/>
        <v>2.8845523698445855E-5</v>
      </c>
      <c r="BH2522" s="13">
        <f t="shared" si="3073"/>
        <v>2.5243112317247017E-5</v>
      </c>
      <c r="BI2522" s="13">
        <f t="shared" si="3074"/>
        <v>1.7672474277053394E-5</v>
      </c>
      <c r="BJ2522" s="14">
        <f t="shared" si="3075"/>
        <v>0.8034438623318968</v>
      </c>
      <c r="BK2522" s="14">
        <f t="shared" si="3076"/>
        <v>0.11351480443813508</v>
      </c>
      <c r="BL2522" s="14">
        <f t="shared" si="3077"/>
        <v>4.4123390025924157E-2</v>
      </c>
      <c r="BM2522" s="14">
        <f t="shared" si="3078"/>
        <v>0.73352298210770384</v>
      </c>
      <c r="BN2522" s="14">
        <f t="shared" si="3079"/>
        <v>0.20113867581781927</v>
      </c>
    </row>
    <row r="2523" spans="1:66" x14ac:dyDescent="0.25">
      <c r="A2523" t="s">
        <v>340</v>
      </c>
      <c r="B2523" t="s">
        <v>365</v>
      </c>
      <c r="C2523" t="s">
        <v>354</v>
      </c>
      <c r="D2523" s="7" t="s">
        <v>577</v>
      </c>
      <c r="E2523" s="10">
        <f>VLOOKUP(A2523,home!$A$2:$E$405,3,FALSE)</f>
        <v>1.3684000000000001</v>
      </c>
      <c r="F2523" s="10">
        <f>VLOOKUP(B2523,home!$B$2:$E$405,3,FALSE)</f>
        <v>1.1538999999999999</v>
      </c>
      <c r="G2523" s="10">
        <f>VLOOKUP(C2523,away!$B$2:$E$405,4,FALSE)</f>
        <v>0.69230000000000003</v>
      </c>
      <c r="H2523" s="10">
        <f>VLOOKUP(A2523,away!$A$2:$E$405,3,FALSE)</f>
        <v>1.1395</v>
      </c>
      <c r="I2523" s="10">
        <f>VLOOKUP(C2523,away!$B$2:$E$405,3,FALSE)</f>
        <v>1.8936999999999999</v>
      </c>
      <c r="J2523" s="10">
        <f>VLOOKUP(B2523,home!$B$2:$E$405,4,FALSE)</f>
        <v>1.3855999999999999</v>
      </c>
      <c r="K2523" s="12">
        <f t="shared" si="3024"/>
        <v>1.093139456948</v>
      </c>
      <c r="L2523" s="12">
        <f t="shared" si="3025"/>
        <v>2.98994626544</v>
      </c>
      <c r="M2523" s="13">
        <f t="shared" si="3026"/>
        <v>1.6855374318447646E-2</v>
      </c>
      <c r="N2523" s="13">
        <f t="shared" si="3027"/>
        <v>1.8425274729123121E-2</v>
      </c>
      <c r="O2523" s="13">
        <f t="shared" si="3028"/>
        <v>5.0396663496035818E-2</v>
      </c>
      <c r="P2523" s="13">
        <f t="shared" si="3029"/>
        <v>5.5090581366047678E-2</v>
      </c>
      <c r="Q2523" s="13">
        <f t="shared" si="3030"/>
        <v>1.0070697405755679E-2</v>
      </c>
      <c r="R2523" s="13">
        <f t="shared" si="3031"/>
        <v>7.5341657905304366E-2</v>
      </c>
      <c r="S2523" s="13">
        <f t="shared" si="3032"/>
        <v>4.5014902931100227E-2</v>
      </c>
      <c r="T2523" s="13">
        <f t="shared" si="3033"/>
        <v>3.0110844098715485E-2</v>
      </c>
      <c r="U2523" s="13">
        <f t="shared" si="3034"/>
        <v>8.2358939008166376E-2</v>
      </c>
      <c r="V2523" s="13">
        <f t="shared" si="3035"/>
        <v>1.6347553313513983E-2</v>
      </c>
      <c r="W2523" s="13">
        <f t="shared" si="3036"/>
        <v>3.669558897738465E-3</v>
      </c>
      <c r="X2523" s="13">
        <f t="shared" si="3037"/>
        <v>1.0971783922105245E-2</v>
      </c>
      <c r="Y2523" s="13">
        <f t="shared" si="3038"/>
        <v>1.6402522181556613E-2</v>
      </c>
      <c r="Z2523" s="13">
        <f t="shared" si="3039"/>
        <v>7.5089169562007604E-2</v>
      </c>
      <c r="AA2523" s="13">
        <f t="shared" si="3040"/>
        <v>8.2082934037689265E-2</v>
      </c>
      <c r="AB2523" s="13">
        <f t="shared" si="3041"/>
        <v>4.4864046969329073E-2</v>
      </c>
      <c r="AC2523" s="13">
        <f t="shared" si="3042"/>
        <v>3.3394253033892582E-3</v>
      </c>
      <c r="AD2523" s="13">
        <f t="shared" si="3043"/>
        <v>1.0028349051781319E-3</v>
      </c>
      <c r="AE2523" s="13">
        <f t="shared" si="3044"/>
        <v>2.9984224795902314E-3</v>
      </c>
      <c r="AF2523" s="13">
        <f t="shared" si="3045"/>
        <v>4.4825610475310793E-3</v>
      </c>
      <c r="AG2523" s="13">
        <f t="shared" si="3046"/>
        <v>4.4675388878907879E-3</v>
      </c>
      <c r="AH2523" s="13">
        <f t="shared" si="3047"/>
        <v>5.6128145526728887E-2</v>
      </c>
      <c r="AI2523" s="13">
        <f t="shared" si="3048"/>
        <v>6.1355890520586716E-2</v>
      </c>
      <c r="AJ2523" s="13">
        <f t="shared" si="3049"/>
        <v>3.3535272422117554E-2</v>
      </c>
      <c r="AK2523" s="13">
        <f t="shared" si="3050"/>
        <v>1.2219576494705607E-2</v>
      </c>
      <c r="AL2523" s="13">
        <f t="shared" si="3051"/>
        <v>4.3658687826553797E-4</v>
      </c>
      <c r="AM2523" s="13">
        <f t="shared" si="3052"/>
        <v>2.1924768073098444E-4</v>
      </c>
      <c r="AN2523" s="13">
        <f t="shared" si="3053"/>
        <v>6.5553878420798826E-4</v>
      </c>
      <c r="AO2523" s="13">
        <f t="shared" si="3054"/>
        <v>9.8001286984687654E-4</v>
      </c>
      <c r="AP2523" s="13">
        <f t="shared" si="3055"/>
        <v>9.7672860676060167E-4</v>
      </c>
      <c r="AQ2523" s="13">
        <f t="shared" si="3056"/>
        <v>7.3009151253306882E-4</v>
      </c>
      <c r="AR2523" s="13">
        <f t="shared" si="3057"/>
        <v>3.3564027820743171E-2</v>
      </c>
      <c r="AS2523" s="13">
        <f t="shared" si="3058"/>
        <v>3.6690163144954747E-2</v>
      </c>
      <c r="AT2523" s="13">
        <f t="shared" si="3059"/>
        <v>2.0053732507804678E-2</v>
      </c>
      <c r="AU2523" s="13">
        <f t="shared" si="3060"/>
        <v>7.307175421120686E-3</v>
      </c>
      <c r="AV2523" s="13">
        <f t="shared" si="3061"/>
        <v>1.9969404429169102E-3</v>
      </c>
      <c r="AW2523" s="13">
        <f t="shared" si="3062"/>
        <v>3.9637580021835242E-5</v>
      </c>
      <c r="AX2523" s="13">
        <f t="shared" si="3063"/>
        <v>3.9944715108562781E-5</v>
      </c>
      <c r="AY2523" s="13">
        <f t="shared" si="3064"/>
        <v>1.1943255176291203E-4</v>
      </c>
      <c r="AZ2523" s="13">
        <f t="shared" si="3065"/>
        <v>1.7854845605774419E-4</v>
      </c>
      <c r="BA2523" s="13">
        <f t="shared" si="3066"/>
        <v>1.7795009646331007E-4</v>
      </c>
      <c r="BB2523" s="13">
        <f t="shared" si="3067"/>
        <v>1.3301530658879041E-4</v>
      </c>
      <c r="BC2523" s="13">
        <f t="shared" si="3068"/>
        <v>7.9541723836302098E-5</v>
      </c>
      <c r="BD2523" s="13">
        <f t="shared" si="3069"/>
        <v>1.6725773272625897E-2</v>
      </c>
      <c r="BE2523" s="13">
        <f t="shared" si="3070"/>
        <v>1.8283602712273642E-2</v>
      </c>
      <c r="BF2523" s="13">
        <f t="shared" si="3071"/>
        <v>9.9932637699738942E-3</v>
      </c>
      <c r="BG2523" s="13">
        <f t="shared" si="3072"/>
        <v>3.6413436435491289E-3</v>
      </c>
      <c r="BH2523" s="13">
        <f t="shared" si="3073"/>
        <v>9.9512410326758655E-4</v>
      </c>
      <c r="BI2523" s="13">
        <f t="shared" si="3074"/>
        <v>2.1756188436835902E-4</v>
      </c>
      <c r="BJ2523" s="14">
        <f t="shared" si="3075"/>
        <v>0.10689209085908201</v>
      </c>
      <c r="BK2523" s="14">
        <f t="shared" si="3076"/>
        <v>0.13720385666252724</v>
      </c>
      <c r="BL2523" s="14">
        <f t="shared" si="3077"/>
        <v>0.64775183510426249</v>
      </c>
      <c r="BM2523" s="14">
        <f t="shared" si="3078"/>
        <v>0.74067690799542396</v>
      </c>
      <c r="BN2523" s="14">
        <f t="shared" si="3079"/>
        <v>0.22618024922071431</v>
      </c>
    </row>
    <row r="2524" spans="1:66" x14ac:dyDescent="0.25">
      <c r="A2524" t="s">
        <v>340</v>
      </c>
      <c r="B2524" t="s">
        <v>341</v>
      </c>
      <c r="C2524" t="s">
        <v>394</v>
      </c>
      <c r="D2524" s="7" t="s">
        <v>577</v>
      </c>
      <c r="E2524" s="10">
        <f>VLOOKUP(A2524,home!$A$2:$E$405,3,FALSE)</f>
        <v>1.3684000000000001</v>
      </c>
      <c r="F2524" s="10">
        <f>VLOOKUP(B2524,home!$B$2:$E$405,3,FALSE)</f>
        <v>0.80769999999999997</v>
      </c>
      <c r="G2524" s="10">
        <f>VLOOKUP(C2524,away!$B$2:$E$405,4,FALSE)</f>
        <v>1.0385</v>
      </c>
      <c r="H2524" s="10">
        <f>VLOOKUP(A2524,away!$A$2:$E$405,3,FALSE)</f>
        <v>1.1395</v>
      </c>
      <c r="I2524" s="10">
        <f>VLOOKUP(C2524,away!$B$2:$E$405,3,FALSE)</f>
        <v>0.87760000000000005</v>
      </c>
      <c r="J2524" s="10">
        <f>VLOOKUP(B2524,home!$B$2:$E$405,4,FALSE)</f>
        <v>1.1547000000000001</v>
      </c>
      <c r="K2524" s="12">
        <f t="shared" si="3024"/>
        <v>1.1478090621800001</v>
      </c>
      <c r="L2524" s="12">
        <f t="shared" si="3025"/>
        <v>1.15472909844</v>
      </c>
      <c r="M2524" s="13">
        <f t="shared" si="3026"/>
        <v>0.10000469334753866</v>
      </c>
      <c r="N2524" s="13">
        <f t="shared" si="3027"/>
        <v>0.11478629328483685</v>
      </c>
      <c r="O2524" s="13">
        <f t="shared" si="3028"/>
        <v>0.11547832938897198</v>
      </c>
      <c r="P2524" s="13">
        <f t="shared" si="3029"/>
        <v>0.13254707295806908</v>
      </c>
      <c r="Q2524" s="13">
        <f t="shared" si="3030"/>
        <v>6.5876373823193529E-2</v>
      </c>
      <c r="R2524" s="13">
        <f t="shared" si="3031"/>
        <v>6.6673093592342483E-2</v>
      </c>
      <c r="S2524" s="13">
        <f t="shared" si="3032"/>
        <v>4.3919755067635777E-2</v>
      </c>
      <c r="T2524" s="13">
        <f t="shared" si="3033"/>
        <v>7.6069365753352686E-2</v>
      </c>
      <c r="U2524" s="13">
        <f t="shared" si="3034"/>
        <v>7.6527981028866016E-2</v>
      </c>
      <c r="V2524" s="13">
        <f t="shared" si="3035"/>
        <v>6.4679575243307783E-3</v>
      </c>
      <c r="W2524" s="13">
        <f t="shared" si="3036"/>
        <v>2.5204499619272951E-2</v>
      </c>
      <c r="X2524" s="13">
        <f t="shared" si="3037"/>
        <v>2.9104369121994378E-2</v>
      </c>
      <c r="Y2524" s="13">
        <f t="shared" si="3038"/>
        <v>1.6803830958452774E-2</v>
      </c>
      <c r="Z2524" s="13">
        <f t="shared" si="3039"/>
        <v>2.5663120418030465E-2</v>
      </c>
      <c r="AA2524" s="13">
        <f t="shared" si="3040"/>
        <v>2.9456362179631965E-2</v>
      </c>
      <c r="AB2524" s="13">
        <f t="shared" si="3041"/>
        <v>1.6905139724318896E-2</v>
      </c>
      <c r="AC2524" s="13">
        <f t="shared" si="3042"/>
        <v>5.3579287704517043E-4</v>
      </c>
      <c r="AD2524" s="13">
        <f t="shared" si="3043"/>
        <v>7.2324882676784658E-3</v>
      </c>
      <c r="AE2524" s="13">
        <f t="shared" si="3044"/>
        <v>8.351564656814232E-3</v>
      </c>
      <c r="AF2524" s="13">
        <f t="shared" si="3045"/>
        <v>4.8218973633632339E-3</v>
      </c>
      <c r="AG2524" s="13">
        <f t="shared" si="3046"/>
        <v>1.8559950650555469E-3</v>
      </c>
      <c r="AH2524" s="13">
        <f t="shared" si="3047"/>
        <v>7.4084879758673722E-3</v>
      </c>
      <c r="AI2524" s="13">
        <f t="shared" si="3048"/>
        <v>8.503529635752136E-3</v>
      </c>
      <c r="AJ2524" s="13">
        <f t="shared" si="3049"/>
        <v>4.8802141882162498E-3</v>
      </c>
      <c r="AK2524" s="13">
        <f t="shared" si="3050"/>
        <v>1.8671846902046743E-3</v>
      </c>
      <c r="AL2524" s="13">
        <f t="shared" si="3051"/>
        <v>2.8405777843772672E-5</v>
      </c>
      <c r="AM2524" s="13">
        <f t="shared" si="3052"/>
        <v>1.6603031151503742E-3</v>
      </c>
      <c r="AN2524" s="13">
        <f t="shared" si="3053"/>
        <v>1.9172003192947152E-3</v>
      </c>
      <c r="AO2524" s="13">
        <f t="shared" si="3054"/>
        <v>1.1069234981140334E-3</v>
      </c>
      <c r="AP2524" s="13">
        <f t="shared" si="3055"/>
        <v>4.2606559100642299E-4</v>
      </c>
      <c r="AQ2524" s="13">
        <f t="shared" si="3056"/>
        <v>1.2299758394478821E-4</v>
      </c>
      <c r="AR2524" s="13">
        <f t="shared" si="3057"/>
        <v>1.7109593282353805E-3</v>
      </c>
      <c r="AS2524" s="13">
        <f t="shared" si="3058"/>
        <v>1.9638546219699752E-3</v>
      </c>
      <c r="AT2524" s="13">
        <f t="shared" si="3059"/>
        <v>1.1270650659506083E-3</v>
      </c>
      <c r="AU2524" s="13">
        <f t="shared" si="3060"/>
        <v>4.312184987882024E-4</v>
      </c>
      <c r="AV2524" s="13">
        <f t="shared" si="3061"/>
        <v>1.2373912517218855E-4</v>
      </c>
      <c r="AW2524" s="13">
        <f t="shared" si="3062"/>
        <v>1.0458127797853189E-6</v>
      </c>
      <c r="AX2524" s="13">
        <f t="shared" si="3063"/>
        <v>3.1761849358921359E-4</v>
      </c>
      <c r="AY2524" s="13">
        <f t="shared" si="3064"/>
        <v>3.6676331675014357E-4</v>
      </c>
      <c r="AZ2524" s="13">
        <f t="shared" si="3065"/>
        <v>2.1175613704587872E-4</v>
      </c>
      <c r="BA2524" s="13">
        <f t="shared" si="3066"/>
        <v>8.1506991073374886E-5</v>
      </c>
      <c r="BB2524" s="13">
        <f t="shared" si="3067"/>
        <v>2.3529623579678838E-5</v>
      </c>
      <c r="BC2524" s="13">
        <f t="shared" si="3068"/>
        <v>5.434068204559016E-6</v>
      </c>
      <c r="BD2524" s="13">
        <f t="shared" si="3069"/>
        <v>3.2928242042679204E-4</v>
      </c>
      <c r="BE2524" s="13">
        <f t="shared" si="3070"/>
        <v>3.7795334618243671E-4</v>
      </c>
      <c r="BF2524" s="13">
        <f t="shared" si="3071"/>
        <v>2.1690913791472784E-4</v>
      </c>
      <c r="BG2524" s="13">
        <f t="shared" si="3072"/>
        <v>8.2990091389392002E-5</v>
      </c>
      <c r="BH2524" s="13">
        <f t="shared" si="3073"/>
        <v>2.3814194741972642E-5</v>
      </c>
      <c r="BI2524" s="13">
        <f t="shared" si="3074"/>
        <v>5.4668297066710998E-6</v>
      </c>
      <c r="BJ2524" s="14">
        <f t="shared" si="3075"/>
        <v>0.35634677665176784</v>
      </c>
      <c r="BK2524" s="14">
        <f t="shared" si="3076"/>
        <v>0.28387044086921343</v>
      </c>
      <c r="BL2524" s="14">
        <f t="shared" si="3077"/>
        <v>0.33409357506465015</v>
      </c>
      <c r="BM2524" s="14">
        <f t="shared" si="3078"/>
        <v>0.40424233910473895</v>
      </c>
      <c r="BN2524" s="14">
        <f t="shared" si="3079"/>
        <v>0.59536585639495265</v>
      </c>
    </row>
    <row r="2525" spans="1:66" x14ac:dyDescent="0.25">
      <c r="A2525" t="s">
        <v>340</v>
      </c>
      <c r="B2525" t="s">
        <v>413</v>
      </c>
      <c r="C2525" t="s">
        <v>430</v>
      </c>
      <c r="D2525" s="7" t="s">
        <v>577</v>
      </c>
      <c r="E2525" s="10">
        <f>VLOOKUP(A2525,home!$A$2:$E$405,3,FALSE)</f>
        <v>1.3684000000000001</v>
      </c>
      <c r="F2525" s="10">
        <f>VLOOKUP(B2525,home!$B$2:$E$405,3,FALSE)</f>
        <v>1.2693000000000001</v>
      </c>
      <c r="G2525" s="10">
        <f>VLOOKUP(C2525,away!$B$2:$E$405,4,FALSE)</f>
        <v>0.85160000000000002</v>
      </c>
      <c r="H2525" s="10">
        <f>VLOOKUP(A2525,away!$A$2:$E$405,3,FALSE)</f>
        <v>1.1395</v>
      </c>
      <c r="I2525" s="10">
        <f>VLOOKUP(C2525,away!$B$2:$E$405,3,FALSE)</f>
        <v>1.105</v>
      </c>
      <c r="J2525" s="10">
        <f>VLOOKUP(B2525,home!$B$2:$E$405,4,FALSE)</f>
        <v>0.60040000000000004</v>
      </c>
      <c r="K2525" s="12">
        <f t="shared" si="3024"/>
        <v>1.479152658192</v>
      </c>
      <c r="L2525" s="12">
        <f t="shared" si="3025"/>
        <v>0.75599215899999994</v>
      </c>
      <c r="M2525" s="13">
        <f t="shared" si="3026"/>
        <v>0.10697663667516938</v>
      </c>
      <c r="N2525" s="13">
        <f t="shared" si="3027"/>
        <v>0.15823477650251661</v>
      </c>
      <c r="O2525" s="13">
        <f t="shared" si="3028"/>
        <v>8.087349852261988E-2</v>
      </c>
      <c r="P2525" s="13">
        <f t="shared" si="3029"/>
        <v>0.11962425031701998</v>
      </c>
      <c r="Q2525" s="13">
        <f t="shared" si="3030"/>
        <v>0.11702669514105724</v>
      </c>
      <c r="R2525" s="13">
        <f t="shared" si="3031"/>
        <v>3.0569865376999347E-2</v>
      </c>
      <c r="S2525" s="13">
        <f t="shared" si="3032"/>
        <v>3.3441790910291758E-2</v>
      </c>
      <c r="T2525" s="13">
        <f t="shared" si="3033"/>
        <v>8.847126392032266E-2</v>
      </c>
      <c r="U2525" s="13">
        <f t="shared" si="3034"/>
        <v>4.5217497632960173E-2</v>
      </c>
      <c r="V2525" s="13">
        <f t="shared" si="3035"/>
        <v>4.1550600737964068E-3</v>
      </c>
      <c r="W2525" s="13">
        <f t="shared" si="3036"/>
        <v>5.7700115732439883E-2</v>
      </c>
      <c r="X2525" s="13">
        <f t="shared" si="3037"/>
        <v>4.3620835067117086E-2</v>
      </c>
      <c r="Y2525" s="13">
        <f t="shared" si="3038"/>
        <v>1.6488504639886374E-2</v>
      </c>
      <c r="Z2525" s="13">
        <f t="shared" si="3039"/>
        <v>7.7035261755656961E-3</v>
      </c>
      <c r="AA2525" s="13">
        <f t="shared" si="3040"/>
        <v>1.1394691220039652E-2</v>
      </c>
      <c r="AB2525" s="13">
        <f t="shared" si="3041"/>
        <v>8.4272439036993489E-3</v>
      </c>
      <c r="AC2525" s="13">
        <f t="shared" si="3042"/>
        <v>2.9039398332561766E-4</v>
      </c>
      <c r="AD2525" s="13">
        <f t="shared" si="3043"/>
        <v>2.1336819890906123E-2</v>
      </c>
      <c r="AE2525" s="13">
        <f t="shared" si="3044"/>
        <v>1.6130468535520262E-2</v>
      </c>
      <c r="AF2525" s="13">
        <f t="shared" si="3045"/>
        <v>6.0972538669247641E-3</v>
      </c>
      <c r="AG2525" s="13">
        <f t="shared" si="3046"/>
        <v>1.5364920382758506E-3</v>
      </c>
      <c r="AH2525" s="13">
        <f t="shared" si="3047"/>
        <v>1.4559513463447307E-3</v>
      </c>
      <c r="AI2525" s="13">
        <f t="shared" si="3048"/>
        <v>2.1535743041440295E-3</v>
      </c>
      <c r="AJ2525" s="13">
        <f t="shared" si="3049"/>
        <v>1.5927325782943143E-3</v>
      </c>
      <c r="AK2525" s="13">
        <f t="shared" si="3050"/>
        <v>7.8529820899101105E-4</v>
      </c>
      <c r="AL2525" s="13">
        <f t="shared" si="3051"/>
        <v>1.2989065138542857E-5</v>
      </c>
      <c r="AM2525" s="13">
        <f t="shared" si="3052"/>
        <v>6.3120827717995419E-3</v>
      </c>
      <c r="AN2525" s="13">
        <f t="shared" si="3053"/>
        <v>4.7718850824394398E-3</v>
      </c>
      <c r="AO2525" s="13">
        <f t="shared" si="3054"/>
        <v>1.803753852986642E-3</v>
      </c>
      <c r="AP2525" s="13">
        <f t="shared" si="3055"/>
        <v>4.545412565413134E-4</v>
      </c>
      <c r="AQ2525" s="13">
        <f t="shared" si="3056"/>
        <v>8.5907406471810084E-5</v>
      </c>
      <c r="AR2525" s="13">
        <f t="shared" si="3057"/>
        <v>2.2013756034442196E-4</v>
      </c>
      <c r="AS2525" s="13">
        <f t="shared" si="3058"/>
        <v>3.2561705755135354E-4</v>
      </c>
      <c r="AT2525" s="13">
        <f t="shared" si="3059"/>
        <v>2.4081866811487106E-4</v>
      </c>
      <c r="AU2525" s="13">
        <f t="shared" si="3060"/>
        <v>1.1873585769478953E-4</v>
      </c>
      <c r="AV2525" s="13">
        <f t="shared" si="3061"/>
        <v>4.3907114882988747E-5</v>
      </c>
      <c r="AW2525" s="13">
        <f t="shared" si="3062"/>
        <v>4.0346483011239358E-7</v>
      </c>
      <c r="AX2525" s="13">
        <f t="shared" si="3063"/>
        <v>1.5560890017725377E-3</v>
      </c>
      <c r="AY2525" s="13">
        <f t="shared" si="3064"/>
        <v>1.1763910840461756E-3</v>
      </c>
      <c r="AZ2525" s="13">
        <f t="shared" si="3065"/>
        <v>4.4467121772820921E-4</v>
      </c>
      <c r="BA2525" s="13">
        <f t="shared" si="3066"/>
        <v>1.1205598464516932E-4</v>
      </c>
      <c r="BB2525" s="13">
        <f t="shared" si="3067"/>
        <v>2.1178361440193099E-5</v>
      </c>
      <c r="BC2525" s="13">
        <f t="shared" si="3068"/>
        <v>3.2021350378507863E-6</v>
      </c>
      <c r="BD2525" s="13">
        <f t="shared" si="3069"/>
        <v>2.7737044920295377E-5</v>
      </c>
      <c r="BE2525" s="13">
        <f t="shared" si="3070"/>
        <v>4.102732372424582E-5</v>
      </c>
      <c r="BF2525" s="13">
        <f t="shared" si="3071"/>
        <v>3.0342837472610959E-5</v>
      </c>
      <c r="BG2525" s="13">
        <f t="shared" si="3072"/>
        <v>1.4960562901566778E-5</v>
      </c>
      <c r="BH2525" s="13">
        <f t="shared" si="3073"/>
        <v>5.5322390959752799E-6</v>
      </c>
      <c r="BI2525" s="13">
        <f t="shared" si="3074"/>
        <v>1.6366052329131073E-6</v>
      </c>
      <c r="BJ2525" s="14">
        <f t="shared" si="3075"/>
        <v>0.54338498348987563</v>
      </c>
      <c r="BK2525" s="14">
        <f t="shared" si="3076"/>
        <v>0.26567751210878787</v>
      </c>
      <c r="BL2525" s="14">
        <f t="shared" si="3077"/>
        <v>0.18354080596602854</v>
      </c>
      <c r="BM2525" s="14">
        <f t="shared" si="3078"/>
        <v>0.38582511758565935</v>
      </c>
      <c r="BN2525" s="14">
        <f t="shared" si="3079"/>
        <v>0.6133057225353824</v>
      </c>
    </row>
    <row r="2526" spans="1:66" x14ac:dyDescent="0.25">
      <c r="A2526" t="s">
        <v>342</v>
      </c>
      <c r="B2526" t="s">
        <v>398</v>
      </c>
      <c r="C2526" t="s">
        <v>409</v>
      </c>
      <c r="D2526" s="7" t="s">
        <v>577</v>
      </c>
      <c r="E2526" s="10">
        <f>VLOOKUP(A2526,home!$A$2:$E$405,3,FALSE)</f>
        <v>1.1741999999999999</v>
      </c>
      <c r="F2526" s="10">
        <f>VLOOKUP(B2526,home!$B$2:$E$405,3,FALSE)</f>
        <v>0.76649999999999996</v>
      </c>
      <c r="G2526" s="10">
        <f>VLOOKUP(C2526,away!$B$2:$E$405,4,FALSE)</f>
        <v>1.022</v>
      </c>
      <c r="H2526" s="10">
        <f>VLOOKUP(A2526,away!$A$2:$E$405,3,FALSE)</f>
        <v>0.85970000000000002</v>
      </c>
      <c r="I2526" s="10">
        <f>VLOOKUP(C2526,away!$B$2:$E$405,3,FALSE)</f>
        <v>1.0468999999999999</v>
      </c>
      <c r="J2526" s="10">
        <f>VLOOKUP(B2526,home!$B$2:$E$405,4,FALSE)</f>
        <v>0.87239999999999995</v>
      </c>
      <c r="K2526" s="12">
        <f t="shared" si="3024"/>
        <v>0.91982483459999986</v>
      </c>
      <c r="L2526" s="12">
        <f t="shared" si="3025"/>
        <v>0.78517738693200001</v>
      </c>
      <c r="M2526" s="13">
        <f t="shared" si="3026"/>
        <v>0.18177198236264347</v>
      </c>
      <c r="N2526" s="13">
        <f t="shared" si="3027"/>
        <v>0.16719838361163261</v>
      </c>
      <c r="O2526" s="13">
        <f t="shared" si="3028"/>
        <v>0.14272325012894999</v>
      </c>
      <c r="P2526" s="13">
        <f t="shared" si="3029"/>
        <v>0.13128038994343583</v>
      </c>
      <c r="Q2526" s="13">
        <f t="shared" si="3030"/>
        <v>7.6896612775478643E-2</v>
      </c>
      <c r="R2526" s="13">
        <f t="shared" si="3031"/>
        <v>5.6031534295345589E-2</v>
      </c>
      <c r="S2526" s="13">
        <f t="shared" si="3032"/>
        <v>2.3703516570167654E-2</v>
      </c>
      <c r="T2526" s="13">
        <f t="shared" si="3033"/>
        <v>6.0377481482972166E-2</v>
      </c>
      <c r="U2526" s="13">
        <f t="shared" si="3034"/>
        <v>5.1539196765600481E-2</v>
      </c>
      <c r="V2526" s="13">
        <f t="shared" si="3035"/>
        <v>1.9021431000870977E-3</v>
      </c>
      <c r="W2526" s="13">
        <f t="shared" si="3036"/>
        <v>2.3577138042501628E-2</v>
      </c>
      <c r="X2526" s="13">
        <f t="shared" si="3037"/>
        <v>1.8512235639546477E-2</v>
      </c>
      <c r="Y2526" s="13">
        <f t="shared" si="3038"/>
        <v>7.2676944028642722E-3</v>
      </c>
      <c r="Z2526" s="13">
        <f t="shared" si="3039"/>
        <v>1.4664897894603401E-2</v>
      </c>
      <c r="AA2526" s="13">
        <f t="shared" si="3040"/>
        <v>1.3489137280329461E-2</v>
      </c>
      <c r="AB2526" s="13">
        <f t="shared" si="3041"/>
        <v>6.203821733887868E-3</v>
      </c>
      <c r="AC2526" s="13">
        <f t="shared" si="3042"/>
        <v>8.5861034750070453E-5</v>
      </c>
      <c r="AD2526" s="13">
        <f t="shared" si="3043"/>
        <v>5.4217092750713557E-3</v>
      </c>
      <c r="AE2526" s="13">
        <f t="shared" si="3044"/>
        <v>4.2570035213055149E-3</v>
      </c>
      <c r="AF2526" s="13">
        <f t="shared" si="3045"/>
        <v>1.6712514505094933E-3</v>
      </c>
      <c r="AG2526" s="13">
        <f t="shared" si="3046"/>
        <v>4.3740961560578638E-4</v>
      </c>
      <c r="AH2526" s="13">
        <f t="shared" si="3047"/>
        <v>2.8786365521273208E-3</v>
      </c>
      <c r="AI2526" s="13">
        <f t="shared" si="3048"/>
        <v>2.6478413904340269E-3</v>
      </c>
      <c r="AJ2526" s="13">
        <f t="shared" si="3049"/>
        <v>1.217775134501506E-3</v>
      </c>
      <c r="AK2526" s="13">
        <f t="shared" si="3050"/>
        <v>3.7337993722428014E-4</v>
      </c>
      <c r="AL2526" s="13">
        <f t="shared" si="3051"/>
        <v>2.4804416998541063E-6</v>
      </c>
      <c r="AM2526" s="13">
        <f t="shared" si="3052"/>
        <v>9.9740456743835923E-4</v>
      </c>
      <c r="AN2526" s="13">
        <f t="shared" si="3053"/>
        <v>7.8313951197529264E-4</v>
      </c>
      <c r="AO2526" s="13">
        <f t="shared" si="3054"/>
        <v>3.07451717807981E-4</v>
      </c>
      <c r="AP2526" s="13">
        <f t="shared" si="3055"/>
        <v>8.0468045465408418E-5</v>
      </c>
      <c r="AQ2526" s="13">
        <f t="shared" si="3056"/>
        <v>1.5795422417513681E-5</v>
      </c>
      <c r="AR2526" s="13">
        <f t="shared" si="3057"/>
        <v>4.5204806518525453E-4</v>
      </c>
      <c r="AS2526" s="13">
        <f t="shared" si="3058"/>
        <v>4.1580503679027671E-4</v>
      </c>
      <c r="AT2526" s="13">
        <f t="shared" si="3059"/>
        <v>1.9123389959573156E-4</v>
      </c>
      <c r="AU2526" s="13">
        <f t="shared" si="3060"/>
        <v>5.8633896688518914E-5</v>
      </c>
      <c r="AV2526" s="13">
        <f t="shared" si="3061"/>
        <v>1.3483228580867597E-5</v>
      </c>
      <c r="AW2526" s="13">
        <f t="shared" si="3062"/>
        <v>4.9762184553703384E-8</v>
      </c>
      <c r="AX2526" s="13">
        <f t="shared" si="3063"/>
        <v>1.5290624854554546E-4</v>
      </c>
      <c r="AY2526" s="13">
        <f t="shared" si="3064"/>
        <v>1.2005852867856632E-4</v>
      </c>
      <c r="AZ2526" s="13">
        <f t="shared" si="3065"/>
        <v>4.7133620913368644E-5</v>
      </c>
      <c r="BA2526" s="13">
        <f t="shared" si="3066"/>
        <v>1.2336084435134089E-5</v>
      </c>
      <c r="BB2526" s="13">
        <f t="shared" si="3067"/>
        <v>2.4215036354377748E-6</v>
      </c>
      <c r="BC2526" s="13">
        <f t="shared" si="3068"/>
        <v>3.8026197938387419E-7</v>
      </c>
      <c r="BD2526" s="13">
        <f t="shared" si="3069"/>
        <v>5.9156319764970742E-5</v>
      </c>
      <c r="BE2526" s="13">
        <f t="shared" si="3070"/>
        <v>5.4413452043358917E-5</v>
      </c>
      <c r="BF2526" s="13">
        <f t="shared" si="3071"/>
        <v>2.5025422262898816E-5</v>
      </c>
      <c r="BG2526" s="13">
        <f t="shared" si="3072"/>
        <v>7.6730016312553531E-6</v>
      </c>
      <c r="BH2526" s="13">
        <f t="shared" si="3073"/>
        <v>1.7644543640887458E-6</v>
      </c>
      <c r="BI2526" s="13">
        <f t="shared" si="3074"/>
        <v>3.2459778872143581E-7</v>
      </c>
      <c r="BJ2526" s="14">
        <f t="shared" si="3075"/>
        <v>0.36813641533077995</v>
      </c>
      <c r="BK2526" s="14">
        <f t="shared" si="3076"/>
        <v>0.33886643198146255</v>
      </c>
      <c r="BL2526" s="14">
        <f t="shared" si="3077"/>
        <v>0.27838413459309647</v>
      </c>
      <c r="BM2526" s="14">
        <f t="shared" si="3078"/>
        <v>0.24402971791596226</v>
      </c>
      <c r="BN2526" s="14">
        <f t="shared" si="3079"/>
        <v>0.75590215311748621</v>
      </c>
    </row>
    <row r="2527" spans="1:66" x14ac:dyDescent="0.25">
      <c r="A2527" t="s">
        <v>342</v>
      </c>
      <c r="B2527" t="s">
        <v>406</v>
      </c>
      <c r="C2527" t="s">
        <v>392</v>
      </c>
      <c r="D2527" s="7" t="s">
        <v>577</v>
      </c>
      <c r="E2527" s="10">
        <f>VLOOKUP(A2527,home!$A$2:$E$405,3,FALSE)</f>
        <v>1.1741999999999999</v>
      </c>
      <c r="F2527" s="10">
        <f>VLOOKUP(B2527,home!$B$2:$E$405,3,FALSE)</f>
        <v>1.0646</v>
      </c>
      <c r="G2527" s="10">
        <f>VLOOKUP(C2527,away!$B$2:$E$405,4,FALSE)</f>
        <v>1.2775000000000001</v>
      </c>
      <c r="H2527" s="10">
        <f>VLOOKUP(A2527,away!$A$2:$E$405,3,FALSE)</f>
        <v>0.85970000000000002</v>
      </c>
      <c r="I2527" s="10">
        <f>VLOOKUP(C2527,away!$B$2:$E$405,3,FALSE)</f>
        <v>0.63980000000000004</v>
      </c>
      <c r="J2527" s="10">
        <f>VLOOKUP(B2527,home!$B$2:$E$405,4,FALSE)</f>
        <v>1.2214</v>
      </c>
      <c r="K2527" s="12">
        <f t="shared" si="3024"/>
        <v>1.5969431163000001</v>
      </c>
      <c r="L2527" s="12">
        <f t="shared" si="3025"/>
        <v>0.67181404368400011</v>
      </c>
      <c r="M2527" s="13">
        <f t="shared" si="3026"/>
        <v>0.10344066041836052</v>
      </c>
      <c r="N2527" s="13">
        <f t="shared" si="3027"/>
        <v>0.16518885060062671</v>
      </c>
      <c r="O2527" s="13">
        <f t="shared" si="3028"/>
        <v>6.9492888357002278E-2</v>
      </c>
      <c r="P2527" s="13">
        <f t="shared" si="3029"/>
        <v>0.11097618969351919</v>
      </c>
      <c r="Q2527" s="13">
        <f t="shared" si="3030"/>
        <v>0.13189859892809</v>
      </c>
      <c r="R2527" s="13">
        <f t="shared" si="3031"/>
        <v>2.3343149167199231E-2</v>
      </c>
      <c r="S2527" s="13">
        <f t="shared" si="3032"/>
        <v>2.9765168331973312E-2</v>
      </c>
      <c r="T2527" s="13">
        <f t="shared" si="3033"/>
        <v>8.8611331102134261E-2</v>
      </c>
      <c r="U2527" s="13">
        <f t="shared" si="3034"/>
        <v>3.7277681375322891E-2</v>
      </c>
      <c r="V2527" s="13">
        <f t="shared" si="3035"/>
        <v>3.5481694998518148E-3</v>
      </c>
      <c r="W2527" s="13">
        <f t="shared" si="3036"/>
        <v>7.0211519869275957E-2</v>
      </c>
      <c r="X2527" s="13">
        <f t="shared" si="3037"/>
        <v>4.7169085076577799E-2</v>
      </c>
      <c r="Y2527" s="13">
        <f t="shared" si="3038"/>
        <v>1.5844426891085176E-2</v>
      </c>
      <c r="Z2527" s="13">
        <f t="shared" si="3039"/>
        <v>5.2274184781116399E-3</v>
      </c>
      <c r="AA2527" s="13">
        <f t="shared" si="3040"/>
        <v>8.3478899546398054E-3</v>
      </c>
      <c r="AB2527" s="13">
        <f t="shared" si="3041"/>
        <v>6.6655526993459795E-3</v>
      </c>
      <c r="AC2527" s="13">
        <f t="shared" si="3042"/>
        <v>2.3791558965289989E-4</v>
      </c>
      <c r="AD2527" s="13">
        <f t="shared" si="3043"/>
        <v>2.8030950835050229E-2</v>
      </c>
      <c r="AE2527" s="13">
        <f t="shared" si="3044"/>
        <v>1.8831586428802494E-2</v>
      </c>
      <c r="AF2527" s="13">
        <f t="shared" si="3045"/>
        <v>6.3256621138592702E-3</v>
      </c>
      <c r="AG2527" s="13">
        <f t="shared" si="3046"/>
        <v>1.4165562145634924E-3</v>
      </c>
      <c r="AH2527" s="13">
        <f t="shared" si="3047"/>
        <v>8.7796328645216022E-4</v>
      </c>
      <c r="AI2527" s="13">
        <f t="shared" si="3048"/>
        <v>1.4020574266639023E-3</v>
      </c>
      <c r="AJ2527" s="13">
        <f t="shared" si="3049"/>
        <v>1.1195029780841058E-3</v>
      </c>
      <c r="AK2527" s="13">
        <f t="shared" si="3050"/>
        <v>5.9592752484292075E-4</v>
      </c>
      <c r="AL2527" s="13">
        <f t="shared" si="3051"/>
        <v>1.0209898313324851E-5</v>
      </c>
      <c r="AM2527" s="13">
        <f t="shared" si="3052"/>
        <v>8.9527667958754376E-3</v>
      </c>
      <c r="AN2527" s="13">
        <f t="shared" si="3053"/>
        <v>6.0145944632969267E-3</v>
      </c>
      <c r="AO2527" s="13">
        <f t="shared" si="3054"/>
        <v>2.0203445137534528E-3</v>
      </c>
      <c r="AP2527" s="13">
        <f t="shared" si="3055"/>
        <v>4.5243193913983084E-4</v>
      </c>
      <c r="AQ2527" s="13">
        <f t="shared" si="3056"/>
        <v>7.5987532631330767E-5</v>
      </c>
      <c r="AR2527" s="13">
        <f t="shared" si="3057"/>
        <v>1.1796561313550402E-4</v>
      </c>
      <c r="AS2527" s="13">
        <f t="shared" si="3058"/>
        <v>1.8838437385685202E-4</v>
      </c>
      <c r="AT2527" s="13">
        <f t="shared" si="3059"/>
        <v>1.5041956452459279E-4</v>
      </c>
      <c r="AU2527" s="13">
        <f t="shared" si="3060"/>
        <v>8.0070496041464032E-5</v>
      </c>
      <c r="AV2527" s="13">
        <f t="shared" si="3061"/>
        <v>3.1967006868035601E-5</v>
      </c>
      <c r="AW2527" s="13">
        <f t="shared" si="3062"/>
        <v>3.0426881336509867E-7</v>
      </c>
      <c r="AX2527" s="13">
        <f t="shared" si="3063"/>
        <v>2.3828432177520828E-3</v>
      </c>
      <c r="AY2527" s="13">
        <f t="shared" si="3064"/>
        <v>1.600827537583021E-3</v>
      </c>
      <c r="AZ2527" s="13">
        <f t="shared" si="3065"/>
        <v>5.3772921063217492E-4</v>
      </c>
      <c r="BA2527" s="13">
        <f t="shared" si="3066"/>
        <v>1.2041801180060232E-4</v>
      </c>
      <c r="BB2527" s="13">
        <f t="shared" si="3067"/>
        <v>2.0224627860037563E-5</v>
      </c>
      <c r="BC2527" s="13">
        <f t="shared" si="3068"/>
        <v>2.7174378049311856E-6</v>
      </c>
      <c r="BD2527" s="13">
        <f t="shared" si="3069"/>
        <v>1.3208492596037555E-5</v>
      </c>
      <c r="BE2527" s="13">
        <f t="shared" si="3070"/>
        <v>2.1093211327941691E-5</v>
      </c>
      <c r="BF2527" s="13">
        <f t="shared" si="3071"/>
        <v>1.6842329315408834E-5</v>
      </c>
      <c r="BG2527" s="13">
        <f t="shared" si="3072"/>
        <v>8.9654139542332756E-6</v>
      </c>
      <c r="BH2527" s="13">
        <f t="shared" si="3073"/>
        <v>3.5793140247481984E-6</v>
      </c>
      <c r="BI2527" s="13">
        <f t="shared" si="3074"/>
        <v>1.1431921785795363E-6</v>
      </c>
      <c r="BJ2527" s="14">
        <f t="shared" si="3075"/>
        <v>0.59570945334819525</v>
      </c>
      <c r="BK2527" s="14">
        <f t="shared" si="3076"/>
        <v>0.2495791409692541</v>
      </c>
      <c r="BL2527" s="14">
        <f t="shared" si="3077"/>
        <v>0.1497562517773767</v>
      </c>
      <c r="BM2527" s="14">
        <f t="shared" si="3078"/>
        <v>0.39433140413937018</v>
      </c>
      <c r="BN2527" s="14">
        <f t="shared" si="3079"/>
        <v>0.60434033716479796</v>
      </c>
    </row>
    <row r="2528" spans="1:66" x14ac:dyDescent="0.25">
      <c r="A2528" t="s">
        <v>342</v>
      </c>
      <c r="B2528" t="s">
        <v>429</v>
      </c>
      <c r="C2528" t="s">
        <v>402</v>
      </c>
      <c r="D2528" s="7" t="s">
        <v>577</v>
      </c>
      <c r="E2528" s="10">
        <f>VLOOKUP(A2528,home!$A$2:$E$405,3,FALSE)</f>
        <v>1.1741999999999999</v>
      </c>
      <c r="F2528" s="10">
        <f>VLOOKUP(B2528,home!$B$2:$E$405,3,FALSE)</f>
        <v>0.73080000000000001</v>
      </c>
      <c r="G2528" s="10">
        <f>VLOOKUP(C2528,away!$B$2:$E$405,4,FALSE)</f>
        <v>0.93679999999999997</v>
      </c>
      <c r="H2528" s="10">
        <f>VLOOKUP(A2528,away!$A$2:$E$405,3,FALSE)</f>
        <v>0.85970000000000002</v>
      </c>
      <c r="I2528" s="10">
        <f>VLOOKUP(C2528,away!$B$2:$E$405,3,FALSE)</f>
        <v>1.0468999999999999</v>
      </c>
      <c r="J2528" s="10">
        <f>VLOOKUP(B2528,home!$B$2:$E$405,4,FALSE)</f>
        <v>1.3855999999999999</v>
      </c>
      <c r="K2528" s="12">
        <f t="shared" si="3024"/>
        <v>0.80387310124799993</v>
      </c>
      <c r="L2528" s="12">
        <f t="shared" si="3025"/>
        <v>1.247067615008</v>
      </c>
      <c r="M2528" s="13">
        <f t="shared" si="3026"/>
        <v>0.12861385751521531</v>
      </c>
      <c r="N2528" s="13">
        <f t="shared" si="3027"/>
        <v>0.10338922050422451</v>
      </c>
      <c r="O2528" s="13">
        <f t="shared" si="3028"/>
        <v>0.16039017654847829</v>
      </c>
      <c r="P2528" s="13">
        <f t="shared" si="3029"/>
        <v>0.12893334863173947</v>
      </c>
      <c r="Q2528" s="13">
        <f t="shared" si="3030"/>
        <v>4.1555906661172128E-2</v>
      </c>
      <c r="R2528" s="13">
        <f t="shared" si="3031"/>
        <v>0.10000869746951146</v>
      </c>
      <c r="S2528" s="13">
        <f t="shared" si="3032"/>
        <v>3.2313408349926534E-2</v>
      </c>
      <c r="T2528" s="13">
        <f t="shared" si="3033"/>
        <v>5.1823025409442981E-2</v>
      </c>
      <c r="U2528" s="13">
        <f t="shared" si="3034"/>
        <v>8.039430178658917E-2</v>
      </c>
      <c r="V2528" s="13">
        <f t="shared" si="3035"/>
        <v>3.5992976052953776E-3</v>
      </c>
      <c r="W2528" s="13">
        <f t="shared" si="3036"/>
        <v>1.1135225187629619E-2</v>
      </c>
      <c r="X2528" s="13">
        <f t="shared" si="3037"/>
        <v>1.3886378717314277E-2</v>
      </c>
      <c r="Y2528" s="13">
        <f t="shared" si="3038"/>
        <v>8.6586265940494858E-3</v>
      </c>
      <c r="Z2528" s="13">
        <f t="shared" si="3039"/>
        <v>4.1572535944453419E-2</v>
      </c>
      <c r="AA2528" s="13">
        <f t="shared" si="3040"/>
        <v>3.3419043396411718E-2</v>
      </c>
      <c r="AB2528" s="13">
        <f t="shared" si="3041"/>
        <v>1.3432335027907489E-2</v>
      </c>
      <c r="AC2528" s="13">
        <f t="shared" si="3042"/>
        <v>2.2551491628635041E-4</v>
      </c>
      <c r="AD2528" s="13">
        <f t="shared" si="3043"/>
        <v>2.2378270011686658E-3</v>
      </c>
      <c r="AE2528" s="13">
        <f t="shared" si="3044"/>
        <v>2.7907215811479127E-3</v>
      </c>
      <c r="AF2528" s="13">
        <f t="shared" si="3045"/>
        <v>1.7401092531767416E-3</v>
      </c>
      <c r="AG2528" s="13">
        <f t="shared" si="3046"/>
        <v>7.2334463207082364E-4</v>
      </c>
      <c r="AH2528" s="13">
        <f t="shared" si="3047"/>
        <v>1.2960940812520973E-2</v>
      </c>
      <c r="AI2528" s="13">
        <f t="shared" si="3048"/>
        <v>1.0418951686053007E-2</v>
      </c>
      <c r="AJ2528" s="13">
        <f t="shared" si="3049"/>
        <v>4.1877575018102542E-3</v>
      </c>
      <c r="AK2528" s="13">
        <f t="shared" si="3050"/>
        <v>1.1221418700849285E-3</v>
      </c>
      <c r="AL2528" s="13">
        <f t="shared" si="3051"/>
        <v>9.0430048161072396E-6</v>
      </c>
      <c r="AM2528" s="13">
        <f t="shared" si="3052"/>
        <v>3.5978578629719353E-4</v>
      </c>
      <c r="AN2528" s="13">
        <f t="shared" si="3053"/>
        <v>4.4867720243141904E-4</v>
      </c>
      <c r="AO2528" s="13">
        <f t="shared" si="3054"/>
        <v>2.7976540437230578E-4</v>
      </c>
      <c r="AP2528" s="13">
        <f t="shared" si="3055"/>
        <v>1.1629545853077334E-4</v>
      </c>
      <c r="AQ2528" s="13">
        <f t="shared" si="3056"/>
        <v>3.6257075026558332E-5</v>
      </c>
      <c r="AR2528" s="13">
        <f t="shared" si="3057"/>
        <v>3.2326339094660749E-3</v>
      </c>
      <c r="AS2528" s="13">
        <f t="shared" si="3058"/>
        <v>2.5986274460019394E-3</v>
      </c>
      <c r="AT2528" s="13">
        <f t="shared" si="3059"/>
        <v>1.0444833520028742E-3</v>
      </c>
      <c r="AU2528" s="13">
        <f t="shared" si="3060"/>
        <v>2.7987735712548564E-4</v>
      </c>
      <c r="AV2528" s="13">
        <f t="shared" si="3061"/>
        <v>5.6246469760389533E-5</v>
      </c>
      <c r="AW2528" s="13">
        <f t="shared" si="3062"/>
        <v>2.5181857347588788E-7</v>
      </c>
      <c r="AX2528" s="13">
        <f t="shared" si="3063"/>
        <v>4.8203685969279147E-5</v>
      </c>
      <c r="AY2528" s="13">
        <f t="shared" si="3064"/>
        <v>6.0113255696303539E-5</v>
      </c>
      <c r="AZ2528" s="13">
        <f t="shared" si="3065"/>
        <v>3.748264720577767E-5</v>
      </c>
      <c r="BA2528" s="13">
        <f t="shared" si="3066"/>
        <v>1.5581131818365145E-5</v>
      </c>
      <c r="BB2528" s="13">
        <f t="shared" si="3067"/>
        <v>4.8576812239634723E-6</v>
      </c>
      <c r="BC2528" s="13">
        <f t="shared" si="3068"/>
        <v>1.2115713876874535E-6</v>
      </c>
      <c r="BD2528" s="13">
        <f t="shared" si="3069"/>
        <v>6.718855099453082E-4</v>
      </c>
      <c r="BE2528" s="13">
        <f t="shared" si="3070"/>
        <v>5.4011068856332875E-4</v>
      </c>
      <c r="BF2528" s="13">
        <f t="shared" si="3071"/>
        <v>2.1709022711629785E-4</v>
      </c>
      <c r="BG2528" s="13">
        <f t="shared" si="3072"/>
        <v>5.817099804087034E-5</v>
      </c>
      <c r="BH2528" s="13">
        <f t="shared" si="3073"/>
        <v>1.1690525149451441E-5</v>
      </c>
      <c r="BI2528" s="13">
        <f t="shared" si="3074"/>
        <v>1.8795397414214542E-6</v>
      </c>
      <c r="BJ2528" s="14">
        <f t="shared" si="3075"/>
        <v>0.23934861644135677</v>
      </c>
      <c r="BK2528" s="14">
        <f t="shared" si="3076"/>
        <v>0.29375458327897552</v>
      </c>
      <c r="BL2528" s="14">
        <f t="shared" si="3077"/>
        <v>0.42504704212228073</v>
      </c>
      <c r="BM2528" s="14">
        <f t="shared" si="3078"/>
        <v>0.33677170901960235</v>
      </c>
      <c r="BN2528" s="14">
        <f t="shared" si="3079"/>
        <v>0.66289120733034113</v>
      </c>
    </row>
    <row r="2529" spans="1:66" x14ac:dyDescent="0.25">
      <c r="A2529" t="s">
        <v>342</v>
      </c>
      <c r="B2529" t="s">
        <v>384</v>
      </c>
      <c r="C2529" t="s">
        <v>377</v>
      </c>
      <c r="D2529" s="7" t="s">
        <v>577</v>
      </c>
      <c r="E2529" s="10">
        <f>VLOOKUP(A2529,home!$A$2:$E$405,3,FALSE)</f>
        <v>1.1741999999999999</v>
      </c>
      <c r="F2529" s="10">
        <f>VLOOKUP(B2529,home!$B$2:$E$405,3,FALSE)</f>
        <v>0.89419999999999999</v>
      </c>
      <c r="G2529" s="10">
        <f>VLOOKUP(C2529,away!$B$2:$E$405,4,FALSE)</f>
        <v>1.1922999999999999</v>
      </c>
      <c r="H2529" s="10">
        <f>VLOOKUP(A2529,away!$A$2:$E$405,3,FALSE)</f>
        <v>0.85970000000000002</v>
      </c>
      <c r="I2529" s="10">
        <f>VLOOKUP(C2529,away!$B$2:$E$405,3,FALSE)</f>
        <v>0.78520000000000001</v>
      </c>
      <c r="J2529" s="10">
        <f>VLOOKUP(B2529,home!$B$2:$E$405,4,FALSE)</f>
        <v>1.1632</v>
      </c>
      <c r="K2529" s="12">
        <f t="shared" si="3024"/>
        <v>1.2518788017719997</v>
      </c>
      <c r="L2529" s="12">
        <f t="shared" si="3025"/>
        <v>0.78520238700800005</v>
      </c>
      <c r="M2529" s="13">
        <f t="shared" si="3026"/>
        <v>0.13040879456508236</v>
      </c>
      <c r="N2529" s="13">
        <f t="shared" si="3027"/>
        <v>0.16325600548066618</v>
      </c>
      <c r="O2529" s="13">
        <f t="shared" si="3028"/>
        <v>0.10239729677933856</v>
      </c>
      <c r="P2529" s="13">
        <f t="shared" si="3029"/>
        <v>0.1281890051968102</v>
      </c>
      <c r="Q2529" s="13">
        <f t="shared" si="3030"/>
        <v>0.10218836626160971</v>
      </c>
      <c r="R2529" s="13">
        <f t="shared" si="3031"/>
        <v>4.0201300927151615E-2</v>
      </c>
      <c r="S2529" s="13">
        <f t="shared" si="3032"/>
        <v>3.1501750146818136E-2</v>
      </c>
      <c r="T2529" s="13">
        <f t="shared" si="3033"/>
        <v>8.0238549113063717E-2</v>
      </c>
      <c r="U2529" s="13">
        <f t="shared" si="3034"/>
        <v>5.0327156434358152E-2</v>
      </c>
      <c r="V2529" s="13">
        <f t="shared" si="3035"/>
        <v>3.4406149325763107E-3</v>
      </c>
      <c r="W2529" s="13">
        <f t="shared" si="3036"/>
        <v>4.2642483170207419E-2</v>
      </c>
      <c r="X2529" s="13">
        <f t="shared" si="3037"/>
        <v>3.3482979573195328E-2</v>
      </c>
      <c r="Y2529" s="13">
        <f t="shared" si="3038"/>
        <v>1.314545774250654E-2</v>
      </c>
      <c r="Z2529" s="13">
        <f t="shared" si="3039"/>
        <v>1.0522052482942126E-2</v>
      </c>
      <c r="AA2529" s="13">
        <f t="shared" si="3040"/>
        <v>1.3172334454527684E-2</v>
      </c>
      <c r="AB2529" s="13">
        <f t="shared" si="3041"/>
        <v>8.2450831367370733E-3</v>
      </c>
      <c r="AC2529" s="13">
        <f t="shared" si="3042"/>
        <v>2.1137809711336969E-4</v>
      </c>
      <c r="AD2529" s="13">
        <f t="shared" si="3043"/>
        <v>1.3345805183925476E-2</v>
      </c>
      <c r="AE2529" s="13">
        <f t="shared" si="3044"/>
        <v>1.0479158086962023E-2</v>
      </c>
      <c r="AF2529" s="13">
        <f t="shared" si="3045"/>
        <v>4.1141299718583839E-3</v>
      </c>
      <c r="AG2529" s="13">
        <f t="shared" si="3046"/>
        <v>1.0768082247881198E-3</v>
      </c>
      <c r="AH2529" s="13">
        <f t="shared" si="3047"/>
        <v>2.0654851814574026E-3</v>
      </c>
      <c r="AI2529" s="13">
        <f t="shared" si="3048"/>
        <v>2.5857371140407147E-3</v>
      </c>
      <c r="AJ2529" s="13">
        <f t="shared" si="3049"/>
        <v>1.6185147400113395E-3</v>
      </c>
      <c r="AK2529" s="13">
        <f t="shared" si="3050"/>
        <v>6.7539476445857192E-4</v>
      </c>
      <c r="AL2529" s="13">
        <f t="shared" si="3051"/>
        <v>8.311202654613848E-6</v>
      </c>
      <c r="AM2529" s="13">
        <f t="shared" si="3052"/>
        <v>3.3414661204670335E-3</v>
      </c>
      <c r="AN2529" s="13">
        <f t="shared" si="3053"/>
        <v>2.6237271738970757E-3</v>
      </c>
      <c r="AO2529" s="13">
        <f t="shared" si="3054"/>
        <v>1.0300784199008691E-3</v>
      </c>
      <c r="AP2529" s="13">
        <f t="shared" si="3055"/>
        <v>2.6960667803719711E-4</v>
      </c>
      <c r="AQ2529" s="13">
        <f t="shared" si="3056"/>
        <v>5.2923951787026127E-5</v>
      </c>
      <c r="AR2529" s="13">
        <f t="shared" si="3057"/>
        <v>3.2436477896200102E-4</v>
      </c>
      <c r="AS2529" s="13">
        <f t="shared" si="3058"/>
        <v>4.0606539082398938E-4</v>
      </c>
      <c r="AT2529" s="13">
        <f t="shared" si="3059"/>
        <v>2.5417232745290734E-4</v>
      </c>
      <c r="AU2529" s="13">
        <f t="shared" si="3060"/>
        <v>1.0606431624511536E-4</v>
      </c>
      <c r="AV2529" s="13">
        <f t="shared" si="3061"/>
        <v>3.3194917282925352E-5</v>
      </c>
      <c r="AW2529" s="13">
        <f t="shared" si="3062"/>
        <v>2.2693697832547708E-7</v>
      </c>
      <c r="AX2529" s="13">
        <f t="shared" si="3063"/>
        <v>6.9718510050866694E-4</v>
      </c>
      <c r="AY2529" s="13">
        <f t="shared" si="3064"/>
        <v>5.4743140510581762E-4</v>
      </c>
      <c r="AZ2529" s="13">
        <f t="shared" si="3065"/>
        <v>2.1492222300611573E-4</v>
      </c>
      <c r="BA2529" s="13">
        <f t="shared" si="3066"/>
        <v>5.6252480841822599E-5</v>
      </c>
      <c r="BB2529" s="13">
        <f t="shared" si="3067"/>
        <v>1.1042395558030223E-5</v>
      </c>
      <c r="BC2529" s="13">
        <f t="shared" si="3068"/>
        <v>1.7341030700903741E-6</v>
      </c>
      <c r="BD2529" s="13">
        <f t="shared" si="3069"/>
        <v>4.2448666450380902E-5</v>
      </c>
      <c r="BE2529" s="13">
        <f t="shared" si="3070"/>
        <v>5.3140585692722135E-5</v>
      </c>
      <c r="BF2529" s="13">
        <f t="shared" si="3071"/>
        <v>3.3262786371233634E-5</v>
      </c>
      <c r="BG2529" s="13">
        <f t="shared" si="3072"/>
        <v>1.3880325715339326E-5</v>
      </c>
      <c r="BH2529" s="13">
        <f t="shared" si="3073"/>
        <v>4.344121381181016E-6</v>
      </c>
      <c r="BI2529" s="13">
        <f t="shared" si="3074"/>
        <v>1.087662693885003E-6</v>
      </c>
      <c r="BJ2529" s="14">
        <f t="shared" si="3075"/>
        <v>0.4728161128609627</v>
      </c>
      <c r="BK2529" s="14">
        <f t="shared" si="3076"/>
        <v>0.29430728554616076</v>
      </c>
      <c r="BL2529" s="14">
        <f t="shared" si="3077"/>
        <v>0.22256032941115278</v>
      </c>
      <c r="BM2529" s="14">
        <f t="shared" si="3078"/>
        <v>0.33301780662243224</v>
      </c>
      <c r="BN2529" s="14">
        <f t="shared" si="3079"/>
        <v>0.66664076921065862</v>
      </c>
    </row>
    <row r="2530" spans="1:66" x14ac:dyDescent="0.25">
      <c r="A2530" t="s">
        <v>40</v>
      </c>
      <c r="B2530" t="s">
        <v>235</v>
      </c>
      <c r="C2530" t="s">
        <v>521</v>
      </c>
      <c r="D2530" s="7" t="s">
        <v>577</v>
      </c>
      <c r="E2530" s="10">
        <f>VLOOKUP(A2530,home!$A$2:$E$405,3,FALSE)</f>
        <v>1.5047999999999999</v>
      </c>
      <c r="F2530" s="10">
        <f>VLOOKUP(B2530,home!$B$2:$E$405,3,FALSE)</f>
        <v>0.63129999999999997</v>
      </c>
      <c r="G2530" s="10" t="e">
        <f>VLOOKUP(C2530,away!$B$2:$E$405,4,FALSE)</f>
        <v>#N/A</v>
      </c>
      <c r="H2530" s="10">
        <f>VLOOKUP(A2530,away!$A$2:$E$405,3,FALSE)</f>
        <v>1.2</v>
      </c>
      <c r="I2530" s="10" t="e">
        <f>VLOOKUP(C2530,away!$B$2:$E$405,3,FALSE)</f>
        <v>#N/A</v>
      </c>
      <c r="J2530" s="10">
        <f>VLOOKUP(B2530,home!$B$2:$E$405,4,FALSE)</f>
        <v>0.625</v>
      </c>
      <c r="K2530" s="12" t="e">
        <f t="shared" si="3024"/>
        <v>#N/A</v>
      </c>
      <c r="L2530" s="12" t="e">
        <f t="shared" si="3025"/>
        <v>#N/A</v>
      </c>
      <c r="M2530" s="13" t="e">
        <f t="shared" si="3026"/>
        <v>#N/A</v>
      </c>
      <c r="N2530" s="13" t="e">
        <f t="shared" si="3027"/>
        <v>#N/A</v>
      </c>
      <c r="O2530" s="13" t="e">
        <f t="shared" si="3028"/>
        <v>#N/A</v>
      </c>
      <c r="P2530" s="13" t="e">
        <f t="shared" si="3029"/>
        <v>#N/A</v>
      </c>
      <c r="Q2530" s="13" t="e">
        <f t="shared" si="3030"/>
        <v>#N/A</v>
      </c>
      <c r="R2530" s="13" t="e">
        <f t="shared" si="3031"/>
        <v>#N/A</v>
      </c>
      <c r="S2530" s="13" t="e">
        <f t="shared" si="3032"/>
        <v>#N/A</v>
      </c>
      <c r="T2530" s="13" t="e">
        <f t="shared" si="3033"/>
        <v>#N/A</v>
      </c>
      <c r="U2530" s="13" t="e">
        <f t="shared" si="3034"/>
        <v>#N/A</v>
      </c>
      <c r="V2530" s="13" t="e">
        <f t="shared" si="3035"/>
        <v>#N/A</v>
      </c>
      <c r="W2530" s="13" t="e">
        <f t="shared" si="3036"/>
        <v>#N/A</v>
      </c>
      <c r="X2530" s="13" t="e">
        <f t="shared" si="3037"/>
        <v>#N/A</v>
      </c>
      <c r="Y2530" s="13" t="e">
        <f t="shared" si="3038"/>
        <v>#N/A</v>
      </c>
      <c r="Z2530" s="13" t="e">
        <f t="shared" si="3039"/>
        <v>#N/A</v>
      </c>
      <c r="AA2530" s="13" t="e">
        <f t="shared" si="3040"/>
        <v>#N/A</v>
      </c>
      <c r="AB2530" s="13" t="e">
        <f t="shared" si="3041"/>
        <v>#N/A</v>
      </c>
      <c r="AC2530" s="13" t="e">
        <f t="shared" si="3042"/>
        <v>#N/A</v>
      </c>
      <c r="AD2530" s="13" t="e">
        <f t="shared" si="3043"/>
        <v>#N/A</v>
      </c>
      <c r="AE2530" s="13" t="e">
        <f t="shared" si="3044"/>
        <v>#N/A</v>
      </c>
      <c r="AF2530" s="13" t="e">
        <f t="shared" si="3045"/>
        <v>#N/A</v>
      </c>
      <c r="AG2530" s="13" t="e">
        <f t="shared" si="3046"/>
        <v>#N/A</v>
      </c>
      <c r="AH2530" s="13" t="e">
        <f t="shared" si="3047"/>
        <v>#N/A</v>
      </c>
      <c r="AI2530" s="13" t="e">
        <f t="shared" si="3048"/>
        <v>#N/A</v>
      </c>
      <c r="AJ2530" s="13" t="e">
        <f t="shared" si="3049"/>
        <v>#N/A</v>
      </c>
      <c r="AK2530" s="13" t="e">
        <f t="shared" si="3050"/>
        <v>#N/A</v>
      </c>
      <c r="AL2530" s="13" t="e">
        <f t="shared" si="3051"/>
        <v>#N/A</v>
      </c>
      <c r="AM2530" s="13" t="e">
        <f t="shared" si="3052"/>
        <v>#N/A</v>
      </c>
      <c r="AN2530" s="13" t="e">
        <f t="shared" si="3053"/>
        <v>#N/A</v>
      </c>
      <c r="AO2530" s="13" t="e">
        <f t="shared" si="3054"/>
        <v>#N/A</v>
      </c>
      <c r="AP2530" s="13" t="e">
        <f t="shared" si="3055"/>
        <v>#N/A</v>
      </c>
      <c r="AQ2530" s="13" t="e">
        <f t="shared" si="3056"/>
        <v>#N/A</v>
      </c>
      <c r="AR2530" s="13" t="e">
        <f t="shared" si="3057"/>
        <v>#N/A</v>
      </c>
      <c r="AS2530" s="13" t="e">
        <f t="shared" si="3058"/>
        <v>#N/A</v>
      </c>
      <c r="AT2530" s="13" t="e">
        <f t="shared" si="3059"/>
        <v>#N/A</v>
      </c>
      <c r="AU2530" s="13" t="e">
        <f t="shared" si="3060"/>
        <v>#N/A</v>
      </c>
      <c r="AV2530" s="13" t="e">
        <f t="shared" si="3061"/>
        <v>#N/A</v>
      </c>
      <c r="AW2530" s="13" t="e">
        <f t="shared" si="3062"/>
        <v>#N/A</v>
      </c>
      <c r="AX2530" s="13" t="e">
        <f t="shared" si="3063"/>
        <v>#N/A</v>
      </c>
      <c r="AY2530" s="13" t="e">
        <f t="shared" si="3064"/>
        <v>#N/A</v>
      </c>
      <c r="AZ2530" s="13" t="e">
        <f t="shared" si="3065"/>
        <v>#N/A</v>
      </c>
      <c r="BA2530" s="13" t="e">
        <f t="shared" si="3066"/>
        <v>#N/A</v>
      </c>
      <c r="BB2530" s="13" t="e">
        <f t="shared" si="3067"/>
        <v>#N/A</v>
      </c>
      <c r="BC2530" s="13" t="e">
        <f t="shared" si="3068"/>
        <v>#N/A</v>
      </c>
      <c r="BD2530" s="13" t="e">
        <f t="shared" si="3069"/>
        <v>#N/A</v>
      </c>
      <c r="BE2530" s="13" t="e">
        <f t="shared" si="3070"/>
        <v>#N/A</v>
      </c>
      <c r="BF2530" s="13" t="e">
        <f t="shared" si="3071"/>
        <v>#N/A</v>
      </c>
      <c r="BG2530" s="13" t="e">
        <f t="shared" si="3072"/>
        <v>#N/A</v>
      </c>
      <c r="BH2530" s="13" t="e">
        <f t="shared" si="3073"/>
        <v>#N/A</v>
      </c>
      <c r="BI2530" s="13" t="e">
        <f t="shared" si="3074"/>
        <v>#N/A</v>
      </c>
      <c r="BJ2530" s="14" t="e">
        <f t="shared" si="3075"/>
        <v>#N/A</v>
      </c>
      <c r="BK2530" s="14" t="e">
        <f t="shared" si="3076"/>
        <v>#N/A</v>
      </c>
      <c r="BL2530" s="14" t="e">
        <f t="shared" si="3077"/>
        <v>#N/A</v>
      </c>
      <c r="BM2530" s="14" t="e">
        <f t="shared" si="3078"/>
        <v>#N/A</v>
      </c>
      <c r="BN2530" s="14" t="e">
        <f t="shared" si="3079"/>
        <v>#N/A</v>
      </c>
    </row>
    <row r="2531" spans="1:66" x14ac:dyDescent="0.25">
      <c r="A2531" t="s">
        <v>40</v>
      </c>
      <c r="B2531" t="s">
        <v>238</v>
      </c>
      <c r="C2531" t="s">
        <v>517</v>
      </c>
      <c r="D2531" s="7" t="s">
        <v>577</v>
      </c>
      <c r="E2531" s="10">
        <f>VLOOKUP(A2531,home!$A$2:$E$405,3,FALSE)</f>
        <v>1.5047999999999999</v>
      </c>
      <c r="F2531" s="10">
        <f>VLOOKUP(B2531,home!$B$2:$E$405,3,FALSE)</f>
        <v>0.7974</v>
      </c>
      <c r="G2531" s="10" t="e">
        <f>VLOOKUP(C2531,away!$B$2:$E$405,4,FALSE)</f>
        <v>#N/A</v>
      </c>
      <c r="H2531" s="10">
        <f>VLOOKUP(A2531,away!$A$2:$E$405,3,FALSE)</f>
        <v>1.2</v>
      </c>
      <c r="I2531" s="10" t="e">
        <f>VLOOKUP(C2531,away!$B$2:$E$405,3,FALSE)</f>
        <v>#N/A</v>
      </c>
      <c r="J2531" s="10">
        <f>VLOOKUP(B2531,home!$B$2:$E$405,4,FALSE)</f>
        <v>1.1667000000000001</v>
      </c>
      <c r="K2531" s="12" t="e">
        <f t="shared" si="3024"/>
        <v>#N/A</v>
      </c>
      <c r="L2531" s="12" t="e">
        <f t="shared" si="3025"/>
        <v>#N/A</v>
      </c>
      <c r="M2531" s="13" t="e">
        <f t="shared" si="3026"/>
        <v>#N/A</v>
      </c>
      <c r="N2531" s="13" t="e">
        <f t="shared" si="3027"/>
        <v>#N/A</v>
      </c>
      <c r="O2531" s="13" t="e">
        <f t="shared" si="3028"/>
        <v>#N/A</v>
      </c>
      <c r="P2531" s="13" t="e">
        <f t="shared" si="3029"/>
        <v>#N/A</v>
      </c>
      <c r="Q2531" s="13" t="e">
        <f t="shared" si="3030"/>
        <v>#N/A</v>
      </c>
      <c r="R2531" s="13" t="e">
        <f t="shared" si="3031"/>
        <v>#N/A</v>
      </c>
      <c r="S2531" s="13" t="e">
        <f t="shared" si="3032"/>
        <v>#N/A</v>
      </c>
      <c r="T2531" s="13" t="e">
        <f t="shared" si="3033"/>
        <v>#N/A</v>
      </c>
      <c r="U2531" s="13" t="e">
        <f t="shared" si="3034"/>
        <v>#N/A</v>
      </c>
      <c r="V2531" s="13" t="e">
        <f t="shared" si="3035"/>
        <v>#N/A</v>
      </c>
      <c r="W2531" s="13" t="e">
        <f t="shared" si="3036"/>
        <v>#N/A</v>
      </c>
      <c r="X2531" s="13" t="e">
        <f t="shared" si="3037"/>
        <v>#N/A</v>
      </c>
      <c r="Y2531" s="13" t="e">
        <f t="shared" si="3038"/>
        <v>#N/A</v>
      </c>
      <c r="Z2531" s="13" t="e">
        <f t="shared" si="3039"/>
        <v>#N/A</v>
      </c>
      <c r="AA2531" s="13" t="e">
        <f t="shared" si="3040"/>
        <v>#N/A</v>
      </c>
      <c r="AB2531" s="13" t="e">
        <f t="shared" si="3041"/>
        <v>#N/A</v>
      </c>
      <c r="AC2531" s="13" t="e">
        <f t="shared" si="3042"/>
        <v>#N/A</v>
      </c>
      <c r="AD2531" s="13" t="e">
        <f t="shared" si="3043"/>
        <v>#N/A</v>
      </c>
      <c r="AE2531" s="13" t="e">
        <f t="shared" si="3044"/>
        <v>#N/A</v>
      </c>
      <c r="AF2531" s="13" t="e">
        <f t="shared" si="3045"/>
        <v>#N/A</v>
      </c>
      <c r="AG2531" s="13" t="e">
        <f t="shared" si="3046"/>
        <v>#N/A</v>
      </c>
      <c r="AH2531" s="13" t="e">
        <f t="shared" si="3047"/>
        <v>#N/A</v>
      </c>
      <c r="AI2531" s="13" t="e">
        <f t="shared" si="3048"/>
        <v>#N/A</v>
      </c>
      <c r="AJ2531" s="13" t="e">
        <f t="shared" si="3049"/>
        <v>#N/A</v>
      </c>
      <c r="AK2531" s="13" t="e">
        <f t="shared" si="3050"/>
        <v>#N/A</v>
      </c>
      <c r="AL2531" s="13" t="e">
        <f t="shared" si="3051"/>
        <v>#N/A</v>
      </c>
      <c r="AM2531" s="13" t="e">
        <f t="shared" si="3052"/>
        <v>#N/A</v>
      </c>
      <c r="AN2531" s="13" t="e">
        <f t="shared" si="3053"/>
        <v>#N/A</v>
      </c>
      <c r="AO2531" s="13" t="e">
        <f t="shared" si="3054"/>
        <v>#N/A</v>
      </c>
      <c r="AP2531" s="13" t="e">
        <f t="shared" si="3055"/>
        <v>#N/A</v>
      </c>
      <c r="AQ2531" s="13" t="e">
        <f t="shared" si="3056"/>
        <v>#N/A</v>
      </c>
      <c r="AR2531" s="13" t="e">
        <f t="shared" si="3057"/>
        <v>#N/A</v>
      </c>
      <c r="AS2531" s="13" t="e">
        <f t="shared" si="3058"/>
        <v>#N/A</v>
      </c>
      <c r="AT2531" s="13" t="e">
        <f t="shared" si="3059"/>
        <v>#N/A</v>
      </c>
      <c r="AU2531" s="13" t="e">
        <f t="shared" si="3060"/>
        <v>#N/A</v>
      </c>
      <c r="AV2531" s="13" t="e">
        <f t="shared" si="3061"/>
        <v>#N/A</v>
      </c>
      <c r="AW2531" s="13" t="e">
        <f t="shared" si="3062"/>
        <v>#N/A</v>
      </c>
      <c r="AX2531" s="13" t="e">
        <f t="shared" si="3063"/>
        <v>#N/A</v>
      </c>
      <c r="AY2531" s="13" t="e">
        <f t="shared" si="3064"/>
        <v>#N/A</v>
      </c>
      <c r="AZ2531" s="13" t="e">
        <f t="shared" si="3065"/>
        <v>#N/A</v>
      </c>
      <c r="BA2531" s="13" t="e">
        <f t="shared" si="3066"/>
        <v>#N/A</v>
      </c>
      <c r="BB2531" s="13" t="e">
        <f t="shared" si="3067"/>
        <v>#N/A</v>
      </c>
      <c r="BC2531" s="13" t="e">
        <f t="shared" si="3068"/>
        <v>#N/A</v>
      </c>
      <c r="BD2531" s="13" t="e">
        <f t="shared" si="3069"/>
        <v>#N/A</v>
      </c>
      <c r="BE2531" s="13" t="e">
        <f t="shared" si="3070"/>
        <v>#N/A</v>
      </c>
      <c r="BF2531" s="13" t="e">
        <f t="shared" si="3071"/>
        <v>#N/A</v>
      </c>
      <c r="BG2531" s="13" t="e">
        <f t="shared" si="3072"/>
        <v>#N/A</v>
      </c>
      <c r="BH2531" s="13" t="e">
        <f t="shared" si="3073"/>
        <v>#N/A</v>
      </c>
      <c r="BI2531" s="13" t="e">
        <f t="shared" si="3074"/>
        <v>#N/A</v>
      </c>
      <c r="BJ2531" s="14" t="e">
        <f t="shared" si="3075"/>
        <v>#N/A</v>
      </c>
      <c r="BK2531" s="14" t="e">
        <f t="shared" si="3076"/>
        <v>#N/A</v>
      </c>
      <c r="BL2531" s="14" t="e">
        <f t="shared" si="3077"/>
        <v>#N/A</v>
      </c>
      <c r="BM2531" s="14" t="e">
        <f t="shared" si="3078"/>
        <v>#N/A</v>
      </c>
      <c r="BN2531" s="14" t="e">
        <f t="shared" si="3079"/>
        <v>#N/A</v>
      </c>
    </row>
    <row r="2532" spans="1:66" x14ac:dyDescent="0.25">
      <c r="A2532" t="s">
        <v>40</v>
      </c>
      <c r="B2532" t="s">
        <v>318</v>
      </c>
      <c r="C2532" t="s">
        <v>234</v>
      </c>
      <c r="D2532" s="7" t="s">
        <v>577</v>
      </c>
      <c r="E2532" s="10">
        <f>VLOOKUP(A2532,home!$A$2:$E$405,3,FALSE)</f>
        <v>1.5047999999999999</v>
      </c>
      <c r="F2532" s="10">
        <f>VLOOKUP(B2532,home!$B$2:$E$405,3,FALSE)</f>
        <v>0.8639</v>
      </c>
      <c r="G2532" s="10">
        <f>VLOOKUP(C2532,away!$B$2:$E$405,4,FALSE)</f>
        <v>0.89710000000000001</v>
      </c>
      <c r="H2532" s="10">
        <f>VLOOKUP(A2532,away!$A$2:$E$405,3,FALSE)</f>
        <v>1.2</v>
      </c>
      <c r="I2532" s="10">
        <f>VLOOKUP(C2532,away!$B$2:$E$405,3,FALSE)</f>
        <v>0.70830000000000004</v>
      </c>
      <c r="J2532" s="10">
        <f>VLOOKUP(B2532,home!$B$2:$E$405,4,FALSE)</f>
        <v>0.91669999999999996</v>
      </c>
      <c r="K2532" s="12">
        <f t="shared" si="3024"/>
        <v>1.166227057512</v>
      </c>
      <c r="L2532" s="12">
        <f t="shared" si="3025"/>
        <v>0.77915833200000006</v>
      </c>
      <c r="M2532" s="13">
        <f t="shared" si="3026"/>
        <v>0.14293212817909853</v>
      </c>
      <c r="N2532" s="13">
        <f t="shared" si="3027"/>
        <v>0.16669131527023809</v>
      </c>
      <c r="O2532" s="13">
        <f t="shared" si="3028"/>
        <v>0.11136675858123662</v>
      </c>
      <c r="P2532" s="13">
        <f t="shared" si="3029"/>
        <v>0.12987892716484484</v>
      </c>
      <c r="Q2532" s="13">
        <f t="shared" si="3030"/>
        <v>9.7199961060207465E-2</v>
      </c>
      <c r="R2532" s="13">
        <f t="shared" si="3031"/>
        <v>4.3386168928201498E-2</v>
      </c>
      <c r="S2532" s="13">
        <f t="shared" si="3032"/>
        <v>2.950445070746141E-2</v>
      </c>
      <c r="T2532" s="13">
        <f t="shared" si="3033"/>
        <v>7.5734159530136208E-2</v>
      </c>
      <c r="U2532" s="13">
        <f t="shared" si="3034"/>
        <v>5.0598124125854987E-2</v>
      </c>
      <c r="V2532" s="13">
        <f t="shared" si="3035"/>
        <v>2.9788858167170769E-3</v>
      </c>
      <c r="W2532" s="13">
        <f t="shared" si="3036"/>
        <v>3.7785741525842229E-2</v>
      </c>
      <c r="X2532" s="13">
        <f t="shared" si="3037"/>
        <v>2.9441075340658367E-2</v>
      </c>
      <c r="Y2532" s="13">
        <f t="shared" si="3038"/>
        <v>1.146962957735685E-2</v>
      </c>
      <c r="Z2532" s="13">
        <f t="shared" si="3039"/>
        <v>1.1268231671322572E-2</v>
      </c>
      <c r="AA2532" s="13">
        <f t="shared" si="3040"/>
        <v>1.3141316665410047E-2</v>
      </c>
      <c r="AB2532" s="13">
        <f t="shared" si="3041"/>
        <v>7.6628795332672854E-3</v>
      </c>
      <c r="AC2532" s="13">
        <f t="shared" si="3042"/>
        <v>1.6917754030823789E-4</v>
      </c>
      <c r="AD2532" s="13">
        <f t="shared" si="3043"/>
        <v>1.1016688538897994E-2</v>
      </c>
      <c r="AE2532" s="13">
        <f t="shared" si="3044"/>
        <v>8.5837446661312794E-3</v>
      </c>
      <c r="AF2532" s="13">
        <f t="shared" si="3045"/>
        <v>3.3440480881883716E-3</v>
      </c>
      <c r="AG2532" s="13">
        <f t="shared" si="3046"/>
        <v>8.6851431017354703E-4</v>
      </c>
      <c r="AH2532" s="13">
        <f t="shared" si="3047"/>
        <v>2.1949341484043166E-3</v>
      </c>
      <c r="AI2532" s="13">
        <f t="shared" si="3048"/>
        <v>2.5597915933261734E-3</v>
      </c>
      <c r="AJ2532" s="13">
        <f t="shared" si="3049"/>
        <v>1.4926491088643691E-3</v>
      </c>
      <c r="AK2532" s="13">
        <f t="shared" si="3050"/>
        <v>5.8025592604293375E-4</v>
      </c>
      <c r="AL2532" s="13">
        <f t="shared" si="3051"/>
        <v>6.1490996364621014E-6</v>
      </c>
      <c r="AM2532" s="13">
        <f t="shared" si="3052"/>
        <v>2.5695920516490356E-3</v>
      </c>
      <c r="AN2532" s="13">
        <f t="shared" si="3053"/>
        <v>2.0021190568833207E-3</v>
      </c>
      <c r="AO2532" s="13">
        <f t="shared" si="3054"/>
        <v>7.7998387241331047E-4</v>
      </c>
      <c r="AP2532" s="13">
        <f t="shared" si="3055"/>
        <v>2.0257697767215197E-4</v>
      </c>
      <c r="AQ2532" s="13">
        <f t="shared" si="3056"/>
        <v>3.9459885006158794E-5</v>
      </c>
      <c r="AR2532" s="13">
        <f t="shared" si="3057"/>
        <v>3.4204024598410971E-4</v>
      </c>
      <c r="AS2532" s="13">
        <f t="shared" si="3058"/>
        <v>3.9889658962472885E-4</v>
      </c>
      <c r="AT2532" s="13">
        <f t="shared" si="3059"/>
        <v>2.3260199798480973E-4</v>
      </c>
      <c r="AU2532" s="13">
        <f t="shared" si="3060"/>
        <v>9.0422247893745566E-5</v>
      </c>
      <c r="AV2532" s="13">
        <f t="shared" si="3061"/>
        <v>2.6363218023685888E-5</v>
      </c>
      <c r="AW2532" s="13">
        <f t="shared" si="3062"/>
        <v>1.5520934345004372E-7</v>
      </c>
      <c r="AX2532" s="13">
        <f t="shared" si="3063"/>
        <v>4.9945462956681229E-4</v>
      </c>
      <c r="AY2532" s="13">
        <f t="shared" si="3064"/>
        <v>3.8915423608295533E-4</v>
      </c>
      <c r="AZ2532" s="13">
        <f t="shared" si="3065"/>
        <v>1.5160638273856481E-4</v>
      </c>
      <c r="BA2532" s="13">
        <f t="shared" si="3066"/>
        <v>3.9375125431711263E-5</v>
      </c>
      <c r="BB2532" s="13">
        <f t="shared" si="3067"/>
        <v>7.6698642634157311E-6</v>
      </c>
      <c r="BC2532" s="13">
        <f t="shared" si="3068"/>
        <v>1.1952077292298824E-6</v>
      </c>
      <c r="BD2532" s="13">
        <f t="shared" si="3069"/>
        <v>4.4417251256308082E-5</v>
      </c>
      <c r="BE2532" s="13">
        <f t="shared" si="3070"/>
        <v>5.1800600235415352E-5</v>
      </c>
      <c r="BF2532" s="13">
        <f t="shared" si="3071"/>
        <v>3.0205630794951937E-5</v>
      </c>
      <c r="BG2532" s="13">
        <f t="shared" si="3072"/>
        <v>1.174220797409688E-5</v>
      </c>
      <c r="BH2532" s="13">
        <f t="shared" si="3073"/>
        <v>3.4235201635812373E-6</v>
      </c>
      <c r="BI2532" s="13">
        <f t="shared" si="3074"/>
        <v>7.9852036934126909E-7</v>
      </c>
      <c r="BJ2532" s="14">
        <f t="shared" si="3075"/>
        <v>0.44881706519726711</v>
      </c>
      <c r="BK2532" s="14">
        <f t="shared" si="3076"/>
        <v>0.30585887274414952</v>
      </c>
      <c r="BL2532" s="14">
        <f t="shared" si="3077"/>
        <v>0.23421559064091299</v>
      </c>
      <c r="BM2532" s="14">
        <f t="shared" si="3078"/>
        <v>0.30831550204308561</v>
      </c>
      <c r="BN2532" s="14">
        <f t="shared" si="3079"/>
        <v>0.691455259183827</v>
      </c>
    </row>
    <row r="2533" spans="1:66" x14ac:dyDescent="0.25">
      <c r="A2533" t="s">
        <v>40</v>
      </c>
      <c r="B2533" t="s">
        <v>320</v>
      </c>
      <c r="C2533" t="s">
        <v>239</v>
      </c>
      <c r="D2533" s="7" t="s">
        <v>577</v>
      </c>
      <c r="E2533" s="10">
        <f>VLOOKUP(A2533,home!$A$2:$E$405,3,FALSE)</f>
        <v>1.5047999999999999</v>
      </c>
      <c r="F2533" s="10">
        <f>VLOOKUP(B2533,home!$B$2:$E$405,3,FALSE)</f>
        <v>1.6281000000000001</v>
      </c>
      <c r="G2533" s="10">
        <f>VLOOKUP(C2533,away!$B$2:$E$405,4,FALSE)</f>
        <v>0.432</v>
      </c>
      <c r="H2533" s="10">
        <f>VLOOKUP(A2533,away!$A$2:$E$405,3,FALSE)</f>
        <v>1.2</v>
      </c>
      <c r="I2533" s="10">
        <f>VLOOKUP(C2533,away!$B$2:$E$405,3,FALSE)</f>
        <v>0.83330000000000004</v>
      </c>
      <c r="J2533" s="10">
        <f>VLOOKUP(B2533,home!$B$2:$E$405,4,FALSE)</f>
        <v>0.58330000000000004</v>
      </c>
      <c r="K2533" s="12">
        <f t="shared" si="3024"/>
        <v>1.0583848281599999</v>
      </c>
      <c r="L2533" s="12">
        <f t="shared" si="3025"/>
        <v>0.583276668</v>
      </c>
      <c r="M2533" s="13">
        <f t="shared" si="3026"/>
        <v>0.19365801279497646</v>
      </c>
      <c r="N2533" s="13">
        <f t="shared" si="3027"/>
        <v>0.20496470259381824</v>
      </c>
      <c r="O2533" s="13">
        <f t="shared" si="3028"/>
        <v>0.11295620043455523</v>
      </c>
      <c r="P2533" s="13">
        <f t="shared" si="3029"/>
        <v>0.11955112878653325</v>
      </c>
      <c r="Q2533" s="13">
        <f t="shared" si="3030"/>
        <v>0.10846576576681187</v>
      </c>
      <c r="R2533" s="13">
        <f t="shared" si="3031"/>
        <v>3.2942358109703758E-2</v>
      </c>
      <c r="S2533" s="13">
        <f t="shared" si="3032"/>
        <v>1.8450659732403549E-2</v>
      </c>
      <c r="T2533" s="13">
        <f t="shared" si="3033"/>
        <v>6.3265550448534491E-2</v>
      </c>
      <c r="U2533" s="13">
        <f t="shared" si="3034"/>
        <v>3.4865692027123994E-2</v>
      </c>
      <c r="V2533" s="13">
        <f t="shared" si="3035"/>
        <v>1.2655741634612196E-3</v>
      </c>
      <c r="W2533" s="13">
        <f t="shared" si="3036"/>
        <v>3.8266173620783342E-2</v>
      </c>
      <c r="X2533" s="13">
        <f t="shared" si="3037"/>
        <v>2.2319766246640001E-2</v>
      </c>
      <c r="Y2533" s="13">
        <f t="shared" si="3038"/>
        <v>6.5092994434395217E-3</v>
      </c>
      <c r="Z2533" s="13">
        <f t="shared" si="3039"/>
        <v>6.4048362914302624E-3</v>
      </c>
      <c r="AA2533" s="13">
        <f t="shared" si="3040"/>
        <v>6.7787815576983495E-3</v>
      </c>
      <c r="AB2533" s="13">
        <f t="shared" si="3041"/>
        <v>3.5872797770393709E-3</v>
      </c>
      <c r="AC2533" s="13">
        <f t="shared" si="3042"/>
        <v>4.8829899167741176E-5</v>
      </c>
      <c r="AD2533" s="13">
        <f t="shared" si="3043"/>
        <v>1.012508439799337E-2</v>
      </c>
      <c r="AE2533" s="13">
        <f t="shared" si="3044"/>
        <v>5.9057254908803586E-3</v>
      </c>
      <c r="AF2533" s="13">
        <f t="shared" si="3045"/>
        <v>1.7223359432216798E-3</v>
      </c>
      <c r="AG2533" s="13">
        <f t="shared" si="3046"/>
        <v>3.3486612337965953E-4</v>
      </c>
      <c r="AH2533" s="13">
        <f t="shared" si="3047"/>
        <v>9.3394789278773E-4</v>
      </c>
      <c r="AI2533" s="13">
        <f t="shared" si="3048"/>
        <v>9.8847628001853577E-4</v>
      </c>
      <c r="AJ2533" s="13">
        <f t="shared" si="3049"/>
        <v>5.2309414888382681E-4</v>
      </c>
      <c r="AK2533" s="13">
        <f t="shared" si="3050"/>
        <v>1.8454497029263687E-4</v>
      </c>
      <c r="AL2533" s="13">
        <f t="shared" si="3051"/>
        <v>1.2057687631477118E-6</v>
      </c>
      <c r="AM2533" s="13">
        <f t="shared" si="3052"/>
        <v>2.1432471421351427E-3</v>
      </c>
      <c r="AN2533" s="13">
        <f t="shared" si="3053"/>
        <v>1.2501060517651084E-3</v>
      </c>
      <c r="AO2533" s="13">
        <f t="shared" si="3054"/>
        <v>3.6457884626009391E-4</v>
      </c>
      <c r="AP2533" s="13">
        <f t="shared" si="3055"/>
        <v>7.0883444889957277E-5</v>
      </c>
      <c r="AQ2533" s="13">
        <f t="shared" si="3056"/>
        <v>1.0336164887943977E-5</v>
      </c>
      <c r="AR2533" s="13">
        <f t="shared" si="3057"/>
        <v>1.0895000299816972E-4</v>
      </c>
      <c r="AS2533" s="13">
        <f t="shared" si="3058"/>
        <v>1.1531103020124935E-4</v>
      </c>
      <c r="AT2533" s="13">
        <f t="shared" si="3059"/>
        <v>6.102172244225091E-5</v>
      </c>
      <c r="AU2533" s="13">
        <f t="shared" si="3060"/>
        <v>2.1528155073689652E-5</v>
      </c>
      <c r="AV2533" s="13">
        <f t="shared" si="3061"/>
        <v>5.6962681770672113E-6</v>
      </c>
      <c r="AW2533" s="13">
        <f t="shared" si="3062"/>
        <v>2.0676629127092243E-8</v>
      </c>
      <c r="AX2533" s="13">
        <f t="shared" si="3063"/>
        <v>3.7806337637218552E-4</v>
      </c>
      <c r="AY2533" s="13">
        <f t="shared" si="3064"/>
        <v>2.205155464631983E-4</v>
      </c>
      <c r="AZ2533" s="13">
        <f t="shared" si="3065"/>
        <v>6.4310786591626739E-5</v>
      </c>
      <c r="BA2533" s="13">
        <f t="shared" si="3066"/>
        <v>1.2503660439874373E-5</v>
      </c>
      <c r="BB2533" s="13">
        <f t="shared" si="3067"/>
        <v>1.8232733497933346E-6</v>
      </c>
      <c r="BC2533" s="13">
        <f t="shared" si="3068"/>
        <v>2.1269456086413103E-7</v>
      </c>
      <c r="BD2533" s="13">
        <f t="shared" si="3069"/>
        <v>1.0591332454560401E-5</v>
      </c>
      <c r="BE2533" s="13">
        <f t="shared" si="3070"/>
        <v>1.120970557990534E-5</v>
      </c>
      <c r="BF2533" s="13">
        <f t="shared" si="3071"/>
        <v>5.9320911569561511E-6</v>
      </c>
      <c r="BG2533" s="13">
        <f t="shared" si="3072"/>
        <v>2.0928117599281644E-6</v>
      </c>
      <c r="BH2533" s="13">
        <f t="shared" si="3073"/>
        <v>5.5375005372569916E-7</v>
      </c>
      <c r="BI2533" s="13">
        <f t="shared" si="3074"/>
        <v>1.17216131091213E-7</v>
      </c>
      <c r="BJ2533" s="14">
        <f t="shared" si="3075"/>
        <v>0.46639585106321835</v>
      </c>
      <c r="BK2533" s="14">
        <f t="shared" si="3076"/>
        <v>0.33319592669176862</v>
      </c>
      <c r="BL2533" s="14">
        <f t="shared" si="3077"/>
        <v>0.19410337928413199</v>
      </c>
      <c r="BM2533" s="14">
        <f t="shared" si="3078"/>
        <v>0.22734132997431628</v>
      </c>
      <c r="BN2533" s="14">
        <f t="shared" si="3079"/>
        <v>0.77253816848639889</v>
      </c>
    </row>
    <row r="2534" spans="1:66" x14ac:dyDescent="0.25">
      <c r="A2534" t="s">
        <v>10</v>
      </c>
      <c r="B2534" t="s">
        <v>245</v>
      </c>
      <c r="C2534" t="s">
        <v>243</v>
      </c>
      <c r="D2534" s="7" t="s">
        <v>578</v>
      </c>
      <c r="E2534" s="10">
        <f>VLOOKUP(A2534,home!$A$2:$E$405,3,FALSE)</f>
        <v>1.5425</v>
      </c>
      <c r="F2534" s="10">
        <f>VLOOKUP(B2534,home!$B$2:$E$405,3,FALSE)</f>
        <v>1.2966</v>
      </c>
      <c r="G2534" s="10">
        <f>VLOOKUP(C2534,away!$B$2:$E$405,4,FALSE)</f>
        <v>0.80079999999999996</v>
      </c>
      <c r="H2534" s="10">
        <f>VLOOKUP(A2534,away!$A$2:$E$405,3,FALSE)</f>
        <v>1.4443999999999999</v>
      </c>
      <c r="I2534" s="10">
        <f>VLOOKUP(C2534,away!$B$2:$E$405,3,FALSE)</f>
        <v>1.0589</v>
      </c>
      <c r="J2534" s="10">
        <f>VLOOKUP(B2534,home!$B$2:$E$405,4,FALSE)</f>
        <v>0.6109</v>
      </c>
      <c r="K2534" s="12">
        <f t="shared" si="3024"/>
        <v>1.6016044043999997</v>
      </c>
      <c r="L2534" s="12">
        <f t="shared" si="3025"/>
        <v>0.93435637524399995</v>
      </c>
      <c r="M2534" s="13">
        <f t="shared" si="3026"/>
        <v>7.9185602789748719E-2</v>
      </c>
      <c r="N2534" s="13">
        <f t="shared" si="3027"/>
        <v>0.12682401019313044</v>
      </c>
      <c r="O2534" s="13">
        <f t="shared" si="3028"/>
        <v>7.3987572794140768E-2</v>
      </c>
      <c r="P2534" s="13">
        <f t="shared" si="3029"/>
        <v>0.11849882245796145</v>
      </c>
      <c r="Q2534" s="13">
        <f t="shared" si="3030"/>
        <v>0.10156094665449412</v>
      </c>
      <c r="R2534" s="13">
        <f t="shared" si="3031"/>
        <v>3.4565380164517476E-2</v>
      </c>
      <c r="S2534" s="13">
        <f t="shared" si="3032"/>
        <v>4.4332462055025654E-2</v>
      </c>
      <c r="T2534" s="13">
        <f t="shared" si="3033"/>
        <v>9.4894117982442364E-2</v>
      </c>
      <c r="U2534" s="13">
        <f t="shared" si="3034"/>
        <v>5.536006511125157E-2</v>
      </c>
      <c r="V2534" s="13">
        <f t="shared" si="3035"/>
        <v>7.3713519813715014E-3</v>
      </c>
      <c r="W2534" s="13">
        <f t="shared" si="3036"/>
        <v>5.4220153158957049E-2</v>
      </c>
      <c r="X2534" s="13">
        <f t="shared" si="3037"/>
        <v>5.0660945770777614E-2</v>
      </c>
      <c r="Y2534" s="13">
        <f t="shared" si="3038"/>
        <v>2.3667688828408306E-2</v>
      </c>
      <c r="Z2534" s="13">
        <f t="shared" si="3039"/>
        <v>1.0765461106483137E-2</v>
      </c>
      <c r="AA2534" s="13">
        <f t="shared" si="3040"/>
        <v>1.7242009923540285E-2</v>
      </c>
      <c r="AB2534" s="13">
        <f t="shared" si="3041"/>
        <v>1.3807439517125316E-2</v>
      </c>
      <c r="AC2534" s="13">
        <f t="shared" si="3042"/>
        <v>6.8943761471621802E-4</v>
      </c>
      <c r="AD2534" s="13">
        <f t="shared" si="3043"/>
        <v>2.1709809026657045E-2</v>
      </c>
      <c r="AE2534" s="13">
        <f t="shared" si="3044"/>
        <v>2.0284698469386745E-2</v>
      </c>
      <c r="AF2534" s="13">
        <f t="shared" si="3045"/>
        <v>9.4765686673868553E-3</v>
      </c>
      <c r="AG2534" s="13">
        <f t="shared" si="3046"/>
        <v>2.9514974499368161E-3</v>
      </c>
      <c r="AH2534" s="13">
        <f t="shared" si="3047"/>
        <v>2.5146943043209608E-3</v>
      </c>
      <c r="AI2534" s="13">
        <f t="shared" si="3048"/>
        <v>4.0275454735200439E-3</v>
      </c>
      <c r="AJ2534" s="13">
        <f t="shared" si="3049"/>
        <v>3.2252672846554936E-3</v>
      </c>
      <c r="AK2534" s="13">
        <f t="shared" si="3050"/>
        <v>1.7218674294904881E-3</v>
      </c>
      <c r="AL2534" s="13">
        <f t="shared" si="3051"/>
        <v>4.1268888597852051E-5</v>
      </c>
      <c r="AM2534" s="13">
        <f t="shared" si="3052"/>
        <v>6.9541051511553559E-3</v>
      </c>
      <c r="AN2534" s="13">
        <f t="shared" si="3053"/>
        <v>6.497612482099146E-3</v>
      </c>
      <c r="AO2534" s="13">
        <f t="shared" si="3054"/>
        <v>3.0355428232571634E-3</v>
      </c>
      <c r="AP2534" s="13">
        <f t="shared" si="3055"/>
        <v>9.4542626307883408E-4</v>
      </c>
      <c r="AQ2534" s="13">
        <f t="shared" si="3056"/>
        <v>2.208412640577049E-4</v>
      </c>
      <c r="AR2534" s="13">
        <f t="shared" si="3057"/>
        <v>4.6992413100641322E-4</v>
      </c>
      <c r="AS2534" s="13">
        <f t="shared" si="3058"/>
        <v>7.5263255795371376E-4</v>
      </c>
      <c r="AT2534" s="13">
        <f t="shared" si="3059"/>
        <v>6.0270980985675327E-4</v>
      </c>
      <c r="AU2534" s="13">
        <f t="shared" si="3060"/>
        <v>3.2176756201388734E-4</v>
      </c>
      <c r="AV2534" s="13">
        <f t="shared" si="3061"/>
        <v>1.2883608612862302E-4</v>
      </c>
      <c r="AW2534" s="13">
        <f t="shared" si="3062"/>
        <v>1.7154895624632389E-6</v>
      </c>
      <c r="AX2534" s="13">
        <f t="shared" si="3063"/>
        <v>1.8562875731251908E-3</v>
      </c>
      <c r="AY2534" s="13">
        <f t="shared" si="3064"/>
        <v>1.7344341282357347E-3</v>
      </c>
      <c r="AZ2534" s="13">
        <f t="shared" si="3065"/>
        <v>8.1028979257891391E-4</v>
      </c>
      <c r="BA2534" s="13">
        <f t="shared" si="3066"/>
        <v>2.523664778304156E-4</v>
      </c>
      <c r="BB2534" s="13">
        <f t="shared" si="3067"/>
        <v>5.895005686468059E-5</v>
      </c>
      <c r="BC2534" s="13">
        <f t="shared" si="3068"/>
        <v>1.1016072290502131E-5</v>
      </c>
      <c r="BD2534" s="13">
        <f t="shared" si="3069"/>
        <v>7.3179434614473085E-5</v>
      </c>
      <c r="BE2534" s="13">
        <f t="shared" si="3070"/>
        <v>1.1720450479004189E-4</v>
      </c>
      <c r="BF2534" s="13">
        <f t="shared" si="3071"/>
        <v>9.3857625543626019E-5</v>
      </c>
      <c r="BG2534" s="13">
        <f t="shared" si="3072"/>
        <v>5.0107595485732427E-5</v>
      </c>
      <c r="BH2534" s="13">
        <f t="shared" si="3073"/>
        <v>2.0063136405960655E-5</v>
      </c>
      <c r="BI2534" s="13">
        <f t="shared" si="3074"/>
        <v>6.4266415267729105E-6</v>
      </c>
      <c r="BJ2534" s="14">
        <f t="shared" si="3075"/>
        <v>0.5286273082861509</v>
      </c>
      <c r="BK2534" s="14">
        <f t="shared" si="3076"/>
        <v>0.25185337991565721</v>
      </c>
      <c r="BL2534" s="14">
        <f t="shared" si="3077"/>
        <v>0.2090885510878884</v>
      </c>
      <c r="BM2534" s="14">
        <f t="shared" si="3078"/>
        <v>0.46397964670351344</v>
      </c>
      <c r="BN2534" s="14">
        <f t="shared" si="3079"/>
        <v>0.53462233505399304</v>
      </c>
    </row>
    <row r="2535" spans="1:66" x14ac:dyDescent="0.25">
      <c r="A2535" t="s">
        <v>10</v>
      </c>
      <c r="B2535" t="s">
        <v>493</v>
      </c>
      <c r="C2535" t="s">
        <v>240</v>
      </c>
      <c r="D2535" s="7" t="s">
        <v>578</v>
      </c>
      <c r="E2535" s="10">
        <f>VLOOKUP(A2535,home!$A$2:$E$405,3,FALSE)</f>
        <v>1.5425</v>
      </c>
      <c r="F2535" s="10" t="e">
        <f>VLOOKUP(B2535,home!$B$2:$E$405,3,FALSE)</f>
        <v>#N/A</v>
      </c>
      <c r="G2535" s="10">
        <f>VLOOKUP(C2535,away!$B$2:$E$405,4,FALSE)</f>
        <v>0.80079999999999996</v>
      </c>
      <c r="H2535" s="10">
        <f>VLOOKUP(A2535,away!$A$2:$E$405,3,FALSE)</f>
        <v>1.4443999999999999</v>
      </c>
      <c r="I2535" s="10">
        <f>VLOOKUP(C2535,away!$B$2:$E$405,3,FALSE)</f>
        <v>1.0589</v>
      </c>
      <c r="J2535" s="10" t="e">
        <f>VLOOKUP(B2535,home!$B$2:$E$405,4,FALSE)</f>
        <v>#N/A</v>
      </c>
      <c r="K2535" s="12" t="e">
        <f t="shared" si="3024"/>
        <v>#N/A</v>
      </c>
      <c r="L2535" s="12" t="e">
        <f t="shared" si="3025"/>
        <v>#N/A</v>
      </c>
      <c r="M2535" s="13" t="e">
        <f t="shared" si="3026"/>
        <v>#N/A</v>
      </c>
      <c r="N2535" s="13" t="e">
        <f t="shared" si="3027"/>
        <v>#N/A</v>
      </c>
      <c r="O2535" s="13" t="e">
        <f t="shared" si="3028"/>
        <v>#N/A</v>
      </c>
      <c r="P2535" s="13" t="e">
        <f t="shared" si="3029"/>
        <v>#N/A</v>
      </c>
      <c r="Q2535" s="13" t="e">
        <f t="shared" si="3030"/>
        <v>#N/A</v>
      </c>
      <c r="R2535" s="13" t="e">
        <f t="shared" si="3031"/>
        <v>#N/A</v>
      </c>
      <c r="S2535" s="13" t="e">
        <f t="shared" si="3032"/>
        <v>#N/A</v>
      </c>
      <c r="T2535" s="13" t="e">
        <f t="shared" si="3033"/>
        <v>#N/A</v>
      </c>
      <c r="U2535" s="13" t="e">
        <f t="shared" si="3034"/>
        <v>#N/A</v>
      </c>
      <c r="V2535" s="13" t="e">
        <f t="shared" si="3035"/>
        <v>#N/A</v>
      </c>
      <c r="W2535" s="13" t="e">
        <f t="shared" si="3036"/>
        <v>#N/A</v>
      </c>
      <c r="X2535" s="13" t="e">
        <f t="shared" si="3037"/>
        <v>#N/A</v>
      </c>
      <c r="Y2535" s="13" t="e">
        <f t="shared" si="3038"/>
        <v>#N/A</v>
      </c>
      <c r="Z2535" s="13" t="e">
        <f t="shared" si="3039"/>
        <v>#N/A</v>
      </c>
      <c r="AA2535" s="13" t="e">
        <f t="shared" si="3040"/>
        <v>#N/A</v>
      </c>
      <c r="AB2535" s="13" t="e">
        <f t="shared" si="3041"/>
        <v>#N/A</v>
      </c>
      <c r="AC2535" s="13" t="e">
        <f t="shared" si="3042"/>
        <v>#N/A</v>
      </c>
      <c r="AD2535" s="13" t="e">
        <f t="shared" si="3043"/>
        <v>#N/A</v>
      </c>
      <c r="AE2535" s="13" t="e">
        <f t="shared" si="3044"/>
        <v>#N/A</v>
      </c>
      <c r="AF2535" s="13" t="e">
        <f t="shared" si="3045"/>
        <v>#N/A</v>
      </c>
      <c r="AG2535" s="13" t="e">
        <f t="shared" si="3046"/>
        <v>#N/A</v>
      </c>
      <c r="AH2535" s="13" t="e">
        <f t="shared" si="3047"/>
        <v>#N/A</v>
      </c>
      <c r="AI2535" s="13" t="e">
        <f t="shared" si="3048"/>
        <v>#N/A</v>
      </c>
      <c r="AJ2535" s="13" t="e">
        <f t="shared" si="3049"/>
        <v>#N/A</v>
      </c>
      <c r="AK2535" s="13" t="e">
        <f t="shared" si="3050"/>
        <v>#N/A</v>
      </c>
      <c r="AL2535" s="13" t="e">
        <f t="shared" si="3051"/>
        <v>#N/A</v>
      </c>
      <c r="AM2535" s="13" t="e">
        <f t="shared" si="3052"/>
        <v>#N/A</v>
      </c>
      <c r="AN2535" s="13" t="e">
        <f t="shared" si="3053"/>
        <v>#N/A</v>
      </c>
      <c r="AO2535" s="13" t="e">
        <f t="shared" si="3054"/>
        <v>#N/A</v>
      </c>
      <c r="AP2535" s="13" t="e">
        <f t="shared" si="3055"/>
        <v>#N/A</v>
      </c>
      <c r="AQ2535" s="13" t="e">
        <f t="shared" si="3056"/>
        <v>#N/A</v>
      </c>
      <c r="AR2535" s="13" t="e">
        <f t="shared" si="3057"/>
        <v>#N/A</v>
      </c>
      <c r="AS2535" s="13" t="e">
        <f t="shared" si="3058"/>
        <v>#N/A</v>
      </c>
      <c r="AT2535" s="13" t="e">
        <f t="shared" si="3059"/>
        <v>#N/A</v>
      </c>
      <c r="AU2535" s="13" t="e">
        <f t="shared" si="3060"/>
        <v>#N/A</v>
      </c>
      <c r="AV2535" s="13" t="e">
        <f t="shared" si="3061"/>
        <v>#N/A</v>
      </c>
      <c r="AW2535" s="13" t="e">
        <f t="shared" si="3062"/>
        <v>#N/A</v>
      </c>
      <c r="AX2535" s="13" t="e">
        <f t="shared" si="3063"/>
        <v>#N/A</v>
      </c>
      <c r="AY2535" s="13" t="e">
        <f t="shared" si="3064"/>
        <v>#N/A</v>
      </c>
      <c r="AZ2535" s="13" t="e">
        <f t="shared" si="3065"/>
        <v>#N/A</v>
      </c>
      <c r="BA2535" s="13" t="e">
        <f t="shared" si="3066"/>
        <v>#N/A</v>
      </c>
      <c r="BB2535" s="13" t="e">
        <f t="shared" si="3067"/>
        <v>#N/A</v>
      </c>
      <c r="BC2535" s="13" t="e">
        <f t="shared" si="3068"/>
        <v>#N/A</v>
      </c>
      <c r="BD2535" s="13" t="e">
        <f t="shared" si="3069"/>
        <v>#N/A</v>
      </c>
      <c r="BE2535" s="13" t="e">
        <f t="shared" si="3070"/>
        <v>#N/A</v>
      </c>
      <c r="BF2535" s="13" t="e">
        <f t="shared" si="3071"/>
        <v>#N/A</v>
      </c>
      <c r="BG2535" s="13" t="e">
        <f t="shared" si="3072"/>
        <v>#N/A</v>
      </c>
      <c r="BH2535" s="13" t="e">
        <f t="shared" si="3073"/>
        <v>#N/A</v>
      </c>
      <c r="BI2535" s="13" t="e">
        <f t="shared" si="3074"/>
        <v>#N/A</v>
      </c>
      <c r="BJ2535" s="14" t="e">
        <f t="shared" si="3075"/>
        <v>#N/A</v>
      </c>
      <c r="BK2535" s="14" t="e">
        <f t="shared" si="3076"/>
        <v>#N/A</v>
      </c>
      <c r="BL2535" s="14" t="e">
        <f t="shared" si="3077"/>
        <v>#N/A</v>
      </c>
      <c r="BM2535" s="14" t="e">
        <f t="shared" si="3078"/>
        <v>#N/A</v>
      </c>
      <c r="BN2535" s="14" t="e">
        <f t="shared" si="3079"/>
        <v>#N/A</v>
      </c>
    </row>
    <row r="2536" spans="1:66" x14ac:dyDescent="0.25">
      <c r="A2536" t="s">
        <v>10</v>
      </c>
      <c r="B2536" t="s">
        <v>241</v>
      </c>
      <c r="C2536" t="s">
        <v>12</v>
      </c>
      <c r="D2536" s="7" t="s">
        <v>578</v>
      </c>
      <c r="E2536" s="10">
        <f>VLOOKUP(A2536,home!$A$2:$E$405,3,FALSE)</f>
        <v>1.5425</v>
      </c>
      <c r="F2536" s="10">
        <f>VLOOKUP(B2536,home!$B$2:$E$405,3,FALSE)</f>
        <v>1.1440999999999999</v>
      </c>
      <c r="G2536" s="10">
        <f>VLOOKUP(C2536,away!$B$2:$E$405,4,FALSE)</f>
        <v>0.87709999999999999</v>
      </c>
      <c r="H2536" s="10">
        <f>VLOOKUP(A2536,away!$A$2:$E$405,3,FALSE)</f>
        <v>1.4443999999999999</v>
      </c>
      <c r="I2536" s="10">
        <f>VLOOKUP(C2536,away!$B$2:$E$405,3,FALSE)</f>
        <v>1.0589</v>
      </c>
      <c r="J2536" s="10">
        <f>VLOOKUP(B2536,home!$B$2:$E$405,4,FALSE)</f>
        <v>1.0181</v>
      </c>
      <c r="K2536" s="12">
        <f t="shared" si="3024"/>
        <v>1.547883494675</v>
      </c>
      <c r="L2536" s="12">
        <f t="shared" si="3025"/>
        <v>1.5571586603959999</v>
      </c>
      <c r="M2536" s="13">
        <f t="shared" si="3026"/>
        <v>4.4822629018331617E-2</v>
      </c>
      <c r="N2536" s="13">
        <f t="shared" si="3027"/>
        <v>6.9380207645416206E-2</v>
      </c>
      <c r="O2536" s="13">
        <f t="shared" si="3028"/>
        <v>6.9795944957612127E-2</v>
      </c>
      <c r="P2536" s="13">
        <f t="shared" si="3029"/>
        <v>0.1080359911951326</v>
      </c>
      <c r="Q2536" s="13">
        <f t="shared" si="3030"/>
        <v>5.3696239135732009E-2</v>
      </c>
      <c r="R2536" s="13">
        <f t="shared" si="3031"/>
        <v>5.4341680075634141E-2</v>
      </c>
      <c r="S2536" s="13">
        <f t="shared" si="3032"/>
        <v>6.5099792499572262E-2</v>
      </c>
      <c r="T2536" s="13">
        <f t="shared" si="3033"/>
        <v>8.3613563800899723E-2</v>
      </c>
      <c r="U2536" s="13">
        <f t="shared" si="3034"/>
        <v>8.4114589661983388E-2</v>
      </c>
      <c r="V2536" s="13">
        <f t="shared" si="3035"/>
        <v>1.7434449129633281E-2</v>
      </c>
      <c r="W2536" s="13">
        <f t="shared" si="3036"/>
        <v>2.7705174094773778E-2</v>
      </c>
      <c r="X2536" s="13">
        <f t="shared" si="3037"/>
        <v>4.3141351779455897E-2</v>
      </c>
      <c r="Y2536" s="13">
        <f t="shared" si="3038"/>
        <v>3.3588964772285075E-2</v>
      </c>
      <c r="Z2536" s="13">
        <f t="shared" si="3039"/>
        <v>2.8206205916747478E-2</v>
      </c>
      <c r="AA2536" s="13">
        <f t="shared" si="3040"/>
        <v>4.3659920585937741E-2</v>
      </c>
      <c r="AB2536" s="13">
        <f t="shared" si="3041"/>
        <v>3.3790235226897156E-2</v>
      </c>
      <c r="AC2536" s="13">
        <f t="shared" si="3042"/>
        <v>2.6263910020353689E-3</v>
      </c>
      <c r="AD2536" s="13">
        <f t="shared" si="3043"/>
        <v>1.0721095424599428E-2</v>
      </c>
      <c r="AE2536" s="13">
        <f t="shared" si="3044"/>
        <v>1.6694446589346931E-2</v>
      </c>
      <c r="AF2536" s="13">
        <f t="shared" si="3045"/>
        <v>1.2997951043560021E-2</v>
      </c>
      <c r="AG2536" s="13">
        <f t="shared" si="3046"/>
        <v>6.7466240116275675E-3</v>
      </c>
      <c r="AH2536" s="13">
        <f t="shared" si="3047"/>
        <v>1.0980384455044061E-2</v>
      </c>
      <c r="AI2536" s="13">
        <f t="shared" si="3048"/>
        <v>1.6996355863148647E-2</v>
      </c>
      <c r="AJ2536" s="13">
        <f t="shared" si="3049"/>
        <v>1.3154189355095229E-2</v>
      </c>
      <c r="AK2536" s="13">
        <f t="shared" si="3050"/>
        <v>6.7870508628604942E-3</v>
      </c>
      <c r="AL2536" s="13">
        <f t="shared" si="3051"/>
        <v>2.5321562914555683E-4</v>
      </c>
      <c r="AM2536" s="13">
        <f t="shared" si="3052"/>
        <v>3.3190013305146207E-3</v>
      </c>
      <c r="AN2536" s="13">
        <f t="shared" si="3053"/>
        <v>5.1682116656766881E-3</v>
      </c>
      <c r="AO2536" s="13">
        <f t="shared" si="3054"/>
        <v>4.023862776984047E-3</v>
      </c>
      <c r="AP2536" s="13">
        <f t="shared" si="3055"/>
        <v>2.0885975904752678E-3</v>
      </c>
      <c r="AQ2536" s="13">
        <f t="shared" si="3056"/>
        <v>8.1306945652269565E-4</v>
      </c>
      <c r="AR2536" s="13">
        <f t="shared" si="3057"/>
        <v>3.4196401497298932E-3</v>
      </c>
      <c r="AS2536" s="13">
        <f t="shared" si="3058"/>
        <v>5.2932045454948473E-3</v>
      </c>
      <c r="AT2536" s="13">
        <f t="shared" si="3059"/>
        <v>4.096631974955081E-3</v>
      </c>
      <c r="AU2536" s="13">
        <f t="shared" si="3060"/>
        <v>2.1137030059302717E-3</v>
      </c>
      <c r="AV2536" s="13">
        <f t="shared" si="3061"/>
        <v>8.1794149888110026E-4</v>
      </c>
      <c r="AW2536" s="13">
        <f t="shared" si="3062"/>
        <v>1.6953491077545719E-5</v>
      </c>
      <c r="AX2536" s="13">
        <f t="shared" si="3063"/>
        <v>8.5623789638465783E-4</v>
      </c>
      <c r="AY2536" s="13">
        <f t="shared" si="3064"/>
        <v>1.3332982557146228E-3</v>
      </c>
      <c r="AZ2536" s="13">
        <f t="shared" si="3065"/>
        <v>1.038078462888453E-3</v>
      </c>
      <c r="BA2536" s="13">
        <f t="shared" si="3066"/>
        <v>5.388176228857738E-4</v>
      </c>
      <c r="BB2536" s="13">
        <f t="shared" si="3067"/>
        <v>2.0975613196264225E-4</v>
      </c>
      <c r="BC2536" s="13">
        <f t="shared" si="3068"/>
        <v>6.5324715491358896E-5</v>
      </c>
      <c r="BD2536" s="13">
        <f t="shared" si="3069"/>
        <v>8.874870457649635E-4</v>
      </c>
      <c r="BE2536" s="13">
        <f t="shared" si="3070"/>
        <v>1.3737265498774633E-3</v>
      </c>
      <c r="BF2536" s="13">
        <f t="shared" si="3071"/>
        <v>1.0631843263760796E-3</v>
      </c>
      <c r="BG2536" s="13">
        <f t="shared" si="3072"/>
        <v>5.4856182353156372E-4</v>
      </c>
      <c r="BH2536" s="13">
        <f t="shared" si="3073"/>
        <v>2.1227744811333187E-4</v>
      </c>
      <c r="BI2536" s="13">
        <f t="shared" si="3074"/>
        <v>6.5716151645270972E-5</v>
      </c>
      <c r="BJ2536" s="14">
        <f t="shared" si="3075"/>
        <v>0.37773987420319743</v>
      </c>
      <c r="BK2536" s="14">
        <f t="shared" si="3076"/>
        <v>0.23960576672956535</v>
      </c>
      <c r="BL2536" s="14">
        <f t="shared" si="3077"/>
        <v>0.35351242556451279</v>
      </c>
      <c r="BM2536" s="14">
        <f t="shared" si="3078"/>
        <v>0.59767523562152769</v>
      </c>
      <c r="BN2536" s="14">
        <f t="shared" si="3079"/>
        <v>0.40007269202785878</v>
      </c>
    </row>
    <row r="2537" spans="1:66" x14ac:dyDescent="0.25">
      <c r="A2537" t="s">
        <v>10</v>
      </c>
      <c r="B2537" t="s">
        <v>46</v>
      </c>
      <c r="C2537" t="s">
        <v>242</v>
      </c>
      <c r="D2537" s="7" t="s">
        <v>578</v>
      </c>
      <c r="E2537" s="10">
        <f>VLOOKUP(A2537,home!$A$2:$E$405,3,FALSE)</f>
        <v>1.5425</v>
      </c>
      <c r="F2537" s="10">
        <f>VLOOKUP(B2537,home!$B$2:$E$405,3,FALSE)</f>
        <v>1.4491000000000001</v>
      </c>
      <c r="G2537" s="10">
        <f>VLOOKUP(C2537,away!$B$2:$E$405,4,FALSE)</f>
        <v>0.95340000000000003</v>
      </c>
      <c r="H2537" s="10">
        <f>VLOOKUP(A2537,away!$A$2:$E$405,3,FALSE)</f>
        <v>1.4443999999999999</v>
      </c>
      <c r="I2537" s="10">
        <f>VLOOKUP(C2537,away!$B$2:$E$405,3,FALSE)</f>
        <v>0.6109</v>
      </c>
      <c r="J2537" s="10">
        <f>VLOOKUP(B2537,home!$B$2:$E$405,4,FALSE)</f>
        <v>0.8145</v>
      </c>
      <c r="K2537" s="12">
        <f t="shared" si="3024"/>
        <v>2.1310747174499998</v>
      </c>
      <c r="L2537" s="12">
        <f t="shared" si="3025"/>
        <v>0.71870173541999993</v>
      </c>
      <c r="M2537" s="13">
        <f t="shared" si="3026"/>
        <v>5.785725325220091E-2</v>
      </c>
      <c r="N2537" s="13">
        <f t="shared" si="3027"/>
        <v>0.12329812962686715</v>
      </c>
      <c r="O2537" s="13">
        <f t="shared" si="3028"/>
        <v>4.1582108318991236E-2</v>
      </c>
      <c r="P2537" s="13">
        <f t="shared" si="3029"/>
        <v>8.8614579736869536E-2</v>
      </c>
      <c r="Q2537" s="13">
        <f t="shared" si="3030"/>
        <v>0.1313787633783447</v>
      </c>
      <c r="R2537" s="13">
        <f t="shared" si="3031"/>
        <v>1.4942566705640705E-2</v>
      </c>
      <c r="S2537" s="13">
        <f t="shared" si="3032"/>
        <v>3.3930679822081311E-2</v>
      </c>
      <c r="T2537" s="13">
        <f t="shared" si="3033"/>
        <v>9.4422145237349875E-2</v>
      </c>
      <c r="U2537" s="13">
        <f t="shared" si="3034"/>
        <v>3.1843726120201039E-2</v>
      </c>
      <c r="V2537" s="13">
        <f t="shared" si="3035"/>
        <v>5.7742744496307894E-3</v>
      </c>
      <c r="W2537" s="13">
        <f t="shared" si="3036"/>
        <v>9.3325987015145426E-2</v>
      </c>
      <c r="X2537" s="13">
        <f t="shared" si="3037"/>
        <v>6.7073548827569413E-2</v>
      </c>
      <c r="Y2537" s="13">
        <f t="shared" si="3038"/>
        <v>2.4102937971576109E-2</v>
      </c>
      <c r="Z2537" s="13">
        <f t="shared" si="3039"/>
        <v>3.5797495409910294E-3</v>
      </c>
      <c r="AA2537" s="13">
        <f t="shared" si="3040"/>
        <v>7.6287137416092251E-3</v>
      </c>
      <c r="AB2537" s="13">
        <f t="shared" si="3041"/>
        <v>8.1286794907034065E-3</v>
      </c>
      <c r="AC2537" s="13">
        <f t="shared" si="3042"/>
        <v>5.5274498320993922E-4</v>
      </c>
      <c r="AD2537" s="13">
        <f t="shared" si="3043"/>
        <v>4.9721162852260851E-2</v>
      </c>
      <c r="AE2537" s="13">
        <f t="shared" si="3044"/>
        <v>3.5734686029020309E-2</v>
      </c>
      <c r="AF2537" s="13">
        <f t="shared" si="3045"/>
        <v>1.2841290431872859E-2</v>
      </c>
      <c r="AG2537" s="13">
        <f t="shared" si="3046"/>
        <v>3.0763525728064222E-3</v>
      </c>
      <c r="AH2537" s="13">
        <f t="shared" si="3047"/>
        <v>6.4319305186980014E-4</v>
      </c>
      <c r="AI2537" s="13">
        <f t="shared" si="3048"/>
        <v>1.3706924512792375E-3</v>
      </c>
      <c r="AJ2537" s="13">
        <f t="shared" si="3049"/>
        <v>1.4605240141603746E-3</v>
      </c>
      <c r="AK2537" s="13">
        <f t="shared" si="3050"/>
        <v>1.0374952669352532E-3</v>
      </c>
      <c r="AL2537" s="13">
        <f t="shared" si="3051"/>
        <v>3.3863525581002931E-5</v>
      </c>
      <c r="AM2537" s="13">
        <f t="shared" si="3052"/>
        <v>2.1191902615333442E-2</v>
      </c>
      <c r="AN2537" s="13">
        <f t="shared" si="3053"/>
        <v>1.523065718649178E-2</v>
      </c>
      <c r="AO2537" s="13">
        <f t="shared" si="3054"/>
        <v>5.4731498757593661E-3</v>
      </c>
      <c r="AP2537" s="13">
        <f t="shared" si="3055"/>
        <v>1.3111874379740048E-3</v>
      </c>
      <c r="AQ2537" s="13">
        <f t="shared" si="3056"/>
        <v>2.3558817178320518E-4</v>
      </c>
      <c r="AR2537" s="13">
        <f t="shared" si="3057"/>
        <v>9.2452792517782291E-5</v>
      </c>
      <c r="AS2537" s="13">
        <f t="shared" si="3058"/>
        <v>1.9702380869229637E-4</v>
      </c>
      <c r="AT2537" s="13">
        <f t="shared" si="3059"/>
        <v>2.099362287199292E-4</v>
      </c>
      <c r="AU2537" s="13">
        <f t="shared" si="3060"/>
        <v>1.4912992976728054E-4</v>
      </c>
      <c r="AV2537" s="13">
        <f t="shared" si="3061"/>
        <v>7.9451755735536429E-5</v>
      </c>
      <c r="AW2537" s="13">
        <f t="shared" si="3062"/>
        <v>1.4407115592888339E-6</v>
      </c>
      <c r="AX2537" s="13">
        <f t="shared" si="3063"/>
        <v>7.526921313033271E-3</v>
      </c>
      <c r="AY2537" s="13">
        <f t="shared" si="3064"/>
        <v>5.4096114100467968E-3</v>
      </c>
      <c r="AZ2537" s="13">
        <f t="shared" si="3065"/>
        <v>1.9439485541742324E-3</v>
      </c>
      <c r="BA2537" s="13">
        <f t="shared" si="3066"/>
        <v>4.6570639981740697E-4</v>
      </c>
      <c r="BB2537" s="13">
        <f t="shared" si="3067"/>
        <v>8.367599943624267E-5</v>
      </c>
      <c r="BC2537" s="13">
        <f t="shared" si="3068"/>
        <v>1.2027617201566111E-5</v>
      </c>
      <c r="BD2537" s="13">
        <f t="shared" si="3069"/>
        <v>1.1074330404492549E-5</v>
      </c>
      <c r="BE2537" s="13">
        <f t="shared" si="3070"/>
        <v>2.3600225537701902E-5</v>
      </c>
      <c r="BF2537" s="13">
        <f t="shared" si="3071"/>
        <v>2.514692198475718E-5</v>
      </c>
      <c r="BG2537" s="13">
        <f t="shared" si="3072"/>
        <v>1.7863323221134531E-5</v>
      </c>
      <c r="BH2537" s="13">
        <f t="shared" si="3073"/>
        <v>9.5170191215493236E-6</v>
      </c>
      <c r="BI2537" s="13">
        <f t="shared" si="3074"/>
        <v>4.0562957670843933E-6</v>
      </c>
      <c r="BJ2537" s="14">
        <f t="shared" si="3075"/>
        <v>0.69385938052386431</v>
      </c>
      <c r="BK2537" s="14">
        <f t="shared" si="3076"/>
        <v>0.19217300717962033</v>
      </c>
      <c r="BL2537" s="14">
        <f t="shared" si="3077"/>
        <v>0.10945695179285982</v>
      </c>
      <c r="BM2537" s="14">
        <f t="shared" si="3078"/>
        <v>0.53598751731993355</v>
      </c>
      <c r="BN2537" s="14">
        <f t="shared" si="3079"/>
        <v>0.45767340101891424</v>
      </c>
    </row>
    <row r="2538" spans="1:66" x14ac:dyDescent="0.25">
      <c r="A2538" t="s">
        <v>13</v>
      </c>
      <c r="B2538" t="s">
        <v>54</v>
      </c>
      <c r="C2538" t="s">
        <v>15</v>
      </c>
      <c r="D2538" s="7" t="s">
        <v>578</v>
      </c>
      <c r="E2538" s="10">
        <f>VLOOKUP(A2538,home!$A$2:$E$405,3,FALSE)</f>
        <v>1.4837</v>
      </c>
      <c r="F2538" s="10">
        <f>VLOOKUP(B2538,home!$B$2:$E$405,3,FALSE)</f>
        <v>0.71360000000000001</v>
      </c>
      <c r="G2538" s="10">
        <f>VLOOKUP(C2538,away!$B$2:$E$405,4,FALSE)</f>
        <v>0.55510000000000004</v>
      </c>
      <c r="H2538" s="10">
        <f>VLOOKUP(A2538,away!$A$2:$E$405,3,FALSE)</f>
        <v>1.2190000000000001</v>
      </c>
      <c r="I2538" s="10">
        <f>VLOOKUP(C2538,away!$B$2:$E$405,3,FALSE)</f>
        <v>0.86860000000000004</v>
      </c>
      <c r="J2538" s="10">
        <f>VLOOKUP(B2538,home!$B$2:$E$405,4,FALSE)</f>
        <v>1.2545999999999999</v>
      </c>
      <c r="K2538" s="12">
        <f t="shared" si="3024"/>
        <v>0.58772229443200008</v>
      </c>
      <c r="L2538" s="12">
        <f t="shared" si="3025"/>
        <v>1.3283998376400001</v>
      </c>
      <c r="M2538" s="13">
        <f t="shared" si="3026"/>
        <v>0.14717658832055416</v>
      </c>
      <c r="N2538" s="13">
        <f t="shared" si="3027"/>
        <v>8.6498962174429997E-2</v>
      </c>
      <c r="O2538" s="13">
        <f t="shared" si="3028"/>
        <v>0.19550935602943328</v>
      </c>
      <c r="P2538" s="13">
        <f t="shared" si="3029"/>
        <v>0.11490520730854133</v>
      </c>
      <c r="Q2538" s="13">
        <f t="shared" si="3030"/>
        <v>2.5418684257571385E-2</v>
      </c>
      <c r="R2538" s="13">
        <f t="shared" si="3031"/>
        <v>0.1298572984033001</v>
      </c>
      <c r="S2538" s="13">
        <f t="shared" si="3032"/>
        <v>2.2427491385148081E-2</v>
      </c>
      <c r="T2538" s="13">
        <f t="shared" si="3033"/>
        <v>3.3766176040780256E-2</v>
      </c>
      <c r="U2538" s="13">
        <f t="shared" si="3034"/>
        <v>7.6320029366328437E-2</v>
      </c>
      <c r="V2538" s="13">
        <f t="shared" si="3035"/>
        <v>1.9455355384287072E-3</v>
      </c>
      <c r="W2538" s="13">
        <f t="shared" si="3036"/>
        <v>4.9797091444341397E-3</v>
      </c>
      <c r="X2538" s="13">
        <f t="shared" si="3037"/>
        <v>6.6150448189607348E-3</v>
      </c>
      <c r="Y2538" s="13">
        <f t="shared" si="3038"/>
        <v>4.3937122317443825E-3</v>
      </c>
      <c r="Z2538" s="13">
        <f t="shared" si="3039"/>
        <v>5.7500804705104304E-2</v>
      </c>
      <c r="AA2538" s="13">
        <f t="shared" si="3040"/>
        <v>3.3794504872970248E-2</v>
      </c>
      <c r="AB2538" s="13">
        <f t="shared" si="3041"/>
        <v>9.9308919715677384E-3</v>
      </c>
      <c r="AC2538" s="13">
        <f t="shared" si="3042"/>
        <v>9.4933646937439146E-5</v>
      </c>
      <c r="AD2538" s="13">
        <f t="shared" si="3043"/>
        <v>7.3167152099271103E-4</v>
      </c>
      <c r="AE2538" s="13">
        <f t="shared" si="3044"/>
        <v>9.7195232969252924E-4</v>
      </c>
      <c r="AF2538" s="13">
        <f t="shared" si="3045"/>
        <v>6.4557065847868796E-4</v>
      </c>
      <c r="AG2538" s="13">
        <f t="shared" si="3046"/>
        <v>2.8585865263607902E-4</v>
      </c>
      <c r="AH2538" s="13">
        <f t="shared" si="3047"/>
        <v>1.9096014908607479E-2</v>
      </c>
      <c r="AI2538" s="13">
        <f t="shared" si="3048"/>
        <v>1.1223153696594467E-2</v>
      </c>
      <c r="AJ2538" s="13">
        <f t="shared" si="3049"/>
        <v>3.2980488206627409E-3</v>
      </c>
      <c r="AK2538" s="13">
        <f t="shared" si="3050"/>
        <v>6.461122733428862E-4</v>
      </c>
      <c r="AL2538" s="13">
        <f t="shared" si="3051"/>
        <v>2.964702608309853E-6</v>
      </c>
      <c r="AM2538" s="13">
        <f t="shared" si="3052"/>
        <v>8.6003933017677491E-5</v>
      </c>
      <c r="AN2538" s="13">
        <f t="shared" si="3053"/>
        <v>1.1424761065708423E-4</v>
      </c>
      <c r="AO2538" s="13">
        <f t="shared" si="3054"/>
        <v>7.588325372381433E-5</v>
      </c>
      <c r="AP2538" s="13">
        <f t="shared" si="3055"/>
        <v>3.36011006421033E-5</v>
      </c>
      <c r="AQ2538" s="13">
        <f t="shared" si="3056"/>
        <v>1.1158924159373831E-5</v>
      </c>
      <c r="AR2538" s="13">
        <f t="shared" si="3057"/>
        <v>5.0734286208330365E-3</v>
      </c>
      <c r="AS2538" s="13">
        <f t="shared" si="3058"/>
        <v>2.9817671096729701E-3</v>
      </c>
      <c r="AT2538" s="13">
        <f t="shared" si="3059"/>
        <v>8.7622550357943532E-4</v>
      </c>
      <c r="AU2538" s="13">
        <f t="shared" si="3060"/>
        <v>1.7165908780118018E-4</v>
      </c>
      <c r="AV2538" s="13">
        <f t="shared" si="3061"/>
        <v>2.5221968235653439E-5</v>
      </c>
      <c r="AW2538" s="13">
        <f t="shared" si="3062"/>
        <v>6.4295357272533995E-8</v>
      </c>
      <c r="AX2538" s="13">
        <f t="shared" si="3063"/>
        <v>8.4244048072209091E-6</v>
      </c>
      <c r="AY2538" s="13">
        <f t="shared" si="3064"/>
        <v>1.1190977978125892E-5</v>
      </c>
      <c r="AZ2538" s="13">
        <f t="shared" si="3065"/>
        <v>7.4330466645876279E-6</v>
      </c>
      <c r="BA2538" s="13">
        <f t="shared" si="3066"/>
        <v>3.2913526608029167E-6</v>
      </c>
      <c r="BB2538" s="13">
        <f t="shared" si="3067"/>
        <v>1.0930580850566441E-6</v>
      </c>
      <c r="BC2538" s="13">
        <f t="shared" si="3068"/>
        <v>2.9040363654406696E-7</v>
      </c>
      <c r="BD2538" s="13">
        <f t="shared" si="3069"/>
        <v>1.1232569593654553E-3</v>
      </c>
      <c r="BE2538" s="13">
        <f t="shared" si="3070"/>
        <v>6.6016315739497733E-4</v>
      </c>
      <c r="BF2538" s="13">
        <f t="shared" si="3071"/>
        <v>1.9399630278182478E-4</v>
      </c>
      <c r="BG2538" s="13">
        <f t="shared" si="3072"/>
        <v>3.8005317394086361E-5</v>
      </c>
      <c r="BH2538" s="13">
        <f t="shared" si="3073"/>
        <v>5.584143084867208E-6</v>
      </c>
      <c r="BI2538" s="13">
        <f t="shared" si="3074"/>
        <v>6.563850772549486E-7</v>
      </c>
      <c r="BJ2538" s="14">
        <f t="shared" si="3075"/>
        <v>0.16465995989575333</v>
      </c>
      <c r="BK2538" s="14">
        <f t="shared" si="3076"/>
        <v>0.28656391188019614</v>
      </c>
      <c r="BL2538" s="14">
        <f t="shared" si="3077"/>
        <v>0.49082537489802808</v>
      </c>
      <c r="BM2538" s="14">
        <f t="shared" si="3078"/>
        <v>0.30017282820263069</v>
      </c>
      <c r="BN2538" s="14">
        <f t="shared" si="3079"/>
        <v>0.6993660964938303</v>
      </c>
    </row>
    <row r="2539" spans="1:66" x14ac:dyDescent="0.25">
      <c r="A2539" t="s">
        <v>13</v>
      </c>
      <c r="B2539" t="s">
        <v>53</v>
      </c>
      <c r="C2539" t="s">
        <v>14</v>
      </c>
      <c r="D2539" s="7" t="s">
        <v>578</v>
      </c>
      <c r="E2539" s="10">
        <f>VLOOKUP(A2539,home!$A$2:$E$405,3,FALSE)</f>
        <v>1.4837</v>
      </c>
      <c r="F2539" s="10">
        <f>VLOOKUP(B2539,home!$B$2:$E$405,3,FALSE)</f>
        <v>0.71360000000000001</v>
      </c>
      <c r="G2539" s="10">
        <f>VLOOKUP(C2539,away!$B$2:$E$405,4,FALSE)</f>
        <v>0.83260000000000001</v>
      </c>
      <c r="H2539" s="10">
        <f>VLOOKUP(A2539,away!$A$2:$E$405,3,FALSE)</f>
        <v>1.2190000000000001</v>
      </c>
      <c r="I2539" s="10">
        <f>VLOOKUP(C2539,away!$B$2:$E$405,3,FALSE)</f>
        <v>0.82030000000000003</v>
      </c>
      <c r="J2539" s="10">
        <f>VLOOKUP(B2539,home!$B$2:$E$405,4,FALSE)</f>
        <v>1.3028999999999999</v>
      </c>
      <c r="K2539" s="12">
        <f t="shared" si="3024"/>
        <v>0.881530503232</v>
      </c>
      <c r="L2539" s="12">
        <f t="shared" si="3025"/>
        <v>1.3028292525300003</v>
      </c>
      <c r="M2539" s="13">
        <f t="shared" si="3026"/>
        <v>0.11254976993311051</v>
      </c>
      <c r="N2539" s="13">
        <f t="shared" si="3027"/>
        <v>9.9216055327780717E-2</v>
      </c>
      <c r="O2539" s="13">
        <f t="shared" si="3028"/>
        <v>0.14663313263437788</v>
      </c>
      <c r="P2539" s="13">
        <f t="shared" si="3029"/>
        <v>0.12926157920166773</v>
      </c>
      <c r="Q2539" s="13">
        <f t="shared" si="3030"/>
        <v>4.373098959089624E-2</v>
      </c>
      <c r="R2539" s="13">
        <f t="shared" si="3031"/>
        <v>9.5518967293089493E-2</v>
      </c>
      <c r="S2539" s="13">
        <f t="shared" si="3032"/>
        <v>3.7113705047196202E-2</v>
      </c>
      <c r="T2539" s="13">
        <f t="shared" si="3033"/>
        <v>5.6974012481104577E-2</v>
      </c>
      <c r="U2539" s="13">
        <f t="shared" si="3034"/>
        <v>8.4202883306078113E-2</v>
      </c>
      <c r="V2539" s="13">
        <f t="shared" si="3035"/>
        <v>4.7360540312043646E-3</v>
      </c>
      <c r="W2539" s="13">
        <f t="shared" si="3036"/>
        <v>1.2850067086965376E-2</v>
      </c>
      <c r="X2539" s="13">
        <f t="shared" si="3037"/>
        <v>1.6741443297871462E-2</v>
      </c>
      <c r="Y2539" s="13">
        <f t="shared" si="3038"/>
        <v>1.0905621029019631E-2</v>
      </c>
      <c r="Z2539" s="13">
        <f t="shared" si="3039"/>
        <v>4.1481634920297758E-2</v>
      </c>
      <c r="AA2539" s="13">
        <f t="shared" si="3040"/>
        <v>3.6567326506176182E-2</v>
      </c>
      <c r="AB2539" s="13">
        <f t="shared" si="3041"/>
        <v>1.611760686841917E-2</v>
      </c>
      <c r="AC2539" s="13">
        <f t="shared" si="3042"/>
        <v>3.3995506144844385E-4</v>
      </c>
      <c r="AD2539" s="13">
        <f t="shared" si="3043"/>
        <v>2.8319315264343863E-3</v>
      </c>
      <c r="AE2539" s="13">
        <f t="shared" si="3044"/>
        <v>3.6895232338006552E-3</v>
      </c>
      <c r="AF2539" s="13">
        <f t="shared" si="3045"/>
        <v>2.4034093984422887E-3</v>
      </c>
      <c r="AG2539" s="13">
        <f t="shared" si="3046"/>
        <v>1.0437440233653811E-3</v>
      </c>
      <c r="AH2539" s="13">
        <f t="shared" si="3047"/>
        <v>1.3510871854233478E-2</v>
      </c>
      <c r="AI2539" s="13">
        <f t="shared" si="3048"/>
        <v>1.1910245664765501E-2</v>
      </c>
      <c r="AJ2539" s="13">
        <f t="shared" si="3049"/>
        <v>5.249622427238739E-3</v>
      </c>
      <c r="AK2539" s="13">
        <f t="shared" si="3050"/>
        <v>1.5425674333539199E-3</v>
      </c>
      <c r="AL2539" s="13">
        <f t="shared" si="3051"/>
        <v>1.5617314234064323E-5</v>
      </c>
      <c r="AM2539" s="13">
        <f t="shared" si="3052"/>
        <v>4.9928680472325422E-4</v>
      </c>
      <c r="AN2539" s="13">
        <f t="shared" si="3053"/>
        <v>6.5048545459568956E-4</v>
      </c>
      <c r="AO2539" s="13">
        <f t="shared" si="3054"/>
        <v>4.2373573929626994E-4</v>
      </c>
      <c r="AP2539" s="13">
        <f t="shared" si="3055"/>
        <v>1.8401843883253543E-4</v>
      </c>
      <c r="AQ2539" s="13">
        <f t="shared" si="3056"/>
        <v>5.9936151278982454E-5</v>
      </c>
      <c r="AR2539" s="13">
        <f t="shared" si="3057"/>
        <v>3.5204718157759193E-3</v>
      </c>
      <c r="AS2539" s="13">
        <f t="shared" si="3058"/>
        <v>3.1034032913750181E-3</v>
      </c>
      <c r="AT2539" s="13">
        <f t="shared" si="3059"/>
        <v>1.3678723325888324E-3</v>
      </c>
      <c r="AU2539" s="13">
        <f t="shared" si="3060"/>
        <v>4.0194039523472114E-4</v>
      </c>
      <c r="AV2539" s="13">
        <f t="shared" si="3061"/>
        <v>8.8580679720133161E-5</v>
      </c>
      <c r="AW2539" s="13">
        <f t="shared" si="3062"/>
        <v>4.98228645865238E-7</v>
      </c>
      <c r="AX2539" s="13">
        <f t="shared" si="3063"/>
        <v>7.3356091370797898E-5</v>
      </c>
      <c r="AY2539" s="13">
        <f t="shared" si="3064"/>
        <v>9.5570461689139049E-5</v>
      </c>
      <c r="AZ2539" s="13">
        <f t="shared" si="3065"/>
        <v>6.2255996583204042E-5</v>
      </c>
      <c r="BA2539" s="13">
        <f t="shared" si="3066"/>
        <v>2.7036311164668644E-5</v>
      </c>
      <c r="BB2539" s="13">
        <f t="shared" si="3067"/>
        <v>8.8059242664584426E-6</v>
      </c>
      <c r="BC2539" s="13">
        <f t="shared" si="3068"/>
        <v>2.2945231459811655E-6</v>
      </c>
      <c r="BD2539" s="13">
        <f t="shared" si="3069"/>
        <v>7.6442894405004598E-4</v>
      </c>
      <c r="BE2539" s="13">
        <f t="shared" si="3070"/>
        <v>6.7386743173354332E-4</v>
      </c>
      <c r="BF2539" s="13">
        <f t="shared" si="3071"/>
        <v>2.9701734810386291E-4</v>
      </c>
      <c r="BG2539" s="13">
        <f t="shared" si="3072"/>
        <v>8.7276617447544153E-5</v>
      </c>
      <c r="BH2539" s="13">
        <f t="shared" si="3073"/>
        <v>1.9234250124730084E-5</v>
      </c>
      <c r="BI2539" s="13">
        <f t="shared" si="3074"/>
        <v>3.3911156383486945E-6</v>
      </c>
      <c r="BJ2539" s="14">
        <f t="shared" si="3075"/>
        <v>0.25247357889262773</v>
      </c>
      <c r="BK2539" s="14">
        <f t="shared" si="3076"/>
        <v>0.28411225105055044</v>
      </c>
      <c r="BL2539" s="14">
        <f t="shared" si="3077"/>
        <v>0.42158070820952526</v>
      </c>
      <c r="BM2539" s="14">
        <f t="shared" si="3078"/>
        <v>0.37264260685903533</v>
      </c>
      <c r="BN2539" s="14">
        <f t="shared" si="3079"/>
        <v>0.62691049398092258</v>
      </c>
    </row>
    <row r="2540" spans="1:66" x14ac:dyDescent="0.25">
      <c r="A2540" t="s">
        <v>13</v>
      </c>
      <c r="B2540" t="s">
        <v>17</v>
      </c>
      <c r="C2540" t="s">
        <v>250</v>
      </c>
      <c r="D2540" s="7" t="s">
        <v>578</v>
      </c>
      <c r="E2540" s="10">
        <f>VLOOKUP(A2540,home!$A$2:$E$405,3,FALSE)</f>
        <v>1.4837</v>
      </c>
      <c r="F2540" s="10">
        <f>VLOOKUP(B2540,home!$B$2:$E$405,3,FALSE)</f>
        <v>1.2215</v>
      </c>
      <c r="G2540" s="10">
        <f>VLOOKUP(C2540,away!$B$2:$E$405,4,FALSE)</f>
        <v>1.1496999999999999</v>
      </c>
      <c r="H2540" s="10">
        <f>VLOOKUP(A2540,away!$A$2:$E$405,3,FALSE)</f>
        <v>1.2190000000000001</v>
      </c>
      <c r="I2540" s="10">
        <f>VLOOKUP(C2540,away!$B$2:$E$405,3,FALSE)</f>
        <v>1.3994</v>
      </c>
      <c r="J2540" s="10">
        <f>VLOOKUP(B2540,home!$B$2:$E$405,4,FALSE)</f>
        <v>1.0172000000000001</v>
      </c>
      <c r="K2540" s="12">
        <f t="shared" si="3024"/>
        <v>2.0836467806350001</v>
      </c>
      <c r="L2540" s="12">
        <f t="shared" si="3025"/>
        <v>1.7352095399200003</v>
      </c>
      <c r="M2540" s="13">
        <f t="shared" si="3026"/>
        <v>2.1952893615698181E-2</v>
      </c>
      <c r="N2540" s="13">
        <f t="shared" si="3027"/>
        <v>4.5742076107972159E-2</v>
      </c>
      <c r="O2540" s="13">
        <f t="shared" si="3028"/>
        <v>3.8092870430808341E-2</v>
      </c>
      <c r="P2540" s="13">
        <f t="shared" si="3029"/>
        <v>7.9372086838299979E-2</v>
      </c>
      <c r="Q2540" s="13">
        <f t="shared" si="3030"/>
        <v>4.7655164810968681E-2</v>
      </c>
      <c r="R2540" s="13">
        <f t="shared" si="3031"/>
        <v>3.3049556087237572E-2</v>
      </c>
      <c r="S2540" s="13">
        <f t="shared" si="3032"/>
        <v>7.1743710411843575E-2</v>
      </c>
      <c r="T2540" s="13">
        <f t="shared" si="3033"/>
        <v>8.269169660645273E-2</v>
      </c>
      <c r="U2540" s="13">
        <f t="shared" si="3034"/>
        <v>6.8863601142588438E-2</v>
      </c>
      <c r="V2540" s="13">
        <f t="shared" si="3035"/>
        <v>2.8821551133765815E-2</v>
      </c>
      <c r="W2540" s="13">
        <f t="shared" si="3036"/>
        <v>3.3098843579668406E-2</v>
      </c>
      <c r="X2540" s="13">
        <f t="shared" si="3037"/>
        <v>5.7433429139760454E-2</v>
      </c>
      <c r="Y2540" s="13">
        <f t="shared" si="3038"/>
        <v>4.9829517076815856E-2</v>
      </c>
      <c r="Z2540" s="13">
        <f t="shared" si="3039"/>
        <v>1.9115968337565254E-2</v>
      </c>
      <c r="AA2540" s="13">
        <f t="shared" si="3040"/>
        <v>3.9830925885288429E-2</v>
      </c>
      <c r="AB2540" s="13">
        <f t="shared" si="3041"/>
        <v>4.1496790245296275E-2</v>
      </c>
      <c r="AC2540" s="13">
        <f t="shared" si="3042"/>
        <v>6.5128847575016222E-3</v>
      </c>
      <c r="AD2540" s="13">
        <f t="shared" si="3043"/>
        <v>1.7241574716879385E-2</v>
      </c>
      <c r="AE2540" s="13">
        <f t="shared" si="3044"/>
        <v>2.9917744931972579E-2</v>
      </c>
      <c r="AF2540" s="13">
        <f t="shared" si="3045"/>
        <v>2.5956778209426039E-2</v>
      </c>
      <c r="AG2540" s="13">
        <f t="shared" si="3046"/>
        <v>1.5013483058194549E-2</v>
      </c>
      <c r="AH2540" s="13">
        <f t="shared" si="3047"/>
        <v>8.2925526560379756E-3</v>
      </c>
      <c r="AI2540" s="13">
        <f t="shared" si="3048"/>
        <v>1.7278750644999744E-2</v>
      </c>
      <c r="AJ2540" s="13">
        <f t="shared" si="3049"/>
        <v>1.8001406577424328E-2</v>
      </c>
      <c r="AK2540" s="13">
        <f t="shared" si="3050"/>
        <v>1.2502857620650638E-2</v>
      </c>
      <c r="AL2540" s="13">
        <f t="shared" si="3051"/>
        <v>9.4191000710831471E-4</v>
      </c>
      <c r="AM2540" s="13">
        <f t="shared" si="3052"/>
        <v>7.1850703303807106E-3</v>
      </c>
      <c r="AN2540" s="13">
        <f t="shared" si="3053"/>
        <v>1.2467602582272756E-2</v>
      </c>
      <c r="AO2540" s="13">
        <f t="shared" si="3054"/>
        <v>1.081695147034546E-2</v>
      </c>
      <c r="AP2540" s="13">
        <f t="shared" si="3055"/>
        <v>6.2565591280650396E-3</v>
      </c>
      <c r="AQ2540" s="13">
        <f t="shared" si="3056"/>
        <v>2.7141102715230042E-3</v>
      </c>
      <c r="AR2540" s="13">
        <f t="shared" si="3057"/>
        <v>2.8778632958092027E-3</v>
      </c>
      <c r="AS2540" s="13">
        <f t="shared" si="3058"/>
        <v>5.9964505914204755E-3</v>
      </c>
      <c r="AT2540" s="13">
        <f t="shared" si="3059"/>
        <v>6.2472424850250601E-3</v>
      </c>
      <c r="AU2540" s="13">
        <f t="shared" si="3060"/>
        <v>4.3390155639228874E-3</v>
      </c>
      <c r="AV2540" s="13">
        <f t="shared" si="3061"/>
        <v>2.2602439527232717E-3</v>
      </c>
      <c r="AW2540" s="13">
        <f t="shared" si="3062"/>
        <v>9.4598213827523482E-5</v>
      </c>
      <c r="AX2540" s="13">
        <f t="shared" si="3063"/>
        <v>2.4951914437556363E-3</v>
      </c>
      <c r="AY2540" s="13">
        <f t="shared" si="3064"/>
        <v>4.3296799971315374E-3</v>
      </c>
      <c r="AZ2540" s="13">
        <f t="shared" si="3065"/>
        <v>3.7564510179117229E-3</v>
      </c>
      <c r="BA2540" s="13">
        <f t="shared" si="3066"/>
        <v>2.1727432141742061E-3</v>
      </c>
      <c r="BB2540" s="13">
        <f t="shared" si="3067"/>
        <v>9.425411882578818E-4</v>
      </c>
      <c r="BC2540" s="13">
        <f t="shared" si="3068"/>
        <v>3.2710129232652149E-4</v>
      </c>
      <c r="BD2540" s="13">
        <f t="shared" si="3069"/>
        <v>8.3228264091229041E-4</v>
      </c>
      <c r="BE2540" s="13">
        <f t="shared" si="3070"/>
        <v>1.7341830453152895E-3</v>
      </c>
      <c r="BF2540" s="13">
        <f t="shared" si="3071"/>
        <v>1.8067124597015022E-3</v>
      </c>
      <c r="BG2540" s="13">
        <f t="shared" si="3072"/>
        <v>1.2548502000633923E-3</v>
      </c>
      <c r="BH2540" s="13">
        <f t="shared" si="3073"/>
        <v>6.5366614488531849E-4</v>
      </c>
      <c r="BI2540" s="13">
        <f t="shared" si="3074"/>
        <v>2.7240187168007716E-4</v>
      </c>
      <c r="BJ2540" s="14">
        <f t="shared" si="3075"/>
        <v>0.4580443101742554</v>
      </c>
      <c r="BK2540" s="14">
        <f t="shared" si="3076"/>
        <v>0.213674716761349</v>
      </c>
      <c r="BL2540" s="14">
        <f t="shared" si="3077"/>
        <v>0.30568422354179053</v>
      </c>
      <c r="BM2540" s="14">
        <f t="shared" si="3078"/>
        <v>0.72641948914067112</v>
      </c>
      <c r="BN2540" s="14">
        <f t="shared" si="3079"/>
        <v>0.26586464789098491</v>
      </c>
    </row>
    <row r="2541" spans="1:66" x14ac:dyDescent="0.25">
      <c r="A2541" t="s">
        <v>16</v>
      </c>
      <c r="B2541" t="s">
        <v>65</v>
      </c>
      <c r="C2541" t="s">
        <v>252</v>
      </c>
      <c r="D2541" s="7" t="s">
        <v>578</v>
      </c>
      <c r="E2541" s="10">
        <f>VLOOKUP(A2541,home!$A$2:$E$405,3,FALSE)</f>
        <v>1.6373</v>
      </c>
      <c r="F2541" s="10">
        <f>VLOOKUP(B2541,home!$B$2:$E$405,3,FALSE)</f>
        <v>1.0419</v>
      </c>
      <c r="G2541" s="10">
        <f>VLOOKUP(C2541,away!$B$2:$E$405,4,FALSE)</f>
        <v>1.1856</v>
      </c>
      <c r="H2541" s="10">
        <f>VLOOKUP(A2541,away!$A$2:$E$405,3,FALSE)</f>
        <v>1.3301000000000001</v>
      </c>
      <c r="I2541" s="10">
        <f>VLOOKUP(C2541,away!$B$2:$E$405,3,FALSE)</f>
        <v>0.92869999999999997</v>
      </c>
      <c r="J2541" s="10">
        <f>VLOOKUP(B2541,home!$B$2:$E$405,4,FALSE)</f>
        <v>1.2383</v>
      </c>
      <c r="K2541" s="12">
        <f t="shared" si="3024"/>
        <v>2.0225184426720002</v>
      </c>
      <c r="L2541" s="12">
        <f t="shared" si="3025"/>
        <v>1.529627250221</v>
      </c>
      <c r="M2541" s="13">
        <f t="shared" si="3026"/>
        <v>2.8663071475902326E-2</v>
      </c>
      <c r="N2541" s="13">
        <f t="shared" si="3027"/>
        <v>5.7971590683638212E-2</v>
      </c>
      <c r="O2541" s="13">
        <f t="shared" si="3028"/>
        <v>4.3843815204572457E-2</v>
      </c>
      <c r="P2541" s="13">
        <f t="shared" si="3029"/>
        <v>8.8674924848350864E-2</v>
      </c>
      <c r="Q2541" s="13">
        <f t="shared" si="3030"/>
        <v>5.8624305654345302E-2</v>
      </c>
      <c r="R2541" s="13">
        <f t="shared" si="3031"/>
        <v>3.3532347245283915E-2</v>
      </c>
      <c r="S2541" s="13">
        <f t="shared" si="3032"/>
        <v>6.8583388764454925E-2</v>
      </c>
      <c r="T2541" s="13">
        <f t="shared" si="3033"/>
        <v>8.9673335454171638E-2</v>
      </c>
      <c r="U2541" s="13">
        <f t="shared" si="3034"/>
        <v>6.7819790729668386E-2</v>
      </c>
      <c r="V2541" s="13">
        <f t="shared" si="3035"/>
        <v>2.3575153717470893E-2</v>
      </c>
      <c r="W2541" s="13">
        <f t="shared" si="3036"/>
        <v>3.952291312491793E-2</v>
      </c>
      <c r="X2541" s="13">
        <f t="shared" si="3037"/>
        <v>6.0455324923991687E-2</v>
      </c>
      <c r="Y2541" s="13">
        <f t="shared" si="3038"/>
        <v>4.6237056212351239E-2</v>
      </c>
      <c r="Z2541" s="13">
        <f t="shared" si="3039"/>
        <v>1.7097330703419799E-2</v>
      </c>
      <c r="AA2541" s="13">
        <f t="shared" si="3040"/>
        <v>3.457966666812879E-2</v>
      </c>
      <c r="AB2541" s="13">
        <f t="shared" si="3041"/>
        <v>3.4969006788870362E-2</v>
      </c>
      <c r="AC2541" s="13">
        <f t="shared" si="3042"/>
        <v>4.5584023199123132E-3</v>
      </c>
      <c r="AD2541" s="13">
        <f t="shared" si="3043"/>
        <v>1.9983955175817442E-2</v>
      </c>
      <c r="AE2541" s="13">
        <f t="shared" si="3044"/>
        <v>3.0568002404125359E-2</v>
      </c>
      <c r="AF2541" s="13">
        <f t="shared" si="3045"/>
        <v>2.3378824731085594E-2</v>
      </c>
      <c r="AG2541" s="13">
        <f t="shared" si="3046"/>
        <v>1.1920295795603063E-2</v>
      </c>
      <c r="AH2541" s="13">
        <f t="shared" si="3047"/>
        <v>6.5381357374977734E-3</v>
      </c>
      <c r="AI2541" s="13">
        <f t="shared" si="3048"/>
        <v>1.3223500109782148E-2</v>
      </c>
      <c r="AJ2541" s="13">
        <f t="shared" si="3049"/>
        <v>1.3372386424354808E-2</v>
      </c>
      <c r="AK2541" s="13">
        <f t="shared" si="3050"/>
        <v>9.0152993885980939E-3</v>
      </c>
      <c r="AL2541" s="13">
        <f t="shared" si="3051"/>
        <v>5.6409304702268966E-4</v>
      </c>
      <c r="AM2541" s="13">
        <f t="shared" si="3052"/>
        <v>8.0835835801242699E-3</v>
      </c>
      <c r="AN2541" s="13">
        <f t="shared" si="3053"/>
        <v>1.2364869723597115E-2</v>
      </c>
      <c r="AO2541" s="13">
        <f t="shared" si="3054"/>
        <v>9.456820837323375E-3</v>
      </c>
      <c r="AP2541" s="13">
        <f t="shared" si="3055"/>
        <v>4.8218036177425389E-3</v>
      </c>
      <c r="AQ2541" s="13">
        <f t="shared" si="3056"/>
        <v>1.8438905522282969E-3</v>
      </c>
      <c r="AR2541" s="13">
        <f t="shared" si="3057"/>
        <v>2.0001821179440721E-3</v>
      </c>
      <c r="AS2541" s="13">
        <f t="shared" si="3058"/>
        <v>4.0454052222446283E-3</v>
      </c>
      <c r="AT2541" s="13">
        <f t="shared" si="3059"/>
        <v>4.0909533350356915E-3</v>
      </c>
      <c r="AU2541" s="13">
        <f t="shared" si="3060"/>
        <v>2.7580095227400705E-3</v>
      </c>
      <c r="AV2541" s="13">
        <f t="shared" si="3061"/>
        <v>1.3945312812016987E-3</v>
      </c>
      <c r="AW2541" s="13">
        <f t="shared" si="3062"/>
        <v>4.8475952173308122E-5</v>
      </c>
      <c r="AX2541" s="13">
        <f t="shared" si="3063"/>
        <v>2.7248661456136499E-3</v>
      </c>
      <c r="AY2541" s="13">
        <f t="shared" si="3064"/>
        <v>4.1680295095353022E-3</v>
      </c>
      <c r="AZ2541" s="13">
        <f t="shared" si="3065"/>
        <v>3.1877657587552339E-3</v>
      </c>
      <c r="BA2541" s="13">
        <f t="shared" si="3066"/>
        <v>1.6253644573044771E-3</v>
      </c>
      <c r="BB2541" s="13">
        <f t="shared" si="3067"/>
        <v>6.2155044135839852E-4</v>
      </c>
      <c r="BC2541" s="13">
        <f t="shared" si="3068"/>
        <v>1.9014809849773905E-4</v>
      </c>
      <c r="BD2541" s="13">
        <f t="shared" si="3069"/>
        <v>5.0992217883533489E-4</v>
      </c>
      <c r="BE2541" s="13">
        <f t="shared" si="3070"/>
        <v>1.0313270110219549E-3</v>
      </c>
      <c r="BF2541" s="13">
        <f t="shared" si="3071"/>
        <v>1.0429389501088466E-3</v>
      </c>
      <c r="BG2541" s="13">
        <f t="shared" si="3072"/>
        <v>7.031210870587051E-4</v>
      </c>
      <c r="BH2541" s="13">
        <f t="shared" si="3073"/>
        <v>3.5551884150195404E-4</v>
      </c>
      <c r="BI2541" s="13">
        <f t="shared" si="3074"/>
        <v>1.4380868273101714E-4</v>
      </c>
      <c r="BJ2541" s="14">
        <f t="shared" si="3075"/>
        <v>0.48742429688212796</v>
      </c>
      <c r="BK2541" s="14">
        <f t="shared" si="3076"/>
        <v>0.2187870636826493</v>
      </c>
      <c r="BL2541" s="14">
        <f t="shared" si="3077"/>
        <v>0.27496966652718074</v>
      </c>
      <c r="BM2541" s="14">
        <f t="shared" si="3078"/>
        <v>0.68284874912592253</v>
      </c>
      <c r="BN2541" s="14">
        <f t="shared" si="3079"/>
        <v>0.31131005511209309</v>
      </c>
    </row>
    <row r="2542" spans="1:66" x14ac:dyDescent="0.25">
      <c r="A2542" t="s">
        <v>16</v>
      </c>
      <c r="B2542" t="s">
        <v>251</v>
      </c>
      <c r="C2542" t="s">
        <v>253</v>
      </c>
      <c r="D2542" s="7" t="s">
        <v>578</v>
      </c>
      <c r="E2542" s="10">
        <f>VLOOKUP(A2542,home!$A$2:$E$405,3,FALSE)</f>
        <v>1.6373</v>
      </c>
      <c r="F2542" s="10">
        <f>VLOOKUP(B2542,home!$B$2:$E$405,3,FALSE)</f>
        <v>0.35680000000000001</v>
      </c>
      <c r="G2542" s="10">
        <f>VLOOKUP(C2542,away!$B$2:$E$405,4,FALSE)</f>
        <v>1.1496999999999999</v>
      </c>
      <c r="H2542" s="10">
        <f>VLOOKUP(A2542,away!$A$2:$E$405,3,FALSE)</f>
        <v>1.3301000000000001</v>
      </c>
      <c r="I2542" s="10">
        <f>VLOOKUP(C2542,away!$B$2:$E$405,3,FALSE)</f>
        <v>1.5036</v>
      </c>
      <c r="J2542" s="10">
        <f>VLOOKUP(B2542,home!$B$2:$E$405,4,FALSE)</f>
        <v>1.3994</v>
      </c>
      <c r="K2542" s="12">
        <f t="shared" si="3024"/>
        <v>0.67164167940800001</v>
      </c>
      <c r="L2542" s="12">
        <f t="shared" si="3025"/>
        <v>2.7987137409840002</v>
      </c>
      <c r="M2542" s="13">
        <f t="shared" si="3026"/>
        <v>3.1105972999001124E-2</v>
      </c>
      <c r="N2542" s="13">
        <f t="shared" si="3027"/>
        <v>2.089206794466902E-2</v>
      </c>
      <c r="O2542" s="13">
        <f t="shared" si="3028"/>
        <v>8.7056714058981716E-2</v>
      </c>
      <c r="P2542" s="13">
        <f t="shared" si="3029"/>
        <v>5.8470917634316534E-2</v>
      </c>
      <c r="Q2542" s="13">
        <f t="shared" si="3030"/>
        <v>7.0159918003317697E-3</v>
      </c>
      <c r="R2542" s="13">
        <f t="shared" si="3031"/>
        <v>0.12182341094089361</v>
      </c>
      <c r="S2542" s="13">
        <f t="shared" si="3032"/>
        <v>2.7477425389561154E-2</v>
      </c>
      <c r="T2542" s="13">
        <f t="shared" si="3033"/>
        <v>1.9635752658219596E-2</v>
      </c>
      <c r="U2542" s="13">
        <f t="shared" si="3034"/>
        <v>8.1821680315552717E-2</v>
      </c>
      <c r="V2542" s="13">
        <f t="shared" si="3035"/>
        <v>5.738913076303886E-3</v>
      </c>
      <c r="W2542" s="13">
        <f t="shared" si="3036"/>
        <v>1.5707441718291961E-3</v>
      </c>
      <c r="X2542" s="13">
        <f t="shared" si="3037"/>
        <v>4.3960632972689035E-3</v>
      </c>
      <c r="Y2542" s="13">
        <f t="shared" si="3038"/>
        <v>6.1516613781509577E-3</v>
      </c>
      <c r="Z2542" s="13">
        <f t="shared" si="3039"/>
        <v>0.11364961805793983</v>
      </c>
      <c r="AA2542" s="13">
        <f t="shared" si="3040"/>
        <v>7.6331820336512479E-2</v>
      </c>
      <c r="AB2542" s="13">
        <f t="shared" si="3041"/>
        <v>2.5633816001542482E-2</v>
      </c>
      <c r="AC2542" s="13">
        <f t="shared" si="3042"/>
        <v>6.7422644560467956E-4</v>
      </c>
      <c r="AD2542" s="13">
        <f t="shared" si="3043"/>
        <v>2.6374431337192227E-4</v>
      </c>
      <c r="AE2542" s="13">
        <f t="shared" si="3044"/>
        <v>7.3814483394038901E-4</v>
      </c>
      <c r="AF2542" s="13">
        <f t="shared" si="3045"/>
        <v>1.03292804479266E-3</v>
      </c>
      <c r="AG2542" s="13">
        <f t="shared" si="3046"/>
        <v>9.6362330413631817E-4</v>
      </c>
      <c r="AH2542" s="13">
        <f t="shared" si="3047"/>
        <v>7.9518186929084897E-2</v>
      </c>
      <c r="AI2542" s="13">
        <f t="shared" si="3048"/>
        <v>5.3407728612529862E-2</v>
      </c>
      <c r="AJ2542" s="13">
        <f t="shared" si="3049"/>
        <v>1.7935428269343121E-2</v>
      </c>
      <c r="AK2542" s="13">
        <f t="shared" si="3050"/>
        <v>4.0153937212411119E-3</v>
      </c>
      <c r="AL2542" s="13">
        <f t="shared" si="3051"/>
        <v>5.069462250108065E-5</v>
      </c>
      <c r="AM2542" s="13">
        <f t="shared" si="3052"/>
        <v>3.5428334713485566E-5</v>
      </c>
      <c r="AN2542" s="13">
        <f t="shared" si="3053"/>
        <v>9.9153767182812494E-5</v>
      </c>
      <c r="AO2542" s="13">
        <f t="shared" si="3054"/>
        <v>1.3875150534243291E-4</v>
      </c>
      <c r="AP2542" s="13">
        <f t="shared" si="3055"/>
        <v>1.2944191486136063E-4</v>
      </c>
      <c r="AQ2542" s="13">
        <f t="shared" si="3056"/>
        <v>9.0567716445442769E-5</v>
      </c>
      <c r="AR2542" s="13">
        <f t="shared" si="3057"/>
        <v>4.450972848331284E-2</v>
      </c>
      <c r="AS2542" s="13">
        <f t="shared" si="3058"/>
        <v>2.9894588788526331E-2</v>
      </c>
      <c r="AT2542" s="13">
        <f t="shared" si="3059"/>
        <v>1.0039225909568695E-2</v>
      </c>
      <c r="AU2542" s="13">
        <f t="shared" si="3060"/>
        <v>2.2475875166196751E-3</v>
      </c>
      <c r="AV2542" s="13">
        <f t="shared" si="3061"/>
        <v>3.773933635697236E-4</v>
      </c>
      <c r="AW2542" s="13">
        <f t="shared" si="3062"/>
        <v>2.6470095709937547E-6</v>
      </c>
      <c r="AX2542" s="13">
        <f t="shared" si="3063"/>
        <v>3.9658577042656951E-6</v>
      </c>
      <c r="AY2542" s="13">
        <f t="shared" si="3064"/>
        <v>1.1099300451715661E-5</v>
      </c>
      <c r="AZ2542" s="13">
        <f t="shared" si="3065"/>
        <v>1.5531882344763274E-5</v>
      </c>
      <c r="BA2542" s="13">
        <f t="shared" si="3066"/>
        <v>1.4489764180545257E-5</v>
      </c>
      <c r="BB2542" s="13">
        <f t="shared" si="3067"/>
        <v>1.0138175528927446E-5</v>
      </c>
      <c r="BC2542" s="13">
        <f t="shared" si="3068"/>
        <v>5.6747702322633949E-6</v>
      </c>
      <c r="BD2542" s="13">
        <f t="shared" si="3069"/>
        <v>2.0761664785619097E-2</v>
      </c>
      <c r="BE2542" s="13">
        <f t="shared" si="3070"/>
        <v>1.3944399403919146E-2</v>
      </c>
      <c r="BF2542" s="13">
        <f t="shared" si="3071"/>
        <v>4.6828199169920842E-3</v>
      </c>
      <c r="BG2542" s="13">
        <f t="shared" si="3072"/>
        <v>1.0483923444712649E-3</v>
      </c>
      <c r="BH2542" s="13">
        <f t="shared" si="3073"/>
        <v>1.7603599872979267E-4</v>
      </c>
      <c r="BI2542" s="13">
        <f t="shared" si="3074"/>
        <v>2.3646622764628515E-5</v>
      </c>
      <c r="BJ2542" s="14">
        <f t="shared" si="3075"/>
        <v>6.321496473569875E-2</v>
      </c>
      <c r="BK2542" s="14">
        <f t="shared" si="3076"/>
        <v>0.12352924946774017</v>
      </c>
      <c r="BL2542" s="14">
        <f t="shared" si="3077"/>
        <v>0.67524966231977546</v>
      </c>
      <c r="BM2542" s="14">
        <f t="shared" si="3078"/>
        <v>0.64926996691207961</v>
      </c>
      <c r="BN2542" s="14">
        <f t="shared" si="3079"/>
        <v>0.32636507537819376</v>
      </c>
    </row>
    <row r="2543" spans="1:66" x14ac:dyDescent="0.25">
      <c r="A2543" t="s">
        <v>69</v>
      </c>
      <c r="B2543" t="s">
        <v>324</v>
      </c>
      <c r="C2543" t="s">
        <v>95</v>
      </c>
      <c r="D2543" s="7" t="s">
        <v>578</v>
      </c>
      <c r="E2543" s="10">
        <f>VLOOKUP(A2543,home!$A$2:$E$405,3,FALSE)</f>
        <v>1.3526</v>
      </c>
      <c r="F2543" s="10">
        <f>VLOOKUP(B2543,home!$B$2:$E$405,3,FALSE)</f>
        <v>0.93389999999999995</v>
      </c>
      <c r="G2543" s="10">
        <f>VLOOKUP(C2543,away!$B$2:$E$405,4,FALSE)</f>
        <v>0.62519999999999998</v>
      </c>
      <c r="H2543" s="10">
        <f>VLOOKUP(A2543,away!$A$2:$E$405,3,FALSE)</f>
        <v>1.3421000000000001</v>
      </c>
      <c r="I2543" s="10">
        <f>VLOOKUP(C2543,away!$B$2:$E$405,3,FALSE)</f>
        <v>0.78210000000000002</v>
      </c>
      <c r="J2543" s="10">
        <f>VLOOKUP(B2543,home!$B$2:$E$405,4,FALSE)</f>
        <v>0.82350000000000001</v>
      </c>
      <c r="K2543" s="12">
        <f t="shared" si="3024"/>
        <v>0.78974835112800001</v>
      </c>
      <c r="L2543" s="12">
        <f t="shared" si="3025"/>
        <v>0.86439205363500005</v>
      </c>
      <c r="M2543" s="13">
        <f t="shared" si="3026"/>
        <v>0.19125638814595031</v>
      </c>
      <c r="N2543" s="13">
        <f t="shared" si="3027"/>
        <v>0.15104441718096104</v>
      </c>
      <c r="O2543" s="13">
        <f t="shared" si="3028"/>
        <v>0.16532050212029067</v>
      </c>
      <c r="P2543" s="13">
        <f t="shared" si="3029"/>
        <v>0.13056159395715261</v>
      </c>
      <c r="Q2543" s="13">
        <f t="shared" si="3030"/>
        <v>5.964353970787685E-2</v>
      </c>
      <c r="R2543" s="13">
        <f t="shared" si="3031"/>
        <v>7.1450864167863726E-2</v>
      </c>
      <c r="S2543" s="13">
        <f t="shared" si="3032"/>
        <v>2.2282039807768536E-2</v>
      </c>
      <c r="T2543" s="13">
        <f t="shared" si="3033"/>
        <v>5.1555401774152347E-2</v>
      </c>
      <c r="U2543" s="13">
        <f t="shared" si="3034"/>
        <v>5.642820216324107E-2</v>
      </c>
      <c r="V2543" s="13">
        <f t="shared" si="3035"/>
        <v>1.6900981638781789E-3</v>
      </c>
      <c r="W2543" s="13">
        <f t="shared" si="3036"/>
        <v>1.5701129046577715E-2</v>
      </c>
      <c r="X2543" s="13">
        <f t="shared" si="3037"/>
        <v>1.3571931180959463E-2</v>
      </c>
      <c r="Y2543" s="13">
        <f t="shared" si="3038"/>
        <v>5.865734732651221E-3</v>
      </c>
      <c r="Z2543" s="13">
        <f t="shared" si="3039"/>
        <v>2.0587186404018389E-2</v>
      </c>
      <c r="AA2543" s="13">
        <f t="shared" si="3040"/>
        <v>1.6258696516938301E-2</v>
      </c>
      <c r="AB2543" s="13">
        <f t="shared" si="3041"/>
        <v>6.4201393828712885E-3</v>
      </c>
      <c r="AC2543" s="13">
        <f t="shared" si="3042"/>
        <v>7.210932676520647E-5</v>
      </c>
      <c r="AD2543" s="13">
        <f t="shared" si="3043"/>
        <v>3.0999851938456743E-3</v>
      </c>
      <c r="AE2543" s="13">
        <f t="shared" si="3044"/>
        <v>2.6796025679463563E-3</v>
      </c>
      <c r="AF2543" s="13">
        <f t="shared" si="3045"/>
        <v>1.1581135833163853E-3</v>
      </c>
      <c r="AG2543" s="13">
        <f t="shared" si="3046"/>
        <v>3.33688059541813E-4</v>
      </c>
      <c r="AH2543" s="13">
        <f t="shared" si="3047"/>
        <v>4.4488500835840007E-3</v>
      </c>
      <c r="AI2543" s="13">
        <f t="shared" si="3048"/>
        <v>3.5134720179261299E-3</v>
      </c>
      <c r="AJ2543" s="13">
        <f t="shared" si="3049"/>
        <v>1.3873793664457637E-3</v>
      </c>
      <c r="AK2543" s="13">
        <f t="shared" si="3050"/>
        <v>3.6522685567985045E-4</v>
      </c>
      <c r="AL2543" s="13">
        <f t="shared" si="3051"/>
        <v>1.9690236196362839E-6</v>
      </c>
      <c r="AM2543" s="13">
        <f t="shared" si="3052"/>
        <v>4.8964163907216712E-4</v>
      </c>
      <c r="AN2543" s="13">
        <f t="shared" si="3053"/>
        <v>4.2324234194279797E-4</v>
      </c>
      <c r="AO2543" s="13">
        <f t="shared" si="3054"/>
        <v>1.8292365856861103E-4</v>
      </c>
      <c r="AP2543" s="13">
        <f t="shared" si="3055"/>
        <v>5.2705918962849757E-5</v>
      </c>
      <c r="AQ2543" s="13">
        <f t="shared" si="3056"/>
        <v>1.1389644382754398E-5</v>
      </c>
      <c r="AR2543" s="13">
        <f t="shared" si="3057"/>
        <v>7.6911013201268349E-4</v>
      </c>
      <c r="AS2543" s="13">
        <f t="shared" si="3058"/>
        <v>6.0740345859285527E-4</v>
      </c>
      <c r="AT2543" s="13">
        <f t="shared" si="3059"/>
        <v>2.3984793994657585E-4</v>
      </c>
      <c r="AU2543" s="13">
        <f t="shared" si="3060"/>
        <v>6.3139838364751962E-5</v>
      </c>
      <c r="AV2543" s="13">
        <f t="shared" si="3061"/>
        <v>1.2466145809762824E-5</v>
      </c>
      <c r="AW2543" s="13">
        <f t="shared" si="3062"/>
        <v>3.7337730666604044E-8</v>
      </c>
      <c r="AX2543" s="13">
        <f t="shared" si="3063"/>
        <v>6.4448946183475839E-5</v>
      </c>
      <c r="AY2543" s="13">
        <f t="shared" si="3064"/>
        <v>5.5709156946146283E-5</v>
      </c>
      <c r="AZ2543" s="13">
        <f t="shared" si="3065"/>
        <v>2.4077276289476957E-5</v>
      </c>
      <c r="BA2543" s="13">
        <f t="shared" si="3066"/>
        <v>6.9374020992660945E-6</v>
      </c>
      <c r="BB2543" s="13">
        <f t="shared" si="3067"/>
        <v>1.4991588118690947E-6</v>
      </c>
      <c r="BC2543" s="13">
        <f t="shared" si="3068"/>
        <v>2.5917219282330678E-7</v>
      </c>
      <c r="BD2543" s="13">
        <f t="shared" si="3069"/>
        <v>1.1080211441365486E-4</v>
      </c>
      <c r="BE2543" s="13">
        <f t="shared" si="3070"/>
        <v>8.7505787159679937E-5</v>
      </c>
      <c r="BF2543" s="13">
        <f t="shared" si="3071"/>
        <v>3.4553775561757461E-5</v>
      </c>
      <c r="BG2543" s="13">
        <f t="shared" si="3072"/>
        <v>9.0962624250483148E-6</v>
      </c>
      <c r="BH2543" s="13">
        <f t="shared" si="3073"/>
        <v>1.7959395629023721E-6</v>
      </c>
      <c r="BI2543" s="13">
        <f t="shared" si="3074"/>
        <v>2.8366806170553795E-7</v>
      </c>
      <c r="BJ2543" s="14">
        <f t="shared" si="3075"/>
        <v>0.30596637734328114</v>
      </c>
      <c r="BK2543" s="14">
        <f t="shared" si="3076"/>
        <v>0.34591990758208063</v>
      </c>
      <c r="BL2543" s="14">
        <f t="shared" si="3077"/>
        <v>0.32752933773675219</v>
      </c>
      <c r="BM2543" s="14">
        <f t="shared" si="3078"/>
        <v>0.23066983196682159</v>
      </c>
      <c r="BN2543" s="14">
        <f t="shared" si="3079"/>
        <v>0.76927730528009519</v>
      </c>
    </row>
    <row r="2544" spans="1:66" x14ac:dyDescent="0.25">
      <c r="A2544" t="s">
        <v>69</v>
      </c>
      <c r="B2544" t="s">
        <v>381</v>
      </c>
      <c r="C2544" t="s">
        <v>259</v>
      </c>
      <c r="D2544" s="7" t="s">
        <v>578</v>
      </c>
      <c r="E2544" s="10">
        <f>VLOOKUP(A2544,home!$A$2:$E$405,3,FALSE)</f>
        <v>1.3526</v>
      </c>
      <c r="F2544" s="10">
        <f>VLOOKUP(B2544,home!$B$2:$E$405,3,FALSE)</f>
        <v>0.93389999999999995</v>
      </c>
      <c r="G2544" s="10">
        <f>VLOOKUP(C2544,away!$B$2:$E$405,4,FALSE)</f>
        <v>0.9728</v>
      </c>
      <c r="H2544" s="10">
        <f>VLOOKUP(A2544,away!$A$2:$E$405,3,FALSE)</f>
        <v>1.3421000000000001</v>
      </c>
      <c r="I2544" s="10">
        <f>VLOOKUP(C2544,away!$B$2:$E$405,3,FALSE)</f>
        <v>1.2941</v>
      </c>
      <c r="J2544" s="10">
        <f>VLOOKUP(B2544,home!$B$2:$E$405,4,FALSE)</f>
        <v>1.0980000000000001</v>
      </c>
      <c r="K2544" s="12">
        <f t="shared" si="3024"/>
        <v>1.2288342865920001</v>
      </c>
      <c r="L2544" s="12">
        <f t="shared" si="3025"/>
        <v>1.9070191477800003</v>
      </c>
      <c r="M2544" s="13">
        <f t="shared" si="3026"/>
        <v>4.346264548123345E-2</v>
      </c>
      <c r="N2544" s="13">
        <f t="shared" si="3027"/>
        <v>5.3408388953332532E-2</v>
      </c>
      <c r="O2544" s="13">
        <f t="shared" si="3028"/>
        <v>8.2884097145886085E-2</v>
      </c>
      <c r="P2544" s="13">
        <f t="shared" si="3029"/>
        <v>0.10185082038608698</v>
      </c>
      <c r="Q2544" s="13">
        <f t="shared" si="3030"/>
        <v>3.2815029768748227E-2</v>
      </c>
      <c r="R2544" s="13">
        <f t="shared" si="3031"/>
        <v>7.9030780151831237E-2</v>
      </c>
      <c r="S2544" s="13">
        <f t="shared" si="3032"/>
        <v>5.9669570837549007E-2</v>
      </c>
      <c r="T2544" s="13">
        <f t="shared" si="3033"/>
        <v>6.2578890103973578E-2</v>
      </c>
      <c r="U2544" s="13">
        <f t="shared" si="3034"/>
        <v>9.7115732346684761E-2</v>
      </c>
      <c r="V2544" s="13">
        <f t="shared" si="3035"/>
        <v>1.5536699962817568E-2</v>
      </c>
      <c r="W2544" s="13">
        <f t="shared" si="3036"/>
        <v>1.3441411231791657E-2</v>
      </c>
      <c r="X2544" s="13">
        <f t="shared" si="3037"/>
        <v>2.5633028592211851E-2</v>
      </c>
      <c r="Y2544" s="13">
        <f t="shared" si="3038"/>
        <v>2.4441338170470117E-2</v>
      </c>
      <c r="Z2544" s="13">
        <f t="shared" si="3039"/>
        <v>5.023773700451125E-2</v>
      </c>
      <c r="AA2544" s="13">
        <f t="shared" si="3040"/>
        <v>6.1733853711935113E-2</v>
      </c>
      <c r="AB2544" s="13">
        <f t="shared" si="3041"/>
        <v>3.7930338042340347E-2</v>
      </c>
      <c r="AC2544" s="13">
        <f t="shared" si="3042"/>
        <v>2.275554127838246E-3</v>
      </c>
      <c r="AD2544" s="13">
        <f t="shared" si="3043"/>
        <v>4.129316745452102E-3</v>
      </c>
      <c r="AE2544" s="13">
        <f t="shared" si="3044"/>
        <v>7.8746861008257511E-3</v>
      </c>
      <c r="AF2544" s="13">
        <f t="shared" si="3045"/>
        <v>7.5085885885158707E-3</v>
      </c>
      <c r="AG2544" s="13">
        <f t="shared" si="3046"/>
        <v>4.7730074037007223E-3</v>
      </c>
      <c r="AH2544" s="13">
        <f t="shared" si="3047"/>
        <v>2.3951081602184704E-2</v>
      </c>
      <c r="AI2544" s="13">
        <f t="shared" si="3048"/>
        <v>2.9431910273727425E-2</v>
      </c>
      <c r="AJ2544" s="13">
        <f t="shared" si="3049"/>
        <v>1.80834702321278E-2</v>
      </c>
      <c r="AK2544" s="13">
        <f t="shared" si="3050"/>
        <v>7.4071960806014799E-3</v>
      </c>
      <c r="AL2544" s="13">
        <f t="shared" si="3051"/>
        <v>2.1330229873222568E-4</v>
      </c>
      <c r="AM2544" s="13">
        <f t="shared" si="3052"/>
        <v>1.0148491994020064E-3</v>
      </c>
      <c r="AN2544" s="13">
        <f t="shared" si="3053"/>
        <v>1.9353368553688298E-3</v>
      </c>
      <c r="AO2544" s="13">
        <f t="shared" si="3054"/>
        <v>1.845362220296346E-3</v>
      </c>
      <c r="AP2544" s="13">
        <f t="shared" si="3055"/>
        <v>1.1730470295649822E-3</v>
      </c>
      <c r="AQ2544" s="13">
        <f t="shared" si="3056"/>
        <v>5.5925578665671821E-4</v>
      </c>
      <c r="AR2544" s="13">
        <f t="shared" si="3057"/>
        <v>9.1350342450815039E-3</v>
      </c>
      <c r="AS2544" s="13">
        <f t="shared" si="3058"/>
        <v>1.1225443289548222E-2</v>
      </c>
      <c r="AT2544" s="13">
        <f t="shared" si="3059"/>
        <v>6.8971047981954735E-3</v>
      </c>
      <c r="AU2544" s="13">
        <f t="shared" si="3060"/>
        <v>2.8251329514135987E-3</v>
      </c>
      <c r="AV2544" s="13">
        <f t="shared" si="3061"/>
        <v>8.6790505871947067E-4</v>
      </c>
      <c r="AW2544" s="13">
        <f t="shared" si="3062"/>
        <v>1.3884856930697191E-5</v>
      </c>
      <c r="AX2544" s="13">
        <f t="shared" si="3063"/>
        <v>2.0784691532427132E-4</v>
      </c>
      <c r="AY2544" s="13">
        <f t="shared" si="3064"/>
        <v>3.9636804733039375E-4</v>
      </c>
      <c r="AZ2544" s="13">
        <f t="shared" si="3065"/>
        <v>3.7794072791361524E-4</v>
      </c>
      <c r="BA2544" s="13">
        <f t="shared" si="3066"/>
        <v>2.4024673495239178E-4</v>
      </c>
      <c r="BB2544" s="13">
        <f t="shared" si="3067"/>
        <v>1.1453878093645944E-4</v>
      </c>
      <c r="BC2544" s="13">
        <f t="shared" si="3068"/>
        <v>4.3685529681841404E-5</v>
      </c>
      <c r="BD2544" s="13">
        <f t="shared" si="3069"/>
        <v>2.9034475368327432E-3</v>
      </c>
      <c r="BE2544" s="13">
        <f t="shared" si="3070"/>
        <v>3.567855882581164E-3</v>
      </c>
      <c r="BF2544" s="13">
        <f t="shared" si="3071"/>
        <v>2.1921518190673485E-3</v>
      </c>
      <c r="BG2544" s="13">
        <f t="shared" si="3072"/>
        <v>8.9793043889499339E-4</v>
      </c>
      <c r="BH2544" s="13">
        <f t="shared" si="3073"/>
        <v>2.7585192757219285E-4</v>
      </c>
      <c r="BI2544" s="13">
        <f t="shared" si="3074"/>
        <v>6.7795261324640716E-5</v>
      </c>
      <c r="BJ2544" s="14">
        <f t="shared" si="3075"/>
        <v>0.24451216348645027</v>
      </c>
      <c r="BK2544" s="14">
        <f t="shared" si="3076"/>
        <v>0.22340496114158787</v>
      </c>
      <c r="BL2544" s="14">
        <f t="shared" si="3077"/>
        <v>0.47842411279655034</v>
      </c>
      <c r="BM2544" s="14">
        <f t="shared" si="3078"/>
        <v>0.60274472935158119</v>
      </c>
      <c r="BN2544" s="14">
        <f t="shared" si="3079"/>
        <v>0.3934517618871185</v>
      </c>
    </row>
    <row r="2545" spans="1:66" x14ac:dyDescent="0.25">
      <c r="A2545" t="s">
        <v>69</v>
      </c>
      <c r="B2545" t="s">
        <v>72</v>
      </c>
      <c r="C2545" t="s">
        <v>78</v>
      </c>
      <c r="D2545" s="7" t="s">
        <v>578</v>
      </c>
      <c r="E2545" s="10">
        <f>VLOOKUP(A2545,home!$A$2:$E$405,3,FALSE)</f>
        <v>1.3526</v>
      </c>
      <c r="F2545" s="10">
        <f>VLOOKUP(B2545,home!$B$2:$E$405,3,FALSE)</f>
        <v>1.0894999999999999</v>
      </c>
      <c r="G2545" s="10">
        <f>VLOOKUP(C2545,away!$B$2:$E$405,4,FALSE)</f>
        <v>0.7782</v>
      </c>
      <c r="H2545" s="10">
        <f>VLOOKUP(A2545,away!$A$2:$E$405,3,FALSE)</f>
        <v>1.3421000000000001</v>
      </c>
      <c r="I2545" s="10">
        <f>VLOOKUP(C2545,away!$B$2:$E$405,3,FALSE)</f>
        <v>1.3332999999999999</v>
      </c>
      <c r="J2545" s="10">
        <f>VLOOKUP(B2545,home!$B$2:$E$405,4,FALSE)</f>
        <v>0.82350000000000001</v>
      </c>
      <c r="K2545" s="12">
        <f t="shared" si="3024"/>
        <v>1.1468004221399999</v>
      </c>
      <c r="L2545" s="12">
        <f t="shared" si="3025"/>
        <v>1.473588959355</v>
      </c>
      <c r="M2545" s="13">
        <f t="shared" si="3026"/>
        <v>7.2774520258261657E-2</v>
      </c>
      <c r="N2545" s="13">
        <f t="shared" si="3027"/>
        <v>8.3457850553210436E-2</v>
      </c>
      <c r="O2545" s="13">
        <f t="shared" si="3028"/>
        <v>0.10723972957493116</v>
      </c>
      <c r="P2545" s="13">
        <f t="shared" si="3029"/>
        <v>0.12298256714671049</v>
      </c>
      <c r="Q2545" s="13">
        <f t="shared" si="3030"/>
        <v>4.7854749122659385E-2</v>
      </c>
      <c r="R2545" s="13">
        <f t="shared" si="3031"/>
        <v>7.9013640752917225E-2</v>
      </c>
      <c r="S2545" s="13">
        <f t="shared" si="3032"/>
        <v>5.1957442551049109E-2</v>
      </c>
      <c r="T2545" s="13">
        <f t="shared" si="3033"/>
        <v>7.0518229959854253E-2</v>
      </c>
      <c r="U2545" s="13">
        <f t="shared" si="3034"/>
        <v>9.0612876570263776E-2</v>
      </c>
      <c r="V2545" s="13">
        <f t="shared" si="3035"/>
        <v>9.7559476168146385E-3</v>
      </c>
      <c r="W2545" s="13">
        <f t="shared" si="3036"/>
        <v>1.8293282165089856E-2</v>
      </c>
      <c r="X2545" s="13">
        <f t="shared" si="3037"/>
        <v>2.6956778628842142E-2</v>
      </c>
      <c r="Y2545" s="13">
        <f t="shared" si="3038"/>
        <v>1.9861605683619301E-2</v>
      </c>
      <c r="Z2545" s="13">
        <f t="shared" si="3039"/>
        <v>3.8811209550647034E-2</v>
      </c>
      <c r="AA2545" s="13">
        <f t="shared" si="3040"/>
        <v>4.4508711496446016E-2</v>
      </c>
      <c r="AB2545" s="13">
        <f t="shared" si="3041"/>
        <v>2.5521304566515881E-2</v>
      </c>
      <c r="AC2545" s="13">
        <f t="shared" si="3042"/>
        <v>1.0304185779985342E-3</v>
      </c>
      <c r="AD2545" s="13">
        <f t="shared" si="3043"/>
        <v>5.2446859273127915E-3</v>
      </c>
      <c r="AE2545" s="13">
        <f t="shared" si="3044"/>
        <v>7.7285112777726699E-3</v>
      </c>
      <c r="AF2545" s="13">
        <f t="shared" si="3045"/>
        <v>5.6943244455882058E-3</v>
      </c>
      <c r="AG2545" s="13">
        <f t="shared" si="3046"/>
        <v>2.7970312113346869E-3</v>
      </c>
      <c r="AH2545" s="13">
        <f t="shared" si="3047"/>
        <v>1.42979424732617E-2</v>
      </c>
      <c r="AI2545" s="13">
        <f t="shared" si="3048"/>
        <v>1.6396886464069952E-2</v>
      </c>
      <c r="AJ2545" s="13">
        <f t="shared" si="3049"/>
        <v>9.4019781593885372E-3</v>
      </c>
      <c r="AK2545" s="13">
        <f t="shared" si="3050"/>
        <v>3.594064174045944E-3</v>
      </c>
      <c r="AL2545" s="13">
        <f t="shared" si="3051"/>
        <v>6.9652686961429504E-5</v>
      </c>
      <c r="AM2545" s="13">
        <f t="shared" si="3052"/>
        <v>1.202921607086806E-3</v>
      </c>
      <c r="AN2545" s="13">
        <f t="shared" si="3053"/>
        <v>1.7726119991726909E-3</v>
      </c>
      <c r="AO2545" s="13">
        <f t="shared" si="3054"/>
        <v>1.306050735600536E-3</v>
      </c>
      <c r="AP2545" s="13">
        <f t="shared" si="3055"/>
        <v>6.415273147794753E-4</v>
      </c>
      <c r="AQ2545" s="13">
        <f t="shared" si="3056"/>
        <v>2.3633689204592361E-4</v>
      </c>
      <c r="AR2545" s="13">
        <f t="shared" si="3057"/>
        <v>4.2138580340182717E-3</v>
      </c>
      <c r="AS2545" s="13">
        <f t="shared" si="3058"/>
        <v>4.8324541722501845E-3</v>
      </c>
      <c r="AT2545" s="13">
        <f t="shared" si="3059"/>
        <v>2.7709302423543579E-3</v>
      </c>
      <c r="AU2545" s="13">
        <f t="shared" si="3060"/>
        <v>1.0592346572174899E-3</v>
      </c>
      <c r="AV2545" s="13">
        <f t="shared" si="3061"/>
        <v>3.0368268801058372E-4</v>
      </c>
      <c r="AW2545" s="13">
        <f t="shared" si="3062"/>
        <v>3.2696372839100325E-6</v>
      </c>
      <c r="AX2545" s="13">
        <f t="shared" si="3063"/>
        <v>2.2991850113474621E-4</v>
      </c>
      <c r="AY2545" s="13">
        <f t="shared" si="3064"/>
        <v>3.388053648236121E-4</v>
      </c>
      <c r="AZ2545" s="13">
        <f t="shared" si="3065"/>
        <v>2.4962992248715884E-4</v>
      </c>
      <c r="BA2545" s="13">
        <f t="shared" si="3066"/>
        <v>1.2261729923390723E-4</v>
      </c>
      <c r="BB2545" s="13">
        <f t="shared" si="3067"/>
        <v>4.5171874594253497E-5</v>
      </c>
      <c r="BC2545" s="13">
        <f t="shared" si="3068"/>
        <v>1.3312955135092112E-5</v>
      </c>
      <c r="BD2545" s="13">
        <f t="shared" si="3069"/>
        <v>1.0349157792031156E-3</v>
      </c>
      <c r="BE2545" s="13">
        <f t="shared" si="3070"/>
        <v>1.1868418524694799E-3</v>
      </c>
      <c r="BF2545" s="13">
        <f t="shared" si="3071"/>
        <v>6.8053536871270958E-4</v>
      </c>
      <c r="BG2545" s="13">
        <f t="shared" si="3072"/>
        <v>2.6014608270697858E-4</v>
      </c>
      <c r="BH2545" s="13">
        <f t="shared" si="3073"/>
        <v>7.4583909366607556E-5</v>
      </c>
      <c r="BI2545" s="13">
        <f t="shared" si="3074"/>
        <v>1.7106571749295419E-5</v>
      </c>
      <c r="BJ2545" s="14">
        <f t="shared" si="3075"/>
        <v>0.29456595344137787</v>
      </c>
      <c r="BK2545" s="14">
        <f t="shared" si="3076"/>
        <v>0.25890935420261946</v>
      </c>
      <c r="BL2545" s="14">
        <f t="shared" si="3077"/>
        <v>0.40702142358989923</v>
      </c>
      <c r="BM2545" s="14">
        <f t="shared" si="3078"/>
        <v>0.48564934764831352</v>
      </c>
      <c r="BN2545" s="14">
        <f t="shared" si="3079"/>
        <v>0.51332305740869044</v>
      </c>
    </row>
    <row r="2546" spans="1:66" x14ac:dyDescent="0.25">
      <c r="A2546" t="s">
        <v>69</v>
      </c>
      <c r="B2546" t="s">
        <v>74</v>
      </c>
      <c r="C2546" t="s">
        <v>260</v>
      </c>
      <c r="D2546" s="7" t="s">
        <v>578</v>
      </c>
      <c r="E2546" s="10">
        <f>VLOOKUP(A2546,home!$A$2:$E$405,3,FALSE)</f>
        <v>1.3526</v>
      </c>
      <c r="F2546" s="10">
        <f>VLOOKUP(B2546,home!$B$2:$E$405,3,FALSE)</f>
        <v>1.2452000000000001</v>
      </c>
      <c r="G2546" s="10">
        <f>VLOOKUP(C2546,away!$B$2:$E$405,4,FALSE)</f>
        <v>0.85609999999999997</v>
      </c>
      <c r="H2546" s="10">
        <f>VLOOKUP(A2546,away!$A$2:$E$405,3,FALSE)</f>
        <v>1.3421000000000001</v>
      </c>
      <c r="I2546" s="10">
        <f>VLOOKUP(C2546,away!$B$2:$E$405,3,FALSE)</f>
        <v>1.5294000000000001</v>
      </c>
      <c r="J2546" s="10">
        <f>VLOOKUP(B2546,home!$B$2:$E$405,4,FALSE)</f>
        <v>0.86270000000000002</v>
      </c>
      <c r="K2546" s="12">
        <f t="shared" si="3024"/>
        <v>1.441892862872</v>
      </c>
      <c r="L2546" s="12">
        <f t="shared" si="3025"/>
        <v>1.7707846972980001</v>
      </c>
      <c r="M2546" s="13">
        <f t="shared" si="3026"/>
        <v>4.0248700547616027E-2</v>
      </c>
      <c r="N2546" s="13">
        <f t="shared" si="3027"/>
        <v>5.8034314059479904E-2</v>
      </c>
      <c r="O2546" s="13">
        <f t="shared" si="3028"/>
        <v>7.1271783015848092E-2</v>
      </c>
      <c r="P2546" s="13">
        <f t="shared" si="3029"/>
        <v>0.10276627525471319</v>
      </c>
      <c r="Q2546" s="13">
        <f t="shared" si="3030"/>
        <v>4.1839631622018127E-2</v>
      </c>
      <c r="R2546" s="13">
        <f t="shared" si="3031"/>
        <v>6.3103491356803681E-2</v>
      </c>
      <c r="S2546" s="13">
        <f t="shared" si="3032"/>
        <v>6.5597815494896877E-2</v>
      </c>
      <c r="T2546" s="13">
        <f t="shared" si="3033"/>
        <v>7.4088979416855189E-2</v>
      </c>
      <c r="U2546" s="13">
        <f t="shared" si="3034"/>
        <v>9.098847380968017E-2</v>
      </c>
      <c r="V2546" s="13">
        <f t="shared" si="3035"/>
        <v>1.8609967724385879E-2</v>
      </c>
      <c r="W2546" s="13">
        <f t="shared" si="3036"/>
        <v>2.0109422073660524E-2</v>
      </c>
      <c r="X2546" s="13">
        <f t="shared" si="3037"/>
        <v>3.5609456879544671E-2</v>
      </c>
      <c r="Y2546" s="13">
        <f t="shared" si="3038"/>
        <v>3.1528340660695368E-2</v>
      </c>
      <c r="Z2546" s="13">
        <f t="shared" si="3039"/>
        <v>3.7247565613568172E-2</v>
      </c>
      <c r="AA2546" s="13">
        <f t="shared" si="3040"/>
        <v>5.3706999017560472E-2</v>
      </c>
      <c r="AB2546" s="13">
        <f t="shared" si="3041"/>
        <v>3.8719869284846983E-2</v>
      </c>
      <c r="AC2546" s="13">
        <f t="shared" si="3042"/>
        <v>2.9697807625227303E-3</v>
      </c>
      <c r="AD2546" s="13">
        <f t="shared" si="3043"/>
        <v>7.2489080411229454E-3</v>
      </c>
      <c r="AE2546" s="13">
        <f t="shared" si="3044"/>
        <v>1.2836255431340933E-2</v>
      </c>
      <c r="AF2546" s="13">
        <f t="shared" si="3045"/>
        <v>1.1365122344213437E-2</v>
      </c>
      <c r="AG2546" s="13">
        <f t="shared" si="3046"/>
        <v>6.7083949100175729E-3</v>
      </c>
      <c r="AH2546" s="13">
        <f t="shared" si="3047"/>
        <v>1.6489354800027441E-2</v>
      </c>
      <c r="AI2546" s="13">
        <f t="shared" si="3048"/>
        <v>2.3775882999523722E-2</v>
      </c>
      <c r="AJ2546" s="13">
        <f t="shared" si="3049"/>
        <v>1.7141138002746487E-2</v>
      </c>
      <c r="AK2546" s="13">
        <f t="shared" si="3050"/>
        <v>8.2385615158880564E-3</v>
      </c>
      <c r="AL2546" s="13">
        <f t="shared" si="3051"/>
        <v>3.0330748882340222E-4</v>
      </c>
      <c r="AM2546" s="13">
        <f t="shared" si="3052"/>
        <v>2.0904297536221252E-3</v>
      </c>
      <c r="AN2546" s="13">
        <f t="shared" si="3053"/>
        <v>3.7017010184904877E-3</v>
      </c>
      <c r="AO2546" s="13">
        <f t="shared" si="3054"/>
        <v>3.27745775875769E-3</v>
      </c>
      <c r="AP2546" s="13">
        <f t="shared" si="3055"/>
        <v>1.9345573484162385E-3</v>
      </c>
      <c r="AQ2546" s="13">
        <f t="shared" si="3056"/>
        <v>8.5642113715521829E-4</v>
      </c>
      <c r="AR2546" s="13">
        <f t="shared" si="3057"/>
        <v>5.8398194296411798E-3</v>
      </c>
      <c r="AS2546" s="13">
        <f t="shared" si="3058"/>
        <v>8.4203939560608503E-3</v>
      </c>
      <c r="AT2546" s="13">
        <f t="shared" si="3059"/>
        <v>6.0706529739073334E-3</v>
      </c>
      <c r="AU2546" s="13">
        <f t="shared" si="3060"/>
        <v>2.9177437320165554E-3</v>
      </c>
      <c r="AV2546" s="13">
        <f t="shared" si="3061"/>
        <v>1.0517684657210468E-3</v>
      </c>
      <c r="AW2546" s="13">
        <f t="shared" si="3062"/>
        <v>2.1511930446857492E-5</v>
      </c>
      <c r="AX2546" s="13">
        <f t="shared" si="3063"/>
        <v>5.0236262368050233E-4</v>
      </c>
      <c r="AY2546" s="13">
        <f t="shared" si="3064"/>
        <v>8.8957604650790733E-4</v>
      </c>
      <c r="AZ2546" s="13">
        <f t="shared" si="3065"/>
        <v>7.8762382511952857E-4</v>
      </c>
      <c r="BA2546" s="13">
        <f t="shared" si="3066"/>
        <v>4.6490407224965893E-4</v>
      </c>
      <c r="BB2546" s="13">
        <f t="shared" si="3067"/>
        <v>2.058112542128051E-4</v>
      </c>
      <c r="BC2546" s="13">
        <f t="shared" si="3068"/>
        <v>7.2889483898348718E-5</v>
      </c>
      <c r="BD2546" s="13">
        <f t="shared" si="3069"/>
        <v>1.7235104801653568E-3</v>
      </c>
      <c r="BE2546" s="13">
        <f t="shared" si="3070"/>
        <v>2.4851174604355215E-3</v>
      </c>
      <c r="BF2546" s="13">
        <f t="shared" si="3071"/>
        <v>1.7916365648002845E-3</v>
      </c>
      <c r="BG2546" s="13">
        <f t="shared" si="3072"/>
        <v>8.6111599188201258E-4</v>
      </c>
      <c r="BH2546" s="13">
        <f t="shared" si="3073"/>
        <v>3.1040925069990446E-4</v>
      </c>
      <c r="BI2546" s="13">
        <f t="shared" si="3074"/>
        <v>8.9515376630727527E-5</v>
      </c>
      <c r="BJ2546" s="14">
        <f t="shared" si="3075"/>
        <v>0.31415255976105916</v>
      </c>
      <c r="BK2546" s="14">
        <f t="shared" si="3076"/>
        <v>0.23138542331946602</v>
      </c>
      <c r="BL2546" s="14">
        <f t="shared" si="3077"/>
        <v>0.41499723748488582</v>
      </c>
      <c r="BM2546" s="14">
        <f t="shared" si="3078"/>
        <v>0.61965052620643934</v>
      </c>
      <c r="BN2546" s="14">
        <f t="shared" si="3079"/>
        <v>0.37726419585647897</v>
      </c>
    </row>
    <row r="2547" spans="1:66" x14ac:dyDescent="0.25">
      <c r="A2547" t="s">
        <v>21</v>
      </c>
      <c r="B2547" t="s">
        <v>150</v>
      </c>
      <c r="C2547" t="s">
        <v>275</v>
      </c>
      <c r="D2547" s="7" t="s">
        <v>578</v>
      </c>
      <c r="E2547" s="10">
        <f>VLOOKUP(A2547,home!$A$2:$E$405,3,FALSE)</f>
        <v>1.3974</v>
      </c>
      <c r="F2547" s="10">
        <f>VLOOKUP(B2547,home!$B$2:$E$405,3,FALSE)</f>
        <v>1.2052</v>
      </c>
      <c r="G2547" s="10">
        <f>VLOOKUP(C2547,away!$B$2:$E$405,4,FALSE)</f>
        <v>0.8286</v>
      </c>
      <c r="H2547" s="10">
        <f>VLOOKUP(A2547,away!$A$2:$E$405,3,FALSE)</f>
        <v>1.3632</v>
      </c>
      <c r="I2547" s="10">
        <f>VLOOKUP(C2547,away!$B$2:$E$405,3,FALSE)</f>
        <v>0.96519999999999995</v>
      </c>
      <c r="J2547" s="10">
        <f>VLOOKUP(B2547,home!$B$2:$E$405,4,FALSE)</f>
        <v>0.88800000000000001</v>
      </c>
      <c r="K2547" s="12">
        <f t="shared" si="3024"/>
        <v>1.3954837733280001</v>
      </c>
      <c r="L2547" s="12">
        <f t="shared" si="3025"/>
        <v>1.1683954483199999</v>
      </c>
      <c r="M2547" s="13">
        <f t="shared" si="3026"/>
        <v>7.7005439124090205E-2</v>
      </c>
      <c r="N2547" s="13">
        <f t="shared" si="3027"/>
        <v>0.10745984075566503</v>
      </c>
      <c r="O2547" s="13">
        <f t="shared" si="3028"/>
        <v>8.997280456846983E-2</v>
      </c>
      <c r="P2547" s="13">
        <f t="shared" si="3029"/>
        <v>0.12555558881611101</v>
      </c>
      <c r="Q2547" s="13">
        <f t="shared" si="3030"/>
        <v>7.4979232029470738E-2</v>
      </c>
      <c r="R2547" s="13">
        <f t="shared" si="3031"/>
        <v>5.2561907665192531E-2</v>
      </c>
      <c r="S2547" s="13">
        <f t="shared" si="3032"/>
        <v>5.1178871461135235E-2</v>
      </c>
      <c r="T2547" s="13">
        <f t="shared" si="3033"/>
        <v>8.7605393421762739E-2</v>
      </c>
      <c r="U2547" s="13">
        <f t="shared" si="3034"/>
        <v>7.3349289241940813E-2</v>
      </c>
      <c r="V2547" s="13">
        <f t="shared" si="3035"/>
        <v>9.2717741244976865E-3</v>
      </c>
      <c r="W2547" s="13">
        <f t="shared" si="3036"/>
        <v>3.4877433877907149E-2</v>
      </c>
      <c r="X2547" s="13">
        <f t="shared" si="3037"/>
        <v>4.0750634992028474E-2</v>
      </c>
      <c r="Y2547" s="13">
        <f t="shared" si="3038"/>
        <v>2.3806428220417897E-2</v>
      </c>
      <c r="Z2547" s="13">
        <f t="shared" si="3039"/>
        <v>2.0471031223675686E-2</v>
      </c>
      <c r="AA2547" s="13">
        <f t="shared" si="3040"/>
        <v>2.8566991895930257E-2</v>
      </c>
      <c r="AB2547" s="13">
        <f t="shared" si="3041"/>
        <v>1.993238682178158E-2</v>
      </c>
      <c r="AC2547" s="13">
        <f t="shared" si="3042"/>
        <v>9.4483833935366977E-4</v>
      </c>
      <c r="AD2547" s="13">
        <f t="shared" si="3043"/>
        <v>1.2167723257984915E-2</v>
      </c>
      <c r="AE2547" s="13">
        <f t="shared" si="3044"/>
        <v>1.4216712471046973E-2</v>
      </c>
      <c r="AF2547" s="13">
        <f t="shared" si="3045"/>
        <v>8.3053710706227322E-3</v>
      </c>
      <c r="AG2547" s="13">
        <f t="shared" si="3046"/>
        <v>3.2346525851747344E-3</v>
      </c>
      <c r="AH2547" s="13">
        <f t="shared" si="3047"/>
        <v>5.9795649260398149E-3</v>
      </c>
      <c r="AI2547" s="13">
        <f t="shared" si="3048"/>
        <v>8.3443858258498062E-3</v>
      </c>
      <c r="AJ2547" s="13">
        <f t="shared" si="3049"/>
        <v>5.8222275091807845E-3</v>
      </c>
      <c r="AK2547" s="13">
        <f t="shared" si="3050"/>
        <v>2.7082746712285615E-3</v>
      </c>
      <c r="AL2547" s="13">
        <f t="shared" si="3051"/>
        <v>6.162148304481244E-5</v>
      </c>
      <c r="AM2547" s="13">
        <f t="shared" si="3052"/>
        <v>3.3959720729727313E-3</v>
      </c>
      <c r="AN2547" s="13">
        <f t="shared" si="3053"/>
        <v>3.9678383126831732E-3</v>
      </c>
      <c r="AO2547" s="13">
        <f t="shared" si="3054"/>
        <v>2.3180021121043644E-3</v>
      </c>
      <c r="AP2547" s="13">
        <f t="shared" si="3055"/>
        <v>9.0278103899296182E-4</v>
      </c>
      <c r="AQ2547" s="13">
        <f t="shared" si="3056"/>
        <v>2.637013141972441E-4</v>
      </c>
      <c r="AR2547" s="13">
        <f t="shared" si="3057"/>
        <v>1.3972992885037672E-3</v>
      </c>
      <c r="AS2547" s="13">
        <f t="shared" si="3058"/>
        <v>1.9499084835897672E-3</v>
      </c>
      <c r="AT2547" s="13">
        <f t="shared" si="3059"/>
        <v>1.3605328241620637E-3</v>
      </c>
      <c r="AU2547" s="13">
        <f t="shared" si="3060"/>
        <v>6.3286715973275899E-4</v>
      </c>
      <c r="AV2547" s="13">
        <f t="shared" si="3061"/>
        <v>2.2078896301981103E-4</v>
      </c>
      <c r="AW2547" s="13">
        <f t="shared" si="3062"/>
        <v>2.7909001102238784E-6</v>
      </c>
      <c r="AX2547" s="13">
        <f t="shared" si="3063"/>
        <v>7.8983732041808231E-4</v>
      </c>
      <c r="AY2547" s="13">
        <f t="shared" si="3064"/>
        <v>9.2284233008975251E-4</v>
      </c>
      <c r="AZ2547" s="13">
        <f t="shared" si="3065"/>
        <v>5.3912238899694496E-4</v>
      </c>
      <c r="BA2547" s="13">
        <f t="shared" si="3066"/>
        <v>2.0996938179714493E-4</v>
      </c>
      <c r="BB2547" s="13">
        <f t="shared" si="3067"/>
        <v>6.1331817494587079E-5</v>
      </c>
      <c r="BC2547" s="13">
        <f t="shared" si="3068"/>
        <v>1.4331963279573693E-5</v>
      </c>
      <c r="BD2547" s="13">
        <f t="shared" si="3069"/>
        <v>2.720996881047625E-4</v>
      </c>
      <c r="BE2547" s="13">
        <f t="shared" si="3070"/>
        <v>3.7971069947780593E-4</v>
      </c>
      <c r="BF2547" s="13">
        <f t="shared" si="3071"/>
        <v>2.6494005984015152E-4</v>
      </c>
      <c r="BG2547" s="13">
        <f t="shared" si="3072"/>
        <v>1.2323985147049356E-4</v>
      </c>
      <c r="BH2547" s="13">
        <f t="shared" si="3073"/>
        <v>4.2994803238606632E-5</v>
      </c>
      <c r="BI2547" s="13">
        <f t="shared" si="3074"/>
        <v>1.1999710051381141E-5</v>
      </c>
      <c r="BJ2547" s="14">
        <f t="shared" si="3075"/>
        <v>0.42078915273510792</v>
      </c>
      <c r="BK2547" s="14">
        <f t="shared" si="3076"/>
        <v>0.26494097567832242</v>
      </c>
      <c r="BL2547" s="14">
        <f t="shared" si="3077"/>
        <v>0.29389421465680532</v>
      </c>
      <c r="BM2547" s="14">
        <f t="shared" si="3078"/>
        <v>0.47164050990493239</v>
      </c>
      <c r="BN2547" s="14">
        <f t="shared" si="3079"/>
        <v>0.5275348129589994</v>
      </c>
    </row>
    <row r="2548" spans="1:66" x14ac:dyDescent="0.25">
      <c r="A2548" t="s">
        <v>21</v>
      </c>
      <c r="B2548" t="s">
        <v>397</v>
      </c>
      <c r="C2548" t="s">
        <v>264</v>
      </c>
      <c r="D2548" s="7" t="s">
        <v>578</v>
      </c>
      <c r="E2548" s="10">
        <f>VLOOKUP(A2548,home!$A$2:$E$405,3,FALSE)</f>
        <v>1.3974</v>
      </c>
      <c r="F2548" s="10">
        <f>VLOOKUP(B2548,home!$B$2:$E$405,3,FALSE)</f>
        <v>1.1676</v>
      </c>
      <c r="G2548" s="10">
        <f>VLOOKUP(C2548,away!$B$2:$E$405,4,FALSE)</f>
        <v>1.2428999999999999</v>
      </c>
      <c r="H2548" s="10">
        <f>VLOOKUP(A2548,away!$A$2:$E$405,3,FALSE)</f>
        <v>1.3632</v>
      </c>
      <c r="I2548" s="10">
        <f>VLOOKUP(C2548,away!$B$2:$E$405,3,FALSE)</f>
        <v>0.69499999999999995</v>
      </c>
      <c r="J2548" s="10">
        <f>VLOOKUP(B2548,home!$B$2:$E$405,4,FALSE)</f>
        <v>1.1196999999999999</v>
      </c>
      <c r="K2548" s="12">
        <f t="shared" si="3024"/>
        <v>2.0279209098959998</v>
      </c>
      <c r="L2548" s="12">
        <f t="shared" si="3025"/>
        <v>1.0608306527999998</v>
      </c>
      <c r="M2548" s="13">
        <f t="shared" si="3026"/>
        <v>4.5558796216241461E-2</v>
      </c>
      <c r="N2548" s="13">
        <f t="shared" si="3027"/>
        <v>9.2389635476606807E-2</v>
      </c>
      <c r="O2548" s="13">
        <f t="shared" si="3028"/>
        <v>4.8330167530857594E-2</v>
      </c>
      <c r="P2548" s="13">
        <f t="shared" si="3029"/>
        <v>9.8009757314602819E-2</v>
      </c>
      <c r="Q2548" s="13">
        <f t="shared" si="3030"/>
        <v>9.3679436820340134E-2</v>
      </c>
      <c r="R2548" s="13">
        <f t="shared" si="3031"/>
        <v>2.5635061585846504E-2</v>
      </c>
      <c r="S2548" s="13">
        <f t="shared" si="3032"/>
        <v>5.2711623916013875E-2</v>
      </c>
      <c r="T2548" s="13">
        <f t="shared" si="3033"/>
        <v>9.9378018116057759E-2</v>
      </c>
      <c r="U2548" s="13">
        <f t="shared" si="3034"/>
        <v>5.198587741640983E-2</v>
      </c>
      <c r="V2548" s="13">
        <f t="shared" si="3035"/>
        <v>1.2599721914282894E-2</v>
      </c>
      <c r="W2548" s="13">
        <f t="shared" si="3036"/>
        <v>6.3324829585083009E-2</v>
      </c>
      <c r="X2548" s="13">
        <f t="shared" si="3037"/>
        <v>6.7176920307192342E-2</v>
      </c>
      <c r="Y2548" s="13">
        <f t="shared" si="3038"/>
        <v>3.5631668111286201E-2</v>
      </c>
      <c r="Z2548" s="13">
        <f t="shared" si="3039"/>
        <v>9.0648197055605822E-3</v>
      </c>
      <c r="AA2548" s="13">
        <f t="shared" si="3040"/>
        <v>1.83827374253436E-2</v>
      </c>
      <c r="AB2548" s="13">
        <f t="shared" si="3041"/>
        <v>1.8639368802991024E-2</v>
      </c>
      <c r="AC2548" s="13">
        <f t="shared" si="3042"/>
        <v>1.694096131827386E-3</v>
      </c>
      <c r="AD2548" s="13">
        <f t="shared" si="3043"/>
        <v>3.2104436507797658E-2</v>
      </c>
      <c r="AE2548" s="13">
        <f t="shared" si="3044"/>
        <v>3.4057370338343135E-2</v>
      </c>
      <c r="AF2548" s="13">
        <f t="shared" si="3045"/>
        <v>1.8064551204337947E-2</v>
      </c>
      <c r="AG2548" s="13">
        <f t="shared" si="3046"/>
        <v>6.3878098822122819E-3</v>
      </c>
      <c r="AH2548" s="13">
        <f t="shared" si="3047"/>
        <v>2.4040596514410331E-3</v>
      </c>
      <c r="AI2548" s="13">
        <f t="shared" si="3048"/>
        <v>4.8752428357945587E-3</v>
      </c>
      <c r="AJ2548" s="13">
        <f t="shared" si="3049"/>
        <v>4.9433034437642289E-3</v>
      </c>
      <c r="AK2548" s="13">
        <f t="shared" si="3050"/>
        <v>3.3415428058567957E-3</v>
      </c>
      <c r="AL2548" s="13">
        <f t="shared" si="3051"/>
        <v>1.4577904996429032E-4</v>
      </c>
      <c r="AM2548" s="13">
        <f t="shared" si="3052"/>
        <v>1.3021051618918278E-2</v>
      </c>
      <c r="AN2548" s="13">
        <f t="shared" si="3053"/>
        <v>1.3813130689039572E-2</v>
      </c>
      <c r="AO2548" s="13">
        <f t="shared" si="3054"/>
        <v>7.3266962230327795E-3</v>
      </c>
      <c r="AP2548" s="13">
        <f t="shared" si="3055"/>
        <v>2.5907946457157187E-3</v>
      </c>
      <c r="AQ2548" s="13">
        <f t="shared" si="3056"/>
        <v>6.870985938213374E-4</v>
      </c>
      <c r="AR2548" s="13">
        <f t="shared" si="3057"/>
        <v>5.1006003388166636E-4</v>
      </c>
      <c r="AS2548" s="13">
        <f t="shared" si="3058"/>
        <v>1.0343614080108932E-3</v>
      </c>
      <c r="AT2548" s="13">
        <f t="shared" si="3059"/>
        <v>1.0488015638473792E-3</v>
      </c>
      <c r="AU2548" s="13">
        <f t="shared" si="3060"/>
        <v>7.089622072192417E-4</v>
      </c>
      <c r="AV2548" s="13">
        <f t="shared" si="3061"/>
        <v>3.594298210864802E-4</v>
      </c>
      <c r="AW2548" s="13">
        <f t="shared" si="3062"/>
        <v>8.7114347558565529E-6</v>
      </c>
      <c r="AX2548" s="13">
        <f t="shared" si="3063"/>
        <v>4.4009438078065951E-3</v>
      </c>
      <c r="AY2548" s="13">
        <f t="shared" si="3064"/>
        <v>4.6686560925715877E-3</v>
      </c>
      <c r="AZ2548" s="13">
        <f t="shared" si="3065"/>
        <v>2.4763267451907065E-3</v>
      </c>
      <c r="BA2548" s="13">
        <f t="shared" si="3066"/>
        <v>8.7565443921558525E-4</v>
      </c>
      <c r="BB2548" s="13">
        <f t="shared" si="3067"/>
        <v>2.3223026759507172E-4</v>
      </c>
      <c r="BC2548" s="13">
        <f t="shared" si="3068"/>
        <v>4.9271397274559735E-5</v>
      </c>
      <c r="BD2548" s="13">
        <f t="shared" si="3069"/>
        <v>9.0181219784979668E-5</v>
      </c>
      <c r="BE2548" s="13">
        <f t="shared" si="3070"/>
        <v>1.828803812818871E-4</v>
      </c>
      <c r="BF2548" s="13">
        <f t="shared" si="3071"/>
        <v>1.8543347460564597E-4</v>
      </c>
      <c r="BG2548" s="13">
        <f t="shared" si="3072"/>
        <v>1.2534814018248612E-4</v>
      </c>
      <c r="BH2548" s="13">
        <f t="shared" si="3073"/>
        <v>6.354902862315964E-5</v>
      </c>
      <c r="BI2548" s="13">
        <f t="shared" si="3074"/>
        <v>2.5774480789696973E-5</v>
      </c>
      <c r="BJ2548" s="14">
        <f t="shared" si="3075"/>
        <v>0.59233653086943916</v>
      </c>
      <c r="BK2548" s="14">
        <f t="shared" si="3076"/>
        <v>0.21538843063550431</v>
      </c>
      <c r="BL2548" s="14">
        <f t="shared" si="3077"/>
        <v>0.18287214325761864</v>
      </c>
      <c r="BM2548" s="14">
        <f t="shared" si="3078"/>
        <v>0.5913991248658117</v>
      </c>
      <c r="BN2548" s="14">
        <f t="shared" si="3079"/>
        <v>0.40360285494449527</v>
      </c>
    </row>
    <row r="2549" spans="1:66" x14ac:dyDescent="0.25">
      <c r="A2549" t="s">
        <v>21</v>
      </c>
      <c r="B2549" t="s">
        <v>266</v>
      </c>
      <c r="C2549" t="s">
        <v>270</v>
      </c>
      <c r="D2549" s="7" t="s">
        <v>578</v>
      </c>
      <c r="E2549" s="10">
        <f>VLOOKUP(A2549,home!$A$2:$E$405,3,FALSE)</f>
        <v>1.3974</v>
      </c>
      <c r="F2549" s="10">
        <f>VLOOKUP(B2549,home!$B$2:$E$405,3,FALSE)</f>
        <v>0.79090000000000005</v>
      </c>
      <c r="G2549" s="10">
        <f>VLOOKUP(C2549,away!$B$2:$E$405,4,FALSE)</f>
        <v>1.0923</v>
      </c>
      <c r="H2549" s="10">
        <f>VLOOKUP(A2549,away!$A$2:$E$405,3,FALSE)</f>
        <v>1.3632</v>
      </c>
      <c r="I2549" s="10">
        <f>VLOOKUP(C2549,away!$B$2:$E$405,3,FALSE)</f>
        <v>1.081</v>
      </c>
      <c r="J2549" s="10">
        <f>VLOOKUP(B2549,home!$B$2:$E$405,4,FALSE)</f>
        <v>1.1196999999999999</v>
      </c>
      <c r="K2549" s="12">
        <f t="shared" si="3024"/>
        <v>1.2072139578180001</v>
      </c>
      <c r="L2549" s="12">
        <f t="shared" si="3025"/>
        <v>1.6500114182399999</v>
      </c>
      <c r="M2549" s="13">
        <f t="shared" si="3026"/>
        <v>5.7427880185716214E-2</v>
      </c>
      <c r="N2549" s="13">
        <f t="shared" si="3027"/>
        <v>6.9327738528096372E-2</v>
      </c>
      <c r="O2549" s="13">
        <f t="shared" si="3028"/>
        <v>9.4756658031750401E-2</v>
      </c>
      <c r="P2549" s="13">
        <f t="shared" si="3029"/>
        <v>0.11439156017211619</v>
      </c>
      <c r="Q2549" s="13">
        <f t="shared" si="3030"/>
        <v>4.1846706807537347E-2</v>
      </c>
      <c r="R2549" s="13">
        <f t="shared" si="3031"/>
        <v>7.8174783853325588E-2</v>
      </c>
      <c r="S2549" s="13">
        <f t="shared" si="3032"/>
        <v>5.696461804046167E-2</v>
      </c>
      <c r="T2549" s="13">
        <f t="shared" si="3033"/>
        <v>6.9047544048178158E-2</v>
      </c>
      <c r="U2549" s="13">
        <f t="shared" si="3034"/>
        <v>9.4373690217139872E-2</v>
      </c>
      <c r="V2549" s="13">
        <f t="shared" si="3035"/>
        <v>1.2607642279487657E-2</v>
      </c>
      <c r="W2549" s="13">
        <f t="shared" si="3036"/>
        <v>1.6839309515592201E-2</v>
      </c>
      <c r="X2549" s="13">
        <f t="shared" si="3037"/>
        <v>2.7785052976004615E-2</v>
      </c>
      <c r="Y2549" s="13">
        <f t="shared" si="3038"/>
        <v>2.2922827333405456E-2</v>
      </c>
      <c r="Z2549" s="13">
        <f t="shared" si="3039"/>
        <v>4.2996428658810405E-2</v>
      </c>
      <c r="AA2549" s="13">
        <f t="shared" si="3040"/>
        <v>5.1905888813241798E-2</v>
      </c>
      <c r="AB2549" s="13">
        <f t="shared" si="3041"/>
        <v>3.1330756734147348E-2</v>
      </c>
      <c r="AC2549" s="13">
        <f t="shared" si="3042"/>
        <v>1.5695859156068523E-3</v>
      </c>
      <c r="AD2549" s="13">
        <f t="shared" si="3043"/>
        <v>5.0821623718100908E-3</v>
      </c>
      <c r="AE2549" s="13">
        <f t="shared" si="3044"/>
        <v>8.3856259428363306E-3</v>
      </c>
      <c r="AF2549" s="13">
        <f t="shared" si="3045"/>
        <v>6.9181892773847557E-3</v>
      </c>
      <c r="AG2549" s="13">
        <f t="shared" si="3046"/>
        <v>3.8050304337434609E-3</v>
      </c>
      <c r="AH2549" s="13">
        <f t="shared" si="3047"/>
        <v>1.7736149557644684E-2</v>
      </c>
      <c r="AI2549" s="13">
        <f t="shared" si="3048"/>
        <v>2.141132730393621E-2</v>
      </c>
      <c r="AJ2549" s="13">
        <f t="shared" si="3049"/>
        <v>1.2924026588360723E-2</v>
      </c>
      <c r="AK2549" s="13">
        <f t="shared" si="3050"/>
        <v>5.2006884295600032E-3</v>
      </c>
      <c r="AL2549" s="13">
        <f t="shared" si="3051"/>
        <v>1.2505938309393183E-4</v>
      </c>
      <c r="AM2549" s="13">
        <f t="shared" si="3052"/>
        <v>1.2270514702293165E-3</v>
      </c>
      <c r="AN2549" s="13">
        <f t="shared" si="3053"/>
        <v>2.0246489366465515E-3</v>
      </c>
      <c r="AO2549" s="13">
        <f t="shared" si="3054"/>
        <v>1.6703469316971425E-3</v>
      </c>
      <c r="AP2549" s="13">
        <f t="shared" si="3055"/>
        <v>9.1869716990747817E-4</v>
      </c>
      <c r="AQ2549" s="13">
        <f t="shared" si="3056"/>
        <v>3.7896520506302801E-4</v>
      </c>
      <c r="AR2549" s="13">
        <f t="shared" si="3057"/>
        <v>5.8529698571452094E-3</v>
      </c>
      <c r="AS2549" s="13">
        <f t="shared" si="3058"/>
        <v>7.0657869062337227E-3</v>
      </c>
      <c r="AT2549" s="13">
        <f t="shared" si="3059"/>
        <v>4.2649582880865088E-3</v>
      </c>
      <c r="AU2549" s="13">
        <f t="shared" si="3060"/>
        <v>1.7162390582965317E-3</v>
      </c>
      <c r="AV2549" s="13">
        <f t="shared" si="3061"/>
        <v>5.1796693653199824E-4</v>
      </c>
      <c r="AW2549" s="13">
        <f t="shared" si="3062"/>
        <v>6.9196635559891389E-6</v>
      </c>
      <c r="AX2549" s="13">
        <f t="shared" si="3063"/>
        <v>2.468856103036542E-4</v>
      </c>
      <c r="AY2549" s="13">
        <f t="shared" si="3064"/>
        <v>4.073640760001805E-4</v>
      </c>
      <c r="AZ2549" s="13">
        <f t="shared" si="3065"/>
        <v>3.3607768839054249E-4</v>
      </c>
      <c r="BA2549" s="13">
        <f t="shared" si="3066"/>
        <v>1.8484400775336661E-4</v>
      </c>
      <c r="BB2549" s="13">
        <f t="shared" si="3067"/>
        <v>7.6248680846574492E-5</v>
      </c>
      <c r="BC2549" s="13">
        <f t="shared" si="3068"/>
        <v>2.5162238804517096E-5</v>
      </c>
      <c r="BD2549" s="13">
        <f t="shared" si="3069"/>
        <v>1.6095778491506901E-3</v>
      </c>
      <c r="BE2549" s="13">
        <f t="shared" si="3070"/>
        <v>1.9431048456893885E-3</v>
      </c>
      <c r="BF2549" s="13">
        <f t="shared" si="3071"/>
        <v>1.1728716456100108E-3</v>
      </c>
      <c r="BG2549" s="13">
        <f t="shared" si="3072"/>
        <v>4.719690071031239E-4</v>
      </c>
      <c r="BH2549" s="13">
        <f t="shared" si="3073"/>
        <v>1.4244189325809847E-4</v>
      </c>
      <c r="BI2549" s="13">
        <f t="shared" si="3074"/>
        <v>3.4391568343839673E-5</v>
      </c>
      <c r="BJ2549" s="14">
        <f t="shared" si="3075"/>
        <v>0.2794564792502312</v>
      </c>
      <c r="BK2549" s="14">
        <f t="shared" si="3076"/>
        <v>0.24349371005248269</v>
      </c>
      <c r="BL2549" s="14">
        <f t="shared" si="3077"/>
        <v>0.43260624738455572</v>
      </c>
      <c r="BM2549" s="14">
        <f t="shared" si="3078"/>
        <v>0.54222709335509334</v>
      </c>
      <c r="BN2549" s="14">
        <f t="shared" si="3079"/>
        <v>0.45592532757854209</v>
      </c>
    </row>
    <row r="2550" spans="1:66" x14ac:dyDescent="0.25">
      <c r="A2550" t="s">
        <v>21</v>
      </c>
      <c r="B2550" t="s">
        <v>273</v>
      </c>
      <c r="C2550" t="s">
        <v>23</v>
      </c>
      <c r="D2550" s="7" t="s">
        <v>578</v>
      </c>
      <c r="E2550" s="10">
        <f>VLOOKUP(A2550,home!$A$2:$E$405,3,FALSE)</f>
        <v>1.3974</v>
      </c>
      <c r="F2550" s="10">
        <f>VLOOKUP(B2550,home!$B$2:$E$405,3,FALSE)</f>
        <v>0.60260000000000002</v>
      </c>
      <c r="G2550" s="10">
        <f>VLOOKUP(C2550,away!$B$2:$E$405,4,FALSE)</f>
        <v>0.79090000000000005</v>
      </c>
      <c r="H2550" s="10">
        <f>VLOOKUP(A2550,away!$A$2:$E$405,3,FALSE)</f>
        <v>1.3632</v>
      </c>
      <c r="I2550" s="10">
        <f>VLOOKUP(C2550,away!$B$2:$E$405,3,FALSE)</f>
        <v>1.2741</v>
      </c>
      <c r="J2550" s="10">
        <f>VLOOKUP(B2550,home!$B$2:$E$405,4,FALSE)</f>
        <v>0.81079999999999997</v>
      </c>
      <c r="K2550" s="12">
        <f t="shared" si="3024"/>
        <v>0.66599572551600006</v>
      </c>
      <c r="L2550" s="12">
        <f t="shared" si="3025"/>
        <v>1.4082405096959998</v>
      </c>
      <c r="M2550" s="13">
        <f t="shared" si="3026"/>
        <v>0.12565235970158165</v>
      </c>
      <c r="N2550" s="13">
        <f t="shared" si="3027"/>
        <v>8.3683934462252266E-2</v>
      </c>
      <c r="O2550" s="13">
        <f t="shared" si="3028"/>
        <v>0.17694874307066041</v>
      </c>
      <c r="P2550" s="13">
        <f t="shared" si="3029"/>
        <v>0.11784710652048877</v>
      </c>
      <c r="Q2550" s="13">
        <f t="shared" si="3030"/>
        <v>2.7866571323110541E-2</v>
      </c>
      <c r="R2550" s="13">
        <f t="shared" si="3031"/>
        <v>0.12459319406594668</v>
      </c>
      <c r="S2550" s="13">
        <f t="shared" si="3032"/>
        <v>2.7631674702000467E-2</v>
      </c>
      <c r="T2550" s="13">
        <f t="shared" si="3033"/>
        <v>3.9242834603537113E-2</v>
      </c>
      <c r="U2550" s="13">
        <f t="shared" si="3034"/>
        <v>8.2978534676305948E-2</v>
      </c>
      <c r="V2550" s="13">
        <f t="shared" si="3035"/>
        <v>2.8794727503015571E-3</v>
      </c>
      <c r="W2550" s="13">
        <f t="shared" si="3036"/>
        <v>6.1863391286594563E-3</v>
      </c>
      <c r="X2550" s="13">
        <f t="shared" si="3037"/>
        <v>8.7118533676956988E-3</v>
      </c>
      <c r="Y2550" s="13">
        <f t="shared" si="3038"/>
        <v>6.1341924134603026E-3</v>
      </c>
      <c r="Z2550" s="13">
        <f t="shared" si="3039"/>
        <v>5.8485727705360445E-2</v>
      </c>
      <c r="AA2550" s="13">
        <f t="shared" si="3040"/>
        <v>3.8951244655462756E-2</v>
      </c>
      <c r="AB2550" s="13">
        <f t="shared" si="3041"/>
        <v>1.2970681222033065E-2</v>
      </c>
      <c r="AC2550" s="13">
        <f t="shared" si="3042"/>
        <v>1.6878788266170595E-4</v>
      </c>
      <c r="AD2550" s="13">
        <f t="shared" si="3043"/>
        <v>1.0300188540698935E-3</v>
      </c>
      <c r="AE2550" s="13">
        <f t="shared" si="3044"/>
        <v>1.4505142760518762E-3</v>
      </c>
      <c r="AF2550" s="13">
        <f t="shared" si="3045"/>
        <v>1.0213364817143094E-3</v>
      </c>
      <c r="AG2550" s="13">
        <f t="shared" si="3046"/>
        <v>4.794291358601593E-4</v>
      </c>
      <c r="AH2550" s="13">
        <f t="shared" si="3047"/>
        <v>2.0590492748434573E-2</v>
      </c>
      <c r="AI2550" s="13">
        <f t="shared" si="3048"/>
        <v>1.3713180156725622E-2</v>
      </c>
      <c r="AJ2550" s="13">
        <f t="shared" si="3049"/>
        <v>4.5664596838050466E-3</v>
      </c>
      <c r="AK2550" s="13">
        <f t="shared" si="3050"/>
        <v>1.0137475433851023E-3</v>
      </c>
      <c r="AL2550" s="13">
        <f t="shared" si="3051"/>
        <v>6.332125758606487E-6</v>
      </c>
      <c r="AM2550" s="13">
        <f t="shared" si="3052"/>
        <v>1.3719763080228758E-4</v>
      </c>
      <c r="AN2550" s="13">
        <f t="shared" si="3053"/>
        <v>1.9320726153009707E-4</v>
      </c>
      <c r="AO2550" s="13">
        <f t="shared" si="3054"/>
        <v>1.3604114622705612E-4</v>
      </c>
      <c r="AP2550" s="13">
        <f t="shared" si="3055"/>
        <v>6.3859551034139175E-5</v>
      </c>
      <c r="AQ2550" s="13">
        <f t="shared" si="3056"/>
        <v>2.248240167431848E-5</v>
      </c>
      <c r="AR2550" s="13">
        <f t="shared" si="3057"/>
        <v>5.7992732005894554E-3</v>
      </c>
      <c r="AS2550" s="13">
        <f t="shared" si="3058"/>
        <v>3.8622911626920698E-3</v>
      </c>
      <c r="AT2550" s="13">
        <f t="shared" si="3059"/>
        <v>1.2861347025255698E-3</v>
      </c>
      <c r="AU2550" s="13">
        <f t="shared" si="3060"/>
        <v>2.8552007143994065E-4</v>
      </c>
      <c r="AV2550" s="13">
        <f t="shared" si="3061"/>
        <v>4.753878678200585E-5</v>
      </c>
      <c r="AW2550" s="13">
        <f t="shared" si="3062"/>
        <v>1.6496632732208128E-7</v>
      </c>
      <c r="AX2550" s="13">
        <f t="shared" si="3063"/>
        <v>1.5228839277540964E-5</v>
      </c>
      <c r="AY2550" s="13">
        <f t="shared" si="3064"/>
        <v>2.1445868386282748E-5</v>
      </c>
      <c r="AZ2550" s="13">
        <f t="shared" si="3065"/>
        <v>1.5100470313586075E-5</v>
      </c>
      <c r="BA2550" s="13">
        <f t="shared" si="3066"/>
        <v>7.088364670351255E-6</v>
      </c>
      <c r="BB2550" s="13">
        <f t="shared" si="3067"/>
        <v>2.4955305690716436E-6</v>
      </c>
      <c r="BC2550" s="13">
        <f t="shared" si="3068"/>
        <v>7.0286144811027945E-7</v>
      </c>
      <c r="BD2550" s="13">
        <f t="shared" si="3069"/>
        <v>1.3611285746440733E-3</v>
      </c>
      <c r="BE2550" s="13">
        <f t="shared" si="3070"/>
        <v>9.0650581259063871E-4</v>
      </c>
      <c r="BF2550" s="13">
        <f t="shared" si="3071"/>
        <v>3.0186449817038667E-4</v>
      </c>
      <c r="BG2550" s="13">
        <f t="shared" si="3072"/>
        <v>6.7013488488836665E-5</v>
      </c>
      <c r="BH2550" s="13">
        <f t="shared" si="3073"/>
        <v>1.1157674221370221E-5</v>
      </c>
      <c r="BI2550" s="13">
        <f t="shared" si="3074"/>
        <v>1.486192667626527E-6</v>
      </c>
      <c r="BJ2550" s="14">
        <f t="shared" si="3075"/>
        <v>0.17642187397234446</v>
      </c>
      <c r="BK2550" s="14">
        <f t="shared" si="3076"/>
        <v>0.27420717955117901</v>
      </c>
      <c r="BL2550" s="14">
        <f t="shared" si="3077"/>
        <v>0.49025619198757114</v>
      </c>
      <c r="BM2550" s="14">
        <f t="shared" si="3078"/>
        <v>0.34275778317035571</v>
      </c>
      <c r="BN2550" s="14">
        <f t="shared" si="3079"/>
        <v>0.65659190914404042</v>
      </c>
    </row>
    <row r="2551" spans="1:66" x14ac:dyDescent="0.25">
      <c r="A2551" t="s">
        <v>21</v>
      </c>
      <c r="B2551" t="s">
        <v>271</v>
      </c>
      <c r="C2551" t="s">
        <v>167</v>
      </c>
      <c r="D2551" s="7" t="s">
        <v>578</v>
      </c>
      <c r="E2551" s="10">
        <f>VLOOKUP(A2551,home!$A$2:$E$405,3,FALSE)</f>
        <v>1.3974</v>
      </c>
      <c r="F2551" s="10">
        <f>VLOOKUP(B2551,home!$B$2:$E$405,3,FALSE)</f>
        <v>0.75329999999999997</v>
      </c>
      <c r="G2551" s="10">
        <f>VLOOKUP(C2551,away!$B$2:$E$405,4,FALSE)</f>
        <v>0.62619999999999998</v>
      </c>
      <c r="H2551" s="10">
        <f>VLOOKUP(A2551,away!$A$2:$E$405,3,FALSE)</f>
        <v>1.3632</v>
      </c>
      <c r="I2551" s="10">
        <f>VLOOKUP(C2551,away!$B$2:$E$405,3,FALSE)</f>
        <v>1.2030000000000001</v>
      </c>
      <c r="J2551" s="10">
        <f>VLOOKUP(B2551,home!$B$2:$E$405,4,FALSE)</f>
        <v>1.1196999999999999</v>
      </c>
      <c r="K2551" s="12">
        <f t="shared" si="3024"/>
        <v>0.65917658120399991</v>
      </c>
      <c r="L2551" s="12">
        <f t="shared" si="3025"/>
        <v>1.83622917312</v>
      </c>
      <c r="M2551" s="13">
        <f t="shared" si="3026"/>
        <v>8.2462984889926219E-2</v>
      </c>
      <c r="N2551" s="13">
        <f t="shared" si="3027"/>
        <v>5.4357668455618666E-2</v>
      </c>
      <c r="O2551" s="13">
        <f t="shared" si="3028"/>
        <v>0.15142093855743624</v>
      </c>
      <c r="P2551" s="13">
        <f t="shared" si="3029"/>
        <v>9.9813136600991739E-2</v>
      </c>
      <c r="Q2551" s="13">
        <f t="shared" si="3030"/>
        <v>1.791565102739761E-2</v>
      </c>
      <c r="R2551" s="13">
        <f t="shared" si="3031"/>
        <v>0.13902177240018779</v>
      </c>
      <c r="S2551" s="13">
        <f t="shared" si="3032"/>
        <v>3.0203436885733247E-2</v>
      </c>
      <c r="T2551" s="13">
        <f t="shared" si="3033"/>
        <v>3.2897241071944784E-2</v>
      </c>
      <c r="U2551" s="13">
        <f t="shared" si="3034"/>
        <v>9.1639896643676375E-2</v>
      </c>
      <c r="V2551" s="13">
        <f t="shared" si="3035"/>
        <v>4.06202421300394E-3</v>
      </c>
      <c r="W2551" s="13">
        <f t="shared" si="3036"/>
        <v>3.9365258647612944E-3</v>
      </c>
      <c r="X2551" s="13">
        <f t="shared" si="3037"/>
        <v>7.2283636336161229E-3</v>
      </c>
      <c r="Y2551" s="13">
        <f t="shared" si="3038"/>
        <v>6.6364660889828087E-3</v>
      </c>
      <c r="Z2551" s="13">
        <f t="shared" si="3039"/>
        <v>8.509194472669121E-2</v>
      </c>
      <c r="AA2551" s="13">
        <f t="shared" si="3040"/>
        <v>5.6090617212940036E-2</v>
      </c>
      <c r="AB2551" s="13">
        <f t="shared" si="3041"/>
        <v>1.8486810646024018E-2</v>
      </c>
      <c r="AC2551" s="13">
        <f t="shared" si="3042"/>
        <v>3.0729194603971034E-4</v>
      </c>
      <c r="AD2551" s="13">
        <f t="shared" si="3043"/>
        <v>6.4871641533861726E-4</v>
      </c>
      <c r="AE2551" s="13">
        <f t="shared" si="3044"/>
        <v>1.1911920069265993E-3</v>
      </c>
      <c r="AF2551" s="13">
        <f t="shared" si="3045"/>
        <v>1.0936507569529919E-3</v>
      </c>
      <c r="AG2551" s="13">
        <f t="shared" si="3046"/>
        <v>6.6939780837395129E-4</v>
      </c>
      <c r="AH2551" s="13">
        <f t="shared" si="3047"/>
        <v>3.9062077826166254E-2</v>
      </c>
      <c r="AI2551" s="13">
        <f t="shared" si="3048"/>
        <v>2.5748806916176842E-2</v>
      </c>
      <c r="AJ2551" s="13">
        <f t="shared" si="3049"/>
        <v>8.4865052565436788E-3</v>
      </c>
      <c r="AK2551" s="13">
        <f t="shared" si="3050"/>
        <v>1.864701840459412E-3</v>
      </c>
      <c r="AL2551" s="13">
        <f t="shared" si="3051"/>
        <v>1.4877837869869831E-5</v>
      </c>
      <c r="AM2551" s="13">
        <f t="shared" si="3052"/>
        <v>8.5523733766764784E-5</v>
      </c>
      <c r="AN2551" s="13">
        <f t="shared" si="3053"/>
        <v>1.570411749366815E-4</v>
      </c>
      <c r="AO2551" s="13">
        <f t="shared" si="3054"/>
        <v>1.4418179339988803E-4</v>
      </c>
      <c r="AP2551" s="13">
        <f t="shared" si="3055"/>
        <v>8.825027175787833E-5</v>
      </c>
      <c r="AQ2551" s="13">
        <f t="shared" si="3056"/>
        <v>4.0511930884396075E-5</v>
      </c>
      <c r="AR2551" s="13">
        <f t="shared" si="3057"/>
        <v>1.4345385373418061E-2</v>
      </c>
      <c r="AS2551" s="13">
        <f t="shared" si="3058"/>
        <v>9.4561420865035828E-3</v>
      </c>
      <c r="AT2551" s="13">
        <f t="shared" si="3059"/>
        <v>3.1166337059803447E-3</v>
      </c>
      <c r="AU2551" s="13">
        <f t="shared" si="3060"/>
        <v>6.8480398372442516E-4</v>
      </c>
      <c r="AV2551" s="13">
        <f t="shared" si="3061"/>
        <v>1.1285168719658654E-4</v>
      </c>
      <c r="AW2551" s="13">
        <f t="shared" si="3062"/>
        <v>5.0022566879718753E-7</v>
      </c>
      <c r="AX2551" s="13">
        <f t="shared" si="3063"/>
        <v>9.3958737393628442E-6</v>
      </c>
      <c r="AY2551" s="13">
        <f t="shared" si="3064"/>
        <v>1.7252977467170152E-5</v>
      </c>
      <c r="AZ2551" s="13">
        <f t="shared" si="3065"/>
        <v>1.5840210274199929E-5</v>
      </c>
      <c r="BA2551" s="13">
        <f t="shared" si="3066"/>
        <v>9.6954187379470193E-6</v>
      </c>
      <c r="BB2551" s="13">
        <f t="shared" si="3067"/>
        <v>4.4507526830581541E-6</v>
      </c>
      <c r="BC2551" s="13">
        <f t="shared" si="3068"/>
        <v>1.6345203837946983E-6</v>
      </c>
      <c r="BD2551" s="13">
        <f t="shared" si="3069"/>
        <v>4.3902358537198666E-3</v>
      </c>
      <c r="BE2551" s="13">
        <f t="shared" si="3070"/>
        <v>2.8939406607342852E-3</v>
      </c>
      <c r="BF2551" s="13">
        <f t="shared" si="3071"/>
        <v>9.5380895547503535E-4</v>
      </c>
      <c r="BG2551" s="13">
        <f t="shared" si="3072"/>
        <v>2.0957617546393063E-4</v>
      </c>
      <c r="BH2551" s="13">
        <f t="shared" si="3073"/>
        <v>3.4536926711030846E-5</v>
      </c>
      <c r="BI2551" s="13">
        <f t="shared" si="3074"/>
        <v>4.5531866549340859E-6</v>
      </c>
      <c r="BJ2551" s="14">
        <f t="shared" si="3075"/>
        <v>0.12714865178794457</v>
      </c>
      <c r="BK2551" s="14">
        <f t="shared" si="3076"/>
        <v>0.21688100535103189</v>
      </c>
      <c r="BL2551" s="14">
        <f t="shared" si="3077"/>
        <v>0.56802459589519283</v>
      </c>
      <c r="BM2551" s="14">
        <f t="shared" si="3078"/>
        <v>0.45213729307750378</v>
      </c>
      <c r="BN2551" s="14">
        <f t="shared" si="3079"/>
        <v>0.54499215193155826</v>
      </c>
    </row>
    <row r="2552" spans="1:66" x14ac:dyDescent="0.25">
      <c r="A2552" t="s">
        <v>21</v>
      </c>
      <c r="B2552" t="s">
        <v>268</v>
      </c>
      <c r="C2552" t="s">
        <v>22</v>
      </c>
      <c r="D2552" s="7" t="s">
        <v>578</v>
      </c>
      <c r="E2552" s="10">
        <f>VLOOKUP(A2552,home!$A$2:$E$405,3,FALSE)</f>
        <v>1.3974</v>
      </c>
      <c r="F2552" s="10">
        <f>VLOOKUP(B2552,home!$B$2:$E$405,3,FALSE)</f>
        <v>0.94159999999999999</v>
      </c>
      <c r="G2552" s="10">
        <f>VLOOKUP(C2552,away!$B$2:$E$405,4,FALSE)</f>
        <v>1.0168999999999999</v>
      </c>
      <c r="H2552" s="10">
        <f>VLOOKUP(A2552,away!$A$2:$E$405,3,FALSE)</f>
        <v>1.3632</v>
      </c>
      <c r="I2552" s="10">
        <f>VLOOKUP(C2552,away!$B$2:$E$405,3,FALSE)</f>
        <v>1.0038</v>
      </c>
      <c r="J2552" s="10">
        <f>VLOOKUP(B2552,home!$B$2:$E$405,4,FALSE)</f>
        <v>1.1583000000000001</v>
      </c>
      <c r="K2552" s="12">
        <f t="shared" si="3024"/>
        <v>1.3380287220959999</v>
      </c>
      <c r="L2552" s="12">
        <f t="shared" si="3025"/>
        <v>1.5849947393280002</v>
      </c>
      <c r="M2552" s="13">
        <f t="shared" si="3026"/>
        <v>5.3770867141616378E-2</v>
      </c>
      <c r="N2552" s="13">
        <f t="shared" si="3027"/>
        <v>7.1946964647490744E-2</v>
      </c>
      <c r="O2552" s="13">
        <f t="shared" si="3028"/>
        <v>8.5226541548566778E-2</v>
      </c>
      <c r="P2552" s="13">
        <f t="shared" si="3029"/>
        <v>0.11403556047689042</v>
      </c>
      <c r="Q2552" s="13">
        <f t="shared" si="3030"/>
        <v>4.8133552582984067E-2</v>
      </c>
      <c r="R2552" s="13">
        <f t="shared" si="3031"/>
        <v>6.7541810002798811E-2</v>
      </c>
      <c r="S2552" s="13">
        <f t="shared" si="3032"/>
        <v>6.0460755724050394E-2</v>
      </c>
      <c r="T2552" s="13">
        <f t="shared" si="3033"/>
        <v>7.6291427629197425E-2</v>
      </c>
      <c r="U2552" s="13">
        <f t="shared" si="3034"/>
        <v>9.0372881726095686E-2</v>
      </c>
      <c r="V2552" s="13">
        <f t="shared" si="3035"/>
        <v>1.4247029483848633E-2</v>
      </c>
      <c r="W2552" s="13">
        <f t="shared" si="3036"/>
        <v>2.1468025284183595E-2</v>
      </c>
      <c r="X2552" s="13">
        <f t="shared" si="3037"/>
        <v>3.4026707139191495E-2</v>
      </c>
      <c r="Y2552" s="13">
        <f t="shared" si="3038"/>
        <v>2.6966075906136516E-2</v>
      </c>
      <c r="Z2552" s="13">
        <f t="shared" si="3039"/>
        <v>3.5684471179709118E-2</v>
      </c>
      <c r="AA2552" s="13">
        <f t="shared" si="3040"/>
        <v>4.7746847371257721E-2</v>
      </c>
      <c r="AB2552" s="13">
        <f t="shared" si="3041"/>
        <v>3.1943326586138368E-2</v>
      </c>
      <c r="AC2552" s="13">
        <f t="shared" si="3042"/>
        <v>1.8884156964153256E-3</v>
      </c>
      <c r="AD2552" s="13">
        <f t="shared" si="3043"/>
        <v>7.1812086092301981E-3</v>
      </c>
      <c r="AE2552" s="13">
        <f t="shared" si="3044"/>
        <v>1.1382177867646809E-2</v>
      </c>
      <c r="AF2552" s="13">
        <f t="shared" si="3045"/>
        <v>9.0203460211578951E-3</v>
      </c>
      <c r="AG2552" s="13">
        <f t="shared" si="3046"/>
        <v>4.7657336634845046E-3</v>
      </c>
      <c r="AH2552" s="13">
        <f t="shared" si="3047"/>
        <v>1.4139924773885157E-2</v>
      </c>
      <c r="AI2552" s="13">
        <f t="shared" si="3048"/>
        <v>1.8919625475735124E-2</v>
      </c>
      <c r="AJ2552" s="13">
        <f t="shared" si="3049"/>
        <v>1.2657501148916398E-2</v>
      </c>
      <c r="AK2552" s="13">
        <f t="shared" si="3050"/>
        <v>5.6453666957377528E-3</v>
      </c>
      <c r="AL2552" s="13">
        <f t="shared" si="3051"/>
        <v>1.6019569986619014E-4</v>
      </c>
      <c r="AM2552" s="13">
        <f t="shared" si="3052"/>
        <v>1.9217326757026156E-3</v>
      </c>
      <c r="AN2552" s="13">
        <f t="shared" si="3053"/>
        <v>3.0459361813833675E-3</v>
      </c>
      <c r="AO2552" s="13">
        <f t="shared" si="3054"/>
        <v>2.4138964119107278E-3</v>
      </c>
      <c r="AP2552" s="13">
        <f t="shared" si="3055"/>
        <v>1.2753377047204125E-3</v>
      </c>
      <c r="AQ2552" s="13">
        <f t="shared" si="3056"/>
        <v>5.0535088821212538E-4</v>
      </c>
      <c r="AR2552" s="13">
        <f t="shared" si="3057"/>
        <v>4.4823412762203261E-3</v>
      </c>
      <c r="AS2552" s="13">
        <f t="shared" si="3058"/>
        <v>5.9975013698192348E-3</v>
      </c>
      <c r="AT2552" s="13">
        <f t="shared" si="3059"/>
        <v>4.0124145468141206E-3</v>
      </c>
      <c r="AU2552" s="13">
        <f t="shared" si="3060"/>
        <v>1.789575302864366E-3</v>
      </c>
      <c r="AV2552" s="13">
        <f t="shared" si="3061"/>
        <v>5.9862578889654247E-4</v>
      </c>
      <c r="AW2552" s="13">
        <f t="shared" si="3062"/>
        <v>9.4371664389877358E-6</v>
      </c>
      <c r="AX2552" s="13">
        <f t="shared" si="3063"/>
        <v>4.2855558604674873E-4</v>
      </c>
      <c r="AY2552" s="13">
        <f t="shared" si="3064"/>
        <v>6.7925834939372486E-4</v>
      </c>
      <c r="AZ2552" s="13">
        <f t="shared" si="3065"/>
        <v>5.3831045521683738E-4</v>
      </c>
      <c r="BA2552" s="13">
        <f t="shared" si="3066"/>
        <v>2.8440641321464931E-4</v>
      </c>
      <c r="BB2552" s="13">
        <f t="shared" si="3067"/>
        <v>1.1269566719409123E-4</v>
      </c>
      <c r="BC2552" s="13">
        <f t="shared" si="3068"/>
        <v>3.5724407929538726E-5</v>
      </c>
      <c r="BD2552" s="13">
        <f t="shared" si="3069"/>
        <v>1.1840812237803294E-3</v>
      </c>
      <c r="BE2552" s="13">
        <f t="shared" si="3070"/>
        <v>1.5843346867126615E-3</v>
      </c>
      <c r="BF2552" s="13">
        <f t="shared" si="3071"/>
        <v>1.0599426581172546E-3</v>
      </c>
      <c r="BG2552" s="13">
        <f t="shared" si="3072"/>
        <v>4.727445734452225E-4</v>
      </c>
      <c r="BH2552" s="13">
        <f t="shared" si="3073"/>
        <v>1.5813645437118241E-4</v>
      </c>
      <c r="BI2552" s="13">
        <f t="shared" si="3074"/>
        <v>4.2318223591813139E-5</v>
      </c>
      <c r="BJ2552" s="14">
        <f t="shared" si="3075"/>
        <v>0.32242342409162827</v>
      </c>
      <c r="BK2552" s="14">
        <f t="shared" si="3076"/>
        <v>0.24524208257208105</v>
      </c>
      <c r="BL2552" s="14">
        <f t="shared" si="3077"/>
        <v>0.39557584143376479</v>
      </c>
      <c r="BM2552" s="14">
        <f t="shared" si="3078"/>
        <v>0.55760070169388132</v>
      </c>
      <c r="BN2552" s="14">
        <f t="shared" si="3079"/>
        <v>0.44065529640034723</v>
      </c>
    </row>
    <row r="2553" spans="1:66" x14ac:dyDescent="0.25">
      <c r="A2553" t="s">
        <v>21</v>
      </c>
      <c r="B2553" t="s">
        <v>265</v>
      </c>
      <c r="C2553" t="s">
        <v>274</v>
      </c>
      <c r="D2553" s="7" t="s">
        <v>578</v>
      </c>
      <c r="E2553" s="10">
        <f>VLOOKUP(A2553,home!$A$2:$E$405,3,FALSE)</f>
        <v>1.3974</v>
      </c>
      <c r="F2553" s="10">
        <f>VLOOKUP(B2553,home!$B$2:$E$405,3,FALSE)</f>
        <v>0.97929999999999995</v>
      </c>
      <c r="G2553" s="10">
        <f>VLOOKUP(C2553,away!$B$2:$E$405,4,FALSE)</f>
        <v>0.75329999999999997</v>
      </c>
      <c r="H2553" s="10">
        <f>VLOOKUP(A2553,away!$A$2:$E$405,3,FALSE)</f>
        <v>1.3632</v>
      </c>
      <c r="I2553" s="10">
        <f>VLOOKUP(C2553,away!$B$2:$E$405,3,FALSE)</f>
        <v>1.5057</v>
      </c>
      <c r="J2553" s="10">
        <f>VLOOKUP(B2553,home!$B$2:$E$405,4,FALSE)</f>
        <v>0.81079999999999997</v>
      </c>
      <c r="K2553" s="12">
        <f t="shared" si="3024"/>
        <v>1.0308713286059998</v>
      </c>
      <c r="L2553" s="12">
        <f t="shared" si="3025"/>
        <v>1.664223950592</v>
      </c>
      <c r="M2553" s="13">
        <f t="shared" si="3026"/>
        <v>6.7535946696827429E-2</v>
      </c>
      <c r="N2553" s="13">
        <f t="shared" si="3027"/>
        <v>6.9620871100022477E-2</v>
      </c>
      <c r="O2553" s="13">
        <f t="shared" si="3028"/>
        <v>0.11239494001876488</v>
      </c>
      <c r="P2553" s="13">
        <f t="shared" si="3029"/>
        <v>0.1158647211457358</v>
      </c>
      <c r="Q2553" s="13">
        <f t="shared" si="3030"/>
        <v>3.5885079944793612E-2</v>
      </c>
      <c r="R2553" s="13">
        <f t="shared" si="3031"/>
        <v>9.3525175552289896E-2</v>
      </c>
      <c r="S2553" s="13">
        <f t="shared" si="3032"/>
        <v>4.969440077016702E-2</v>
      </c>
      <c r="T2553" s="13">
        <f t="shared" si="3033"/>
        <v>5.972080951303417E-2</v>
      </c>
      <c r="U2553" s="13">
        <f t="shared" si="3034"/>
        <v>9.6412421979698459E-2</v>
      </c>
      <c r="V2553" s="13">
        <f t="shared" si="3035"/>
        <v>9.4728612758658379E-3</v>
      </c>
      <c r="W2553" s="13">
        <f t="shared" si="3036"/>
        <v>1.2330966679940639E-2</v>
      </c>
      <c r="X2553" s="13">
        <f t="shared" si="3037"/>
        <v>2.0521490082709128E-2</v>
      </c>
      <c r="Y2553" s="13">
        <f t="shared" si="3038"/>
        <v>1.7076177648740372E-2</v>
      </c>
      <c r="Z2553" s="13">
        <f t="shared" si="3039"/>
        <v>5.1882279045814085E-2</v>
      </c>
      <c r="AA2553" s="13">
        <f t="shared" si="3040"/>
        <v>5.3483953931065586E-2</v>
      </c>
      <c r="AB2553" s="13">
        <f t="shared" si="3041"/>
        <v>2.7567537324009832E-2</v>
      </c>
      <c r="AC2553" s="13">
        <f t="shared" si="3042"/>
        <v>1.0157279973318212E-3</v>
      </c>
      <c r="AD2553" s="13">
        <f t="shared" si="3043"/>
        <v>3.1779100010866793E-3</v>
      </c>
      <c r="AE2553" s="13">
        <f t="shared" si="3044"/>
        <v>5.2887539366343007E-3</v>
      </c>
      <c r="AF2553" s="13">
        <f t="shared" si="3045"/>
        <v>4.4008354850672646E-3</v>
      </c>
      <c r="AG2553" s="13">
        <f t="shared" si="3046"/>
        <v>2.4413252722880348E-3</v>
      </c>
      <c r="AH2553" s="13">
        <f t="shared" si="3047"/>
        <v>2.1585932849835319E-2</v>
      </c>
      <c r="AI2553" s="13">
        <f t="shared" si="3048"/>
        <v>2.2252319276109628E-2</v>
      </c>
      <c r="AJ2553" s="13">
        <f t="shared" si="3049"/>
        <v>1.1469638968364016E-2</v>
      </c>
      <c r="AK2553" s="13">
        <f t="shared" si="3050"/>
        <v>3.9412406539828552E-3</v>
      </c>
      <c r="AL2553" s="13">
        <f t="shared" si="3051"/>
        <v>6.9703348765700598E-5</v>
      </c>
      <c r="AM2553" s="13">
        <f t="shared" si="3052"/>
        <v>6.5520326100210419E-4</v>
      </c>
      <c r="AN2553" s="13">
        <f t="shared" si="3053"/>
        <v>1.090404959465683E-3</v>
      </c>
      <c r="AO2553" s="13">
        <f t="shared" si="3054"/>
        <v>9.0733902469354458E-4</v>
      </c>
      <c r="AP2553" s="13">
        <f t="shared" si="3055"/>
        <v>5.0333844540059443E-4</v>
      </c>
      <c r="AQ2553" s="13">
        <f t="shared" si="3056"/>
        <v>2.0941697402235325E-4</v>
      </c>
      <c r="AR2553" s="13">
        <f t="shared" si="3057"/>
        <v>7.1847652889133118E-3</v>
      </c>
      <c r="AS2553" s="13">
        <f t="shared" si="3058"/>
        <v>7.4065685391043355E-3</v>
      </c>
      <c r="AT2553" s="13">
        <f t="shared" si="3059"/>
        <v>3.8176095751589426E-3</v>
      </c>
      <c r="AU2553" s="13">
        <f t="shared" si="3060"/>
        <v>1.3118214182810289E-3</v>
      </c>
      <c r="AV2553" s="13">
        <f t="shared" si="3061"/>
        <v>3.380797720892927E-4</v>
      </c>
      <c r="AW2553" s="13">
        <f t="shared" si="3062"/>
        <v>3.321753271432781E-6</v>
      </c>
      <c r="AX2553" s="13">
        <f t="shared" si="3063"/>
        <v>1.1257170936270375E-4</v>
      </c>
      <c r="AY2553" s="13">
        <f t="shared" si="3064"/>
        <v>1.8734453488049326E-4</v>
      </c>
      <c r="AZ2553" s="13">
        <f t="shared" si="3065"/>
        <v>1.5589163098031765E-4</v>
      </c>
      <c r="BA2553" s="13">
        <f t="shared" si="3066"/>
        <v>8.647952865809817E-5</v>
      </c>
      <c r="BB2553" s="13">
        <f t="shared" si="3067"/>
        <v>3.5980325707178558E-5</v>
      </c>
      <c r="BC2553" s="13">
        <f t="shared" si="3068"/>
        <v>1.1975863958397519E-5</v>
      </c>
      <c r="BD2553" s="13">
        <f t="shared" si="3069"/>
        <v>1.9928430788652661E-3</v>
      </c>
      <c r="BE2553" s="13">
        <f t="shared" si="3070"/>
        <v>2.0543647924131082E-3</v>
      </c>
      <c r="BF2553" s="13">
        <f t="shared" si="3071"/>
        <v>1.0588928814981447E-3</v>
      </c>
      <c r="BG2553" s="13">
        <f t="shared" si="3072"/>
        <v>3.6386077053380948E-4</v>
      </c>
      <c r="BH2553" s="13">
        <f t="shared" si="3073"/>
        <v>9.3773408986947714E-5</v>
      </c>
      <c r="BI2553" s="13">
        <f t="shared" si="3074"/>
        <v>1.9333663742057728E-5</v>
      </c>
      <c r="BJ2553" s="14">
        <f t="shared" si="3075"/>
        <v>0.23442016592244813</v>
      </c>
      <c r="BK2553" s="14">
        <f t="shared" si="3076"/>
        <v>0.24384070576957409</v>
      </c>
      <c r="BL2553" s="14">
        <f t="shared" si="3077"/>
        <v>0.46827507374370669</v>
      </c>
      <c r="BM2553" s="14">
        <f t="shared" si="3078"/>
        <v>0.50340746724149998</v>
      </c>
      <c r="BN2553" s="14">
        <f t="shared" si="3079"/>
        <v>0.49482673445843411</v>
      </c>
    </row>
    <row r="2554" spans="1:66" x14ac:dyDescent="0.25">
      <c r="A2554" t="s">
        <v>175</v>
      </c>
      <c r="B2554" t="s">
        <v>176</v>
      </c>
      <c r="C2554" t="s">
        <v>281</v>
      </c>
      <c r="D2554" s="7" t="s">
        <v>578</v>
      </c>
      <c r="E2554" s="10">
        <f>VLOOKUP(A2554,home!$A$2:$E$405,3,FALSE)</f>
        <v>1.1583000000000001</v>
      </c>
      <c r="F2554" s="10">
        <f>VLOOKUP(B2554,home!$B$2:$E$405,3,FALSE)</f>
        <v>0.86329999999999996</v>
      </c>
      <c r="G2554" s="10">
        <f>VLOOKUP(C2554,away!$B$2:$E$405,4,FALSE)</f>
        <v>1.0665</v>
      </c>
      <c r="H2554" s="10">
        <f>VLOOKUP(A2554,away!$A$2:$E$405,3,FALSE)</f>
        <v>1.0458000000000001</v>
      </c>
      <c r="I2554" s="10">
        <f>VLOOKUP(C2554,away!$B$2:$E$405,3,FALSE)</f>
        <v>0.61870000000000003</v>
      </c>
      <c r="J2554" s="10">
        <f>VLOOKUP(B2554,home!$B$2:$E$405,4,FALSE)</f>
        <v>0.79679999999999995</v>
      </c>
      <c r="K2554" s="12">
        <f t="shared" si="3024"/>
        <v>1.0664577559350001</v>
      </c>
      <c r="L2554" s="12">
        <f t="shared" si="3025"/>
        <v>0.51555865132800005</v>
      </c>
      <c r="M2554" s="13">
        <f t="shared" si="3026"/>
        <v>0.20556018697645545</v>
      </c>
      <c r="N2554" s="13">
        <f t="shared" si="3027"/>
        <v>0.21922125571248968</v>
      </c>
      <c r="O2554" s="13">
        <f t="shared" si="3028"/>
        <v>0.10597833276431289</v>
      </c>
      <c r="P2554" s="13">
        <f t="shared" si="3029"/>
        <v>0.11302141493756181</v>
      </c>
      <c r="Q2554" s="13">
        <f t="shared" si="3030"/>
        <v>0.11689510421019728</v>
      </c>
      <c r="R2554" s="13">
        <f t="shared" si="3031"/>
        <v>2.7319023154979569E-2</v>
      </c>
      <c r="S2554" s="13">
        <f t="shared" si="3032"/>
        <v>1.553540160472759E-2</v>
      </c>
      <c r="T2554" s="13">
        <f t="shared" si="3033"/>
        <v>6.0266282273455325E-2</v>
      </c>
      <c r="U2554" s="13">
        <f t="shared" si="3034"/>
        <v>2.9134584128195817E-2</v>
      </c>
      <c r="V2554" s="13">
        <f t="shared" si="3035"/>
        <v>9.4907757340010799E-4</v>
      </c>
      <c r="W2554" s="13">
        <f t="shared" si="3036"/>
        <v>4.1554563505264999E-2</v>
      </c>
      <c r="X2554" s="13">
        <f t="shared" si="3037"/>
        <v>2.1423814717298151E-2</v>
      </c>
      <c r="Y2554" s="13">
        <f t="shared" si="3038"/>
        <v>5.5226165109755953E-3</v>
      </c>
      <c r="Z2554" s="13">
        <f t="shared" si="3039"/>
        <v>4.6948529111265581E-3</v>
      </c>
      <c r="AA2554" s="13">
        <f t="shared" si="3040"/>
        <v>5.0068623000449316E-3</v>
      </c>
      <c r="AB2554" s="13">
        <f t="shared" si="3041"/>
        <v>2.6698035663907352E-3</v>
      </c>
      <c r="AC2554" s="13">
        <f t="shared" si="3042"/>
        <v>3.2613954764582513E-5</v>
      </c>
      <c r="AD2554" s="13">
        <f t="shared" si="3043"/>
        <v>1.107904663617084E-2</v>
      </c>
      <c r="AE2554" s="13">
        <f t="shared" si="3044"/>
        <v>5.7118983417442535E-3</v>
      </c>
      <c r="AF2554" s="13">
        <f t="shared" si="3045"/>
        <v>1.4724093027961534E-3</v>
      </c>
      <c r="AG2554" s="13">
        <f t="shared" si="3046"/>
        <v>2.5303778478412864E-4</v>
      </c>
      <c r="AH2554" s="13">
        <f t="shared" si="3047"/>
        <v>6.0511800876093564E-4</v>
      </c>
      <c r="AI2554" s="13">
        <f t="shared" si="3048"/>
        <v>6.453327936990431E-4</v>
      </c>
      <c r="AJ2554" s="13">
        <f t="shared" si="3049"/>
        <v>3.4411008149977292E-4</v>
      </c>
      <c r="AK2554" s="13">
        <f t="shared" si="3050"/>
        <v>1.2232628843695262E-4</v>
      </c>
      <c r="AL2554" s="13">
        <f t="shared" si="3051"/>
        <v>7.1727417033823805E-7</v>
      </c>
      <c r="AM2554" s="13">
        <f t="shared" si="3052"/>
        <v>2.3630670427019942E-3</v>
      </c>
      <c r="AN2554" s="13">
        <f t="shared" si="3053"/>
        <v>1.2182996575330854E-3</v>
      </c>
      <c r="AO2554" s="13">
        <f t="shared" si="3054"/>
        <v>3.1405246417556088E-4</v>
      </c>
      <c r="AP2554" s="13">
        <f t="shared" si="3055"/>
        <v>5.3970821625529087E-5</v>
      </c>
      <c r="AQ2554" s="13">
        <f t="shared" si="3056"/>
        <v>6.9562810020804564E-6</v>
      </c>
      <c r="AR2554" s="13">
        <f t="shared" si="3057"/>
        <v>6.2394764898214604E-5</v>
      </c>
      <c r="AS2554" s="13">
        <f t="shared" si="3058"/>
        <v>6.654138095544186E-5</v>
      </c>
      <c r="AT2554" s="13">
        <f t="shared" si="3059"/>
        <v>3.5481785905278235E-5</v>
      </c>
      <c r="AU2554" s="13">
        <f t="shared" si="3060"/>
        <v>1.2613275257703049E-5</v>
      </c>
      <c r="AV2554" s="13">
        <f t="shared" si="3061"/>
        <v>3.3628813065801136E-6</v>
      </c>
      <c r="AW2554" s="13">
        <f t="shared" si="3062"/>
        <v>1.0954799341010124E-8</v>
      </c>
      <c r="AX2554" s="13">
        <f t="shared" si="3063"/>
        <v>4.200185292473208E-4</v>
      </c>
      <c r="AY2554" s="13">
        <f t="shared" si="3064"/>
        <v>2.1654418647151883E-4</v>
      </c>
      <c r="AZ2554" s="13">
        <f t="shared" si="3065"/>
        <v>5.5820614365087596E-5</v>
      </c>
      <c r="BA2554" s="13">
        <f t="shared" si="3066"/>
        <v>9.5929335527883173E-6</v>
      </c>
      <c r="BB2554" s="13">
        <f t="shared" si="3067"/>
        <v>1.2364299711886657E-6</v>
      </c>
      <c r="BC2554" s="13">
        <f t="shared" si="3068"/>
        <v>1.2749043368150934E-7</v>
      </c>
      <c r="BD2554" s="13">
        <f t="shared" si="3069"/>
        <v>5.3613601401418559E-6</v>
      </c>
      <c r="BE2554" s="13">
        <f t="shared" si="3070"/>
        <v>5.7176641038150416E-6</v>
      </c>
      <c r="BF2554" s="13">
        <f t="shared" si="3071"/>
        <v>3.0488236146723458E-6</v>
      </c>
      <c r="BG2554" s="13">
        <f t="shared" si="3072"/>
        <v>1.0838138634483687E-6</v>
      </c>
      <c r="BH2554" s="13">
        <f t="shared" si="3073"/>
        <v>2.8896042516609746E-7</v>
      </c>
      <c r="BI2554" s="13">
        <f t="shared" si="3074"/>
        <v>6.1632817315331988E-8</v>
      </c>
      <c r="BJ2554" s="14">
        <f t="shared" si="3075"/>
        <v>0.48805971544625609</v>
      </c>
      <c r="BK2554" s="14">
        <f t="shared" si="3076"/>
        <v>0.33531595650755142</v>
      </c>
      <c r="BL2554" s="14">
        <f t="shared" si="3077"/>
        <v>0.17202144942960845</v>
      </c>
      <c r="BM2554" s="14">
        <f t="shared" si="3078"/>
        <v>0.21188012330687392</v>
      </c>
      <c r="BN2554" s="14">
        <f t="shared" si="3079"/>
        <v>0.78799531775599663</v>
      </c>
    </row>
    <row r="2555" spans="1:66" x14ac:dyDescent="0.25">
      <c r="A2555" t="s">
        <v>175</v>
      </c>
      <c r="B2555" t="s">
        <v>280</v>
      </c>
      <c r="C2555" t="s">
        <v>282</v>
      </c>
      <c r="D2555" s="7" t="s">
        <v>578</v>
      </c>
      <c r="E2555" s="10">
        <f>VLOOKUP(A2555,home!$A$2:$E$405,3,FALSE)</f>
        <v>1.1583000000000001</v>
      </c>
      <c r="F2555" s="10">
        <f>VLOOKUP(B2555,home!$B$2:$E$405,3,FALSE)</f>
        <v>0.86329999999999996</v>
      </c>
      <c r="G2555" s="10">
        <f>VLOOKUP(C2555,away!$B$2:$E$405,4,FALSE)</f>
        <v>0.67149999999999999</v>
      </c>
      <c r="H2555" s="10">
        <f>VLOOKUP(A2555,away!$A$2:$E$405,3,FALSE)</f>
        <v>1.0458000000000001</v>
      </c>
      <c r="I2555" s="10">
        <f>VLOOKUP(C2555,away!$B$2:$E$405,3,FALSE)</f>
        <v>1.1155999999999999</v>
      </c>
      <c r="J2555" s="10">
        <f>VLOOKUP(B2555,home!$B$2:$E$405,4,FALSE)</f>
        <v>0.9</v>
      </c>
      <c r="K2555" s="12">
        <f t="shared" si="3024"/>
        <v>0.67147340188500004</v>
      </c>
      <c r="L2555" s="12">
        <f t="shared" si="3025"/>
        <v>1.0500250320000002</v>
      </c>
      <c r="M2555" s="13">
        <f t="shared" si="3026"/>
        <v>0.17879803005641295</v>
      </c>
      <c r="N2555" s="13">
        <f t="shared" si="3027"/>
        <v>0.12005812149231608</v>
      </c>
      <c r="O2555" s="13">
        <f t="shared" si="3028"/>
        <v>0.187742407231522</v>
      </c>
      <c r="P2555" s="13">
        <f t="shared" si="3029"/>
        <v>0.1260640328618291</v>
      </c>
      <c r="Q2555" s="13">
        <f t="shared" si="3030"/>
        <v>4.0307917631184062E-2</v>
      </c>
      <c r="R2555" s="13">
        <f t="shared" si="3031"/>
        <v>9.8567113580517979E-2</v>
      </c>
      <c r="S2555" s="13">
        <f t="shared" si="3032"/>
        <v>2.2220799044002565E-2</v>
      </c>
      <c r="T2555" s="13">
        <f t="shared" si="3033"/>
        <v>4.2324322500537415E-2</v>
      </c>
      <c r="U2555" s="13">
        <f t="shared" si="3034"/>
        <v>6.6185195069895592E-2</v>
      </c>
      <c r="V2555" s="13">
        <f t="shared" si="3035"/>
        <v>1.7407869774847904E-3</v>
      </c>
      <c r="W2555" s="13">
        <f t="shared" si="3036"/>
        <v>9.0218981915705116E-3</v>
      </c>
      <c r="X2555" s="13">
        <f t="shared" si="3037"/>
        <v>9.473218937304571E-3</v>
      </c>
      <c r="Y2555" s="13">
        <f t="shared" si="3038"/>
        <v>4.9735585088931198E-3</v>
      </c>
      <c r="Z2555" s="13">
        <f t="shared" si="3039"/>
        <v>3.4499312197177015E-2</v>
      </c>
      <c r="AA2555" s="13">
        <f t="shared" si="3040"/>
        <v>2.3165370523731122E-2</v>
      </c>
      <c r="AB2555" s="13">
        <f t="shared" si="3041"/>
        <v>7.7774650757481212E-3</v>
      </c>
      <c r="AC2555" s="13">
        <f t="shared" si="3042"/>
        <v>7.6710376320228264E-5</v>
      </c>
      <c r="AD2555" s="13">
        <f t="shared" si="3043"/>
        <v>1.514491167538495E-3</v>
      </c>
      <c r="AE2555" s="13">
        <f t="shared" si="3044"/>
        <v>1.5902536366583259E-3</v>
      </c>
      <c r="AF2555" s="13">
        <f t="shared" si="3045"/>
        <v>8.3490306286013768E-4</v>
      </c>
      <c r="AG2555" s="13">
        <f t="shared" si="3046"/>
        <v>2.9222303843220472E-4</v>
      </c>
      <c r="AH2555" s="13">
        <f t="shared" si="3047"/>
        <v>9.0562853484546964E-3</v>
      </c>
      <c r="AI2555" s="13">
        <f t="shared" si="3048"/>
        <v>6.0810547313681585E-3</v>
      </c>
      <c r="AJ2555" s="13">
        <f t="shared" si="3049"/>
        <v>2.0416332537603263E-3</v>
      </c>
      <c r="AK2555" s="13">
        <f t="shared" si="3050"/>
        <v>4.5696747543466263E-4</v>
      </c>
      <c r="AL2555" s="13">
        <f t="shared" si="3051"/>
        <v>2.1634286235089737E-6</v>
      </c>
      <c r="AM2555" s="13">
        <f t="shared" si="3052"/>
        <v>2.0338810727837183E-4</v>
      </c>
      <c r="AN2555" s="13">
        <f t="shared" si="3053"/>
        <v>2.1356260385339184E-4</v>
      </c>
      <c r="AO2555" s="13">
        <f t="shared" si="3054"/>
        <v>1.1212303997258057E-4</v>
      </c>
      <c r="AP2555" s="13">
        <f t="shared" si="3055"/>
        <v>3.9243999545048737E-5</v>
      </c>
      <c r="AQ2555" s="13">
        <f t="shared" si="3056"/>
        <v>1.0301795469524447E-5</v>
      </c>
      <c r="AR2555" s="13">
        <f t="shared" si="3057"/>
        <v>1.9018652625624559E-3</v>
      </c>
      <c r="AS2555" s="13">
        <f t="shared" si="3058"/>
        <v>1.277051937779721E-3</v>
      </c>
      <c r="AT2555" s="13">
        <f t="shared" si="3059"/>
        <v>4.2875320452239032E-4</v>
      </c>
      <c r="AU2555" s="13">
        <f t="shared" si="3060"/>
        <v>9.5965457603248215E-5</v>
      </c>
      <c r="AV2555" s="13">
        <f t="shared" si="3061"/>
        <v>1.6109563070075952E-5</v>
      </c>
      <c r="AW2555" s="13">
        <f t="shared" si="3062"/>
        <v>4.2370982779068099E-8</v>
      </c>
      <c r="AX2555" s="13">
        <f t="shared" si="3063"/>
        <v>2.2761617382859931E-5</v>
      </c>
      <c r="AY2555" s="13">
        <f t="shared" si="3064"/>
        <v>2.390026802080926E-5</v>
      </c>
      <c r="AZ2555" s="13">
        <f t="shared" si="3065"/>
        <v>1.2547939846679413E-5</v>
      </c>
      <c r="BA2555" s="13">
        <f t="shared" si="3066"/>
        <v>4.391883646347876E-6</v>
      </c>
      <c r="BB2555" s="13">
        <f t="shared" si="3067"/>
        <v>1.1528969415741763E-6</v>
      </c>
      <c r="BC2555" s="13">
        <f t="shared" si="3068"/>
        <v>2.4211412959382546E-7</v>
      </c>
      <c r="BD2555" s="13">
        <f t="shared" si="3069"/>
        <v>3.3283435553030502E-4</v>
      </c>
      <c r="BE2555" s="13">
        <f t="shared" si="3070"/>
        <v>2.2348941697213548E-4</v>
      </c>
      <c r="BF2555" s="13">
        <f t="shared" si="3071"/>
        <v>7.5033599549787541E-5</v>
      </c>
      <c r="BG2555" s="13">
        <f t="shared" si="3072"/>
        <v>1.6794355448457552E-5</v>
      </c>
      <c r="BH2555" s="13">
        <f t="shared" si="3073"/>
        <v>2.8192407463604187E-6</v>
      </c>
      <c r="BI2555" s="13">
        <f t="shared" si="3074"/>
        <v>3.7860903493828748E-7</v>
      </c>
      <c r="BJ2555" s="14">
        <f t="shared" si="3075"/>
        <v>0.23103452443338168</v>
      </c>
      <c r="BK2555" s="14">
        <f t="shared" si="3076"/>
        <v>0.32892642301269392</v>
      </c>
      <c r="BL2555" s="14">
        <f t="shared" si="3077"/>
        <v>0.40544458729325267</v>
      </c>
      <c r="BM2555" s="14">
        <f t="shared" si="3078"/>
        <v>0.24834336618568498</v>
      </c>
      <c r="BN2555" s="14">
        <f t="shared" si="3079"/>
        <v>0.75153762285378212</v>
      </c>
    </row>
    <row r="2556" spans="1:66" x14ac:dyDescent="0.25">
      <c r="A2556" t="s">
        <v>175</v>
      </c>
      <c r="B2556" t="s">
        <v>276</v>
      </c>
      <c r="C2556" t="s">
        <v>530</v>
      </c>
      <c r="D2556" s="7" t="s">
        <v>578</v>
      </c>
      <c r="E2556" s="10">
        <f>VLOOKUP(A2556,home!$A$2:$E$405,3,FALSE)</f>
        <v>1.1583000000000001</v>
      </c>
      <c r="F2556" s="10">
        <f>VLOOKUP(B2556,home!$B$2:$E$405,3,FALSE)</f>
        <v>2.0623999999999998</v>
      </c>
      <c r="G2556" s="10" t="e">
        <f>VLOOKUP(C2556,away!$B$2:$E$405,4,FALSE)</f>
        <v>#N/A</v>
      </c>
      <c r="H2556" s="10">
        <f>VLOOKUP(A2556,away!$A$2:$E$405,3,FALSE)</f>
        <v>1.0458000000000001</v>
      </c>
      <c r="I2556" s="10" t="e">
        <f>VLOOKUP(C2556,away!$B$2:$E$405,3,FALSE)</f>
        <v>#N/A</v>
      </c>
      <c r="J2556" s="10">
        <f>VLOOKUP(B2556,home!$B$2:$E$405,4,FALSE)</f>
        <v>0.21249999999999999</v>
      </c>
      <c r="K2556" s="12" t="e">
        <f t="shared" si="3024"/>
        <v>#N/A</v>
      </c>
      <c r="L2556" s="12" t="e">
        <f t="shared" si="3025"/>
        <v>#N/A</v>
      </c>
      <c r="M2556" s="13" t="e">
        <f t="shared" si="3026"/>
        <v>#N/A</v>
      </c>
      <c r="N2556" s="13" t="e">
        <f t="shared" si="3027"/>
        <v>#N/A</v>
      </c>
      <c r="O2556" s="13" t="e">
        <f t="shared" si="3028"/>
        <v>#N/A</v>
      </c>
      <c r="P2556" s="13" t="e">
        <f t="shared" si="3029"/>
        <v>#N/A</v>
      </c>
      <c r="Q2556" s="13" t="e">
        <f t="shared" si="3030"/>
        <v>#N/A</v>
      </c>
      <c r="R2556" s="13" t="e">
        <f t="shared" si="3031"/>
        <v>#N/A</v>
      </c>
      <c r="S2556" s="13" t="e">
        <f t="shared" si="3032"/>
        <v>#N/A</v>
      </c>
      <c r="T2556" s="13" t="e">
        <f t="shared" si="3033"/>
        <v>#N/A</v>
      </c>
      <c r="U2556" s="13" t="e">
        <f t="shared" si="3034"/>
        <v>#N/A</v>
      </c>
      <c r="V2556" s="13" t="e">
        <f t="shared" si="3035"/>
        <v>#N/A</v>
      </c>
      <c r="W2556" s="13" t="e">
        <f t="shared" si="3036"/>
        <v>#N/A</v>
      </c>
      <c r="X2556" s="13" t="e">
        <f t="shared" si="3037"/>
        <v>#N/A</v>
      </c>
      <c r="Y2556" s="13" t="e">
        <f t="shared" si="3038"/>
        <v>#N/A</v>
      </c>
      <c r="Z2556" s="13" t="e">
        <f t="shared" si="3039"/>
        <v>#N/A</v>
      </c>
      <c r="AA2556" s="13" t="e">
        <f t="shared" si="3040"/>
        <v>#N/A</v>
      </c>
      <c r="AB2556" s="13" t="e">
        <f t="shared" si="3041"/>
        <v>#N/A</v>
      </c>
      <c r="AC2556" s="13" t="e">
        <f t="shared" si="3042"/>
        <v>#N/A</v>
      </c>
      <c r="AD2556" s="13" t="e">
        <f t="shared" si="3043"/>
        <v>#N/A</v>
      </c>
      <c r="AE2556" s="13" t="e">
        <f t="shared" si="3044"/>
        <v>#N/A</v>
      </c>
      <c r="AF2556" s="13" t="e">
        <f t="shared" si="3045"/>
        <v>#N/A</v>
      </c>
      <c r="AG2556" s="13" t="e">
        <f t="shared" si="3046"/>
        <v>#N/A</v>
      </c>
      <c r="AH2556" s="13" t="e">
        <f t="shared" si="3047"/>
        <v>#N/A</v>
      </c>
      <c r="AI2556" s="13" t="e">
        <f t="shared" si="3048"/>
        <v>#N/A</v>
      </c>
      <c r="AJ2556" s="13" t="e">
        <f t="shared" si="3049"/>
        <v>#N/A</v>
      </c>
      <c r="AK2556" s="13" t="e">
        <f t="shared" si="3050"/>
        <v>#N/A</v>
      </c>
      <c r="AL2556" s="13" t="e">
        <f t="shared" si="3051"/>
        <v>#N/A</v>
      </c>
      <c r="AM2556" s="13" t="e">
        <f t="shared" si="3052"/>
        <v>#N/A</v>
      </c>
      <c r="AN2556" s="13" t="e">
        <f t="shared" si="3053"/>
        <v>#N/A</v>
      </c>
      <c r="AO2556" s="13" t="e">
        <f t="shared" si="3054"/>
        <v>#N/A</v>
      </c>
      <c r="AP2556" s="13" t="e">
        <f t="shared" si="3055"/>
        <v>#N/A</v>
      </c>
      <c r="AQ2556" s="13" t="e">
        <f t="shared" si="3056"/>
        <v>#N/A</v>
      </c>
      <c r="AR2556" s="13" t="e">
        <f t="shared" si="3057"/>
        <v>#N/A</v>
      </c>
      <c r="AS2556" s="13" t="e">
        <f t="shared" si="3058"/>
        <v>#N/A</v>
      </c>
      <c r="AT2556" s="13" t="e">
        <f t="shared" si="3059"/>
        <v>#N/A</v>
      </c>
      <c r="AU2556" s="13" t="e">
        <f t="shared" si="3060"/>
        <v>#N/A</v>
      </c>
      <c r="AV2556" s="13" t="e">
        <f t="shared" si="3061"/>
        <v>#N/A</v>
      </c>
      <c r="AW2556" s="13" t="e">
        <f t="shared" si="3062"/>
        <v>#N/A</v>
      </c>
      <c r="AX2556" s="13" t="e">
        <f t="shared" si="3063"/>
        <v>#N/A</v>
      </c>
      <c r="AY2556" s="13" t="e">
        <f t="shared" si="3064"/>
        <v>#N/A</v>
      </c>
      <c r="AZ2556" s="13" t="e">
        <f t="shared" si="3065"/>
        <v>#N/A</v>
      </c>
      <c r="BA2556" s="13" t="e">
        <f t="shared" si="3066"/>
        <v>#N/A</v>
      </c>
      <c r="BB2556" s="13" t="e">
        <f t="shared" si="3067"/>
        <v>#N/A</v>
      </c>
      <c r="BC2556" s="13" t="e">
        <f t="shared" si="3068"/>
        <v>#N/A</v>
      </c>
      <c r="BD2556" s="13" t="e">
        <f t="shared" si="3069"/>
        <v>#N/A</v>
      </c>
      <c r="BE2556" s="13" t="e">
        <f t="shared" si="3070"/>
        <v>#N/A</v>
      </c>
      <c r="BF2556" s="13" t="e">
        <f t="shared" si="3071"/>
        <v>#N/A</v>
      </c>
      <c r="BG2556" s="13" t="e">
        <f t="shared" si="3072"/>
        <v>#N/A</v>
      </c>
      <c r="BH2556" s="13" t="e">
        <f t="shared" si="3073"/>
        <v>#N/A</v>
      </c>
      <c r="BI2556" s="13" t="e">
        <f t="shared" si="3074"/>
        <v>#N/A</v>
      </c>
      <c r="BJ2556" s="14" t="e">
        <f t="shared" si="3075"/>
        <v>#N/A</v>
      </c>
      <c r="BK2556" s="14" t="e">
        <f t="shared" si="3076"/>
        <v>#N/A</v>
      </c>
      <c r="BL2556" s="14" t="e">
        <f t="shared" si="3077"/>
        <v>#N/A</v>
      </c>
      <c r="BM2556" s="14" t="e">
        <f t="shared" si="3078"/>
        <v>#N/A</v>
      </c>
      <c r="BN2556" s="14" t="e">
        <f t="shared" si="3079"/>
        <v>#N/A</v>
      </c>
    </row>
    <row r="2557" spans="1:66" x14ac:dyDescent="0.25">
      <c r="A2557" t="s">
        <v>175</v>
      </c>
      <c r="B2557" t="s">
        <v>283</v>
      </c>
      <c r="C2557" t="s">
        <v>279</v>
      </c>
      <c r="D2557" s="7" t="s">
        <v>578</v>
      </c>
      <c r="E2557" s="10">
        <f>VLOOKUP(A2557,home!$A$2:$E$405,3,FALSE)</f>
        <v>1.1583000000000001</v>
      </c>
      <c r="F2557" s="10">
        <f>VLOOKUP(B2557,home!$B$2:$E$405,3,FALSE)</f>
        <v>0.70150000000000001</v>
      </c>
      <c r="G2557" s="10">
        <f>VLOOKUP(C2557,away!$B$2:$E$405,4,FALSE)</f>
        <v>0.86329999999999996</v>
      </c>
      <c r="H2557" s="10">
        <f>VLOOKUP(A2557,away!$A$2:$E$405,3,FALSE)</f>
        <v>1.0458000000000001</v>
      </c>
      <c r="I2557" s="10">
        <f>VLOOKUP(C2557,away!$B$2:$E$405,3,FALSE)</f>
        <v>1.0093000000000001</v>
      </c>
      <c r="J2557" s="10">
        <f>VLOOKUP(B2557,home!$B$2:$E$405,4,FALSE)</f>
        <v>1.2549999999999999</v>
      </c>
      <c r="K2557" s="12">
        <f t="shared" ref="K2557:K2592" si="3080">E2557*F2557*G2557</f>
        <v>0.701472213585</v>
      </c>
      <c r="L2557" s="12">
        <f t="shared" ref="L2557:L2592" si="3081">H2557*I2557*J2557</f>
        <v>1.3246850547</v>
      </c>
      <c r="M2557" s="13">
        <f t="shared" ref="M2557:M2592" si="3082">_xlfn.POISSON.DIST(0,K2557,FALSE) * _xlfn.POISSON.DIST(0,L2557,FALSE)</f>
        <v>0.13184117925289693</v>
      </c>
      <c r="N2557" s="13">
        <f t="shared" ref="N2557:N2592" si="3083">_xlfn.POISSON.DIST(1,K2557,FALSE) * _xlfn.POISSON.DIST(0,L2557,FALSE)</f>
        <v>9.2482923852186372E-2</v>
      </c>
      <c r="O2557" s="13">
        <f t="shared" ref="O2557:O2592" si="3084">_xlfn.POISSON.DIST(0,K2557,FALSE) * _xlfn.POISSON.DIST(1,L2557,FALSE)</f>
        <v>0.17464803975033627</v>
      </c>
      <c r="P2557" s="13">
        <f t="shared" ref="P2557:P2592" si="3085">_xlfn.POISSON.DIST(1,K2557,FALSE) * _xlfn.POISSON.DIST(1,L2557,FALSE)</f>
        <v>0.12251074704194945</v>
      </c>
      <c r="Q2557" s="13">
        <f t="shared" ref="Q2557:Q2592" si="3086">_xlfn.POISSON.DIST(2,K2557,FALSE) * _xlfn.POISSON.DIST(0,L2557,FALSE)</f>
        <v>3.2437100656703084E-2</v>
      </c>
      <c r="R2557" s="13">
        <f t="shared" ref="R2557:R2592" si="3087">_xlfn.POISSON.DIST(0,K2557,FALSE) * _xlfn.POISSON.DIST(2,L2557,FALSE)</f>
        <v>0.115676824044961</v>
      </c>
      <c r="S2557" s="13">
        <f t="shared" ref="S2557:S2592" si="3088">_xlfn.POISSON.DIST(2,K2557,FALSE) * _xlfn.POISSON.DIST(2,L2557,FALSE)</f>
        <v>2.8460157945012349E-2</v>
      </c>
      <c r="T2557" s="13">
        <f t="shared" ref="T2557:T2592" si="3089">_xlfn.POISSON.DIST(2,K2557,FALSE) * _xlfn.POISSON.DIST(1,L2557,FALSE)</f>
        <v>4.2968942457734138E-2</v>
      </c>
      <c r="U2557" s="13">
        <f t="shared" ref="U2557:U2592" si="3090">_xlfn.POISSON.DIST(1,K2557,FALSE) * _xlfn.POISSON.DIST(2,L2557,FALSE)</f>
        <v>8.1144077823301325E-2</v>
      </c>
      <c r="V2557" s="13">
        <f t="shared" ref="V2557:V2592" si="3091">_xlfn.POISSON.DIST(3,K2557,FALSE) * _xlfn.POISSON.DIST(3,L2557,FALSE)</f>
        <v>2.9384472965740907E-3</v>
      </c>
      <c r="W2557" s="13">
        <f t="shared" ref="W2557:W2592" si="3092">_xlfn.POISSON.DIST(3,K2557,FALSE) * _xlfn.POISSON.DIST(0,L2557,FALSE)</f>
        <v>7.5845749333123243E-3</v>
      </c>
      <c r="X2557" s="13">
        <f t="shared" ref="X2557:X2592" si="3093">_xlfn.POISSON.DIST(3,K2557,FALSE) * _xlfn.POISSON.DIST(1,L2557,FALSE)</f>
        <v>1.0047173060411085E-2</v>
      </c>
      <c r="Y2557" s="13">
        <f t="shared" ref="Y2557:Y2592" si="3094">_xlfn.POISSON.DIST(3,K2557,FALSE) * _xlfn.POISSON.DIST(2,L2557,FALSE)</f>
        <v>6.6546699975555132E-3</v>
      </c>
      <c r="Z2557" s="13">
        <f t="shared" ref="Z2557:Z2592" si="3095">_xlfn.POISSON.DIST(0,K2557,FALSE) * _xlfn.POISSON.DIST(3,L2557,FALSE)</f>
        <v>5.1078453329173802E-2</v>
      </c>
      <c r="AA2557" s="13">
        <f t="shared" ref="AA2557:AA2592" si="3096">_xlfn.POISSON.DIST(1,K2557,FALSE) * _xlfn.POISSON.DIST(3,L2557,FALSE)</f>
        <v>3.5830115723313655E-2</v>
      </c>
      <c r="AB2557" s="13">
        <f t="shared" ref="AB2557:AB2592" si="3097">_xlfn.POISSON.DIST(2,K2557,FALSE) * _xlfn.POISSON.DIST(3,L2557,FALSE)</f>
        <v>1.2566915294719771E-2</v>
      </c>
      <c r="AC2557" s="13">
        <f t="shared" ref="AC2557:AC2592" si="3098">_xlfn.POISSON.DIST(4,K2557,FALSE) * _xlfn.POISSON.DIST(4,L2557,FALSE)</f>
        <v>1.7065579182403795E-4</v>
      </c>
      <c r="AD2557" s="13">
        <f t="shared" ref="AD2557:AD2592" si="3099">_xlfn.POISSON.DIST(4,K2557,FALSE) * _xlfn.POISSON.DIST(0,L2557,FALSE)</f>
        <v>1.330092141892975E-3</v>
      </c>
      <c r="AE2557" s="13">
        <f t="shared" ref="AE2557:AE2592" si="3100">_xlfn.POISSON.DIST(4,K2557,FALSE) * _xlfn.POISSON.DIST(1,L2557,FALSE)</f>
        <v>1.7619531817395359E-3</v>
      </c>
      <c r="AF2557" s="13">
        <f t="shared" ref="AF2557:AF2592" si="3101">_xlfn.POISSON.DIST(4,K2557,FALSE) * _xlfn.POISSON.DIST(2,L2557,FALSE)</f>
        <v>1.1670165234657381E-3</v>
      </c>
      <c r="AG2557" s="13">
        <f t="shared" ref="AG2557:AG2592" si="3102">_xlfn.POISSON.DIST(4,K2557,FALSE) * _xlfn.POISSON.DIST(3,L2557,FALSE)</f>
        <v>5.1530978240767156E-4</v>
      </c>
      <c r="AH2557" s="13">
        <f t="shared" ref="AH2557:AH2592" si="3103">_xlfn.POISSON.DIST(0,K2557,FALSE) * _xlfn.POISSON.DIST(4,L2557,FALSE)</f>
        <v>1.6915715935587005E-2</v>
      </c>
      <c r="AI2557" s="13">
        <f t="shared" ref="AI2557:AI2592" si="3104">_xlfn.POISSON.DIST(1,K2557,FALSE) * _xlfn.POISSON.DIST(4,L2557,FALSE)</f>
        <v>1.1865904701711274E-2</v>
      </c>
      <c r="AJ2557" s="13">
        <f t="shared" ref="AJ2557:AJ2592" si="3105">_xlfn.POISSON.DIST(2,K2557,FALSE) * _xlfn.POISSON.DIST(4,L2557,FALSE)</f>
        <v>4.1618012186490335E-3</v>
      </c>
      <c r="AK2557" s="13">
        <f t="shared" ref="AK2557:AK2592" si="3106">_xlfn.POISSON.DIST(3,K2557,FALSE) * _xlfn.POISSON.DIST(4,L2557,FALSE)</f>
        <v>9.7312930444882952E-4</v>
      </c>
      <c r="AL2557" s="13">
        <f t="shared" ref="AL2557:AL2592" si="3107">_xlfn.POISSON.DIST(5,K2557,FALSE) * _xlfn.POISSON.DIST(5,L2557,FALSE)</f>
        <v>6.3431376029470456E-6</v>
      </c>
      <c r="AM2557" s="13">
        <f t="shared" ref="AM2557:AM2592" si="3108">_xlfn.POISSON.DIST(5,K2557,FALSE) * _xlfn.POISSON.DIST(0,L2557,FALSE)</f>
        <v>1.8660453580913587E-4</v>
      </c>
      <c r="AN2557" s="13">
        <f t="shared" ref="AN2557:AN2592" si="3109">_xlfn.POISSON.DIST(5,K2557,FALSE) * _xlfn.POISSON.DIST(1,L2557,FALSE)</f>
        <v>2.471922397255933E-4</v>
      </c>
      <c r="AO2557" s="13">
        <f t="shared" ref="AO2557:AO2592" si="3110">_xlfn.POISSON.DIST(5,K2557,FALSE) * _xlfn.POISSON.DIST(2,L2557,FALSE)</f>
        <v>1.6372593280115653E-4</v>
      </c>
      <c r="AP2557" s="13">
        <f t="shared" ref="AP2557:AP2592" si="3111">_xlfn.POISSON.DIST(5,K2557,FALSE) * _xlfn.POISSON.DIST(3,L2557,FALSE)</f>
        <v>7.2295098749502836E-5</v>
      </c>
      <c r="AQ2557" s="13">
        <f t="shared" ref="AQ2557:AQ2592" si="3112">_xlfn.POISSON.DIST(5,K2557,FALSE) * _xlfn.POISSON.DIST(4,L2557,FALSE)</f>
        <v>2.3942059210381778E-5</v>
      </c>
      <c r="AR2557" s="13">
        <f t="shared" ref="AR2557:AR2592" si="3113">_xlfn.POISSON.DIST(0,K2557,FALSE) * _xlfn.POISSON.DIST(5,L2557,FALSE)</f>
        <v>4.4815992178845474E-3</v>
      </c>
      <c r="AS2557" s="13">
        <f t="shared" ref="AS2557:AS2592" si="3114">_xlfn.POISSON.DIST(1,K2557,FALSE) * _xlfn.POISSON.DIST(5,L2557,FALSE)</f>
        <v>3.1437173237702774E-3</v>
      </c>
      <c r="AT2557" s="13">
        <f t="shared" ref="AT2557:AT2592" si="3115">_xlfn.POISSON.DIST(2,K2557,FALSE) * _xlfn.POISSON.DIST(5,L2557,FALSE)</f>
        <v>1.1026151749953244E-3</v>
      </c>
      <c r="AU2557" s="13">
        <f t="shared" ref="AU2557:AU2592" si="3116">_xlfn.POISSON.DIST(3,K2557,FALSE) * _xlfn.POISSON.DIST(5,L2557,FALSE)</f>
        <v>2.5781796917879416E-4</v>
      </c>
      <c r="AV2557" s="13">
        <f t="shared" ref="AV2557:AV2592" si="3117">_xlfn.POISSON.DIST(4,K2557,FALSE) * _xlfn.POISSON.DIST(5,L2557,FALSE)</f>
        <v>4.5213035385459512E-5</v>
      </c>
      <c r="AW2557" s="13">
        <f t="shared" ref="AW2557:AW2592" si="3118">_xlfn.POISSON.DIST(6,K2557,FALSE) * _xlfn.POISSON.DIST(6,L2557,FALSE)</f>
        <v>1.6372867270439429E-7</v>
      </c>
      <c r="AX2557" s="13">
        <f t="shared" ref="AX2557:AX2592" si="3119">_xlfn.POISSON.DIST(6,K2557,FALSE) * _xlfn.POISSON.DIST(0,L2557,FALSE)</f>
        <v>2.1816316133172641E-5</v>
      </c>
      <c r="AY2557" s="13">
        <f t="shared" ref="AY2557:AY2592" si="3120">_xlfn.POISSON.DIST(6,K2557,FALSE) * _xlfn.POISSON.DIST(1,L2557,FALSE)</f>
        <v>2.8899747930224294E-5</v>
      </c>
      <c r="AZ2557" s="13">
        <f t="shared" ref="AZ2557:AZ2592" si="3121">_xlfn.POISSON.DIST(6,K2557,FALSE) * _xlfn.POISSON.DIST(2,L2557,FALSE)</f>
        <v>1.914153208388269E-5</v>
      </c>
      <c r="BA2557" s="13">
        <f t="shared" ref="BA2557:BA2592" si="3122">_xlfn.POISSON.DIST(6,K2557,FALSE) * _xlfn.POISSON.DIST(3,L2557,FALSE)</f>
        <v>8.4521671585266476E-6</v>
      </c>
      <c r="BB2557" s="13">
        <f t="shared" ref="BB2557:BB2592" si="3123">_xlfn.POISSON.DIST(6,K2557,FALSE) * _xlfn.POISSON.DIST(4,L2557,FALSE)</f>
        <v>2.7991148786816049E-6</v>
      </c>
      <c r="BC2557" s="13">
        <f t="shared" ref="BC2557:BC2592" si="3124">_xlfn.POISSON.DIST(6,K2557,FALSE) * _xlfn.POISSON.DIST(5,L2557,FALSE)</f>
        <v>7.4158912923558525E-7</v>
      </c>
      <c r="BD2557" s="13">
        <f t="shared" ref="BD2557:BD2592" si="3125">_xlfn.POISSON.DIST(0,K2557,FALSE) * _xlfn.POISSON.DIST(6,L2557,FALSE)</f>
        <v>9.8945125084781075E-4</v>
      </c>
      <c r="BE2557" s="13">
        <f t="shared" ref="BE2557:BE2592" si="3126">_xlfn.POISSON.DIST(1,K2557,FALSE) * _xlfn.POISSON.DIST(6,L2557,FALSE)</f>
        <v>6.9407255916666068E-4</v>
      </c>
      <c r="BF2557" s="13">
        <f t="shared" ref="BF2557:BF2592" si="3127">_xlfn.POISSON.DIST(2,K2557,FALSE) * _xlfn.POISSON.DIST(6,L2557,FALSE)</f>
        <v>2.4343630723362171E-4</v>
      </c>
      <c r="BG2557" s="13">
        <f t="shared" ref="BG2557:BG2592" si="3128">_xlfn.POISSON.DIST(3,K2557,FALSE) * _xlfn.POISSON.DIST(6,L2557,FALSE)</f>
        <v>5.692126843404226E-5</v>
      </c>
      <c r="BH2557" s="13">
        <f t="shared" ref="BH2557:BH2592" si="3129">_xlfn.POISSON.DIST(4,K2557,FALSE) * _xlfn.POISSON.DIST(6,L2557,FALSE)</f>
        <v>9.9821720421234033E-6</v>
      </c>
      <c r="BI2557" s="13">
        <f t="shared" ref="BI2557:BI2592" si="3130">_xlfn.POISSON.DIST(5,K2557,FALSE) * _xlfn.POISSON.DIST(6,L2557,FALSE)</f>
        <v>1.4004432637549212E-6</v>
      </c>
      <c r="BJ2557" s="14">
        <f t="shared" ref="BJ2557:BJ2592" si="3131">SUM(N2557,Q2557,T2557,W2557,X2557,Y2557,AD2557,AE2557,AF2557,AG2557,AM2557,AN2557,AO2557,AP2557,AQ2557,AX2557,AY2557,AZ2557,BA2557,BB2557,BC2557)</f>
        <v>0.19772536692101789</v>
      </c>
      <c r="BK2557" s="14">
        <f t="shared" ref="BK2557:BK2592" si="3132">SUM(M2557,P2557,S2557,V2557,AC2557,AL2557,AY2557)</f>
        <v>0.28595643021379002</v>
      </c>
      <c r="BL2557" s="14">
        <f t="shared" ref="BL2557:BL2592" si="3133">SUM(O2557,R2557,U2557,AA2557,AB2557,AH2557,AI2557,AJ2557,AK2557,AR2557,AS2557,AT2557,AU2557,AV2557,BD2557,BE2557,BF2557,BG2557,BH2557,BI2557)</f>
        <v>0.46480875051923043</v>
      </c>
      <c r="BM2557" s="14">
        <f t="shared" ref="BM2557:BM2592" si="3134">SUM(S2557:BI2557)</f>
        <v>0.32994345036492162</v>
      </c>
      <c r="BN2557" s="14">
        <f t="shared" ref="BN2557:BN2592" si="3135">SUM(M2557:R2557)</f>
        <v>0.6695968145990332</v>
      </c>
    </row>
    <row r="2558" spans="1:66" x14ac:dyDescent="0.25">
      <c r="A2558" t="s">
        <v>24</v>
      </c>
      <c r="B2558" t="s">
        <v>193</v>
      </c>
      <c r="C2558" t="s">
        <v>26</v>
      </c>
      <c r="D2558" s="7" t="s">
        <v>578</v>
      </c>
      <c r="E2558" s="10">
        <f>VLOOKUP(A2558,home!$A$2:$E$405,3,FALSE)</f>
        <v>1.6263000000000001</v>
      </c>
      <c r="F2558" s="10">
        <f>VLOOKUP(B2558,home!$B$2:$E$405,3,FALSE)</f>
        <v>1.1313</v>
      </c>
      <c r="G2558" s="10">
        <f>VLOOKUP(C2558,away!$B$2:$E$405,4,FALSE)</f>
        <v>1.1974</v>
      </c>
      <c r="H2558" s="10">
        <f>VLOOKUP(A2558,away!$A$2:$E$405,3,FALSE)</f>
        <v>1.4262999999999999</v>
      </c>
      <c r="I2558" s="10">
        <f>VLOOKUP(C2558,away!$B$2:$E$405,3,FALSE)</f>
        <v>0.95940000000000003</v>
      </c>
      <c r="J2558" s="10">
        <f>VLOOKUP(B2558,home!$B$2:$E$405,4,FALSE)</f>
        <v>0.90910000000000002</v>
      </c>
      <c r="K2558" s="12">
        <f t="shared" si="3080"/>
        <v>2.2030162617059998</v>
      </c>
      <c r="L2558" s="12">
        <f t="shared" si="3081"/>
        <v>1.2440053672020002</v>
      </c>
      <c r="M2558" s="13">
        <f t="shared" si="3082"/>
        <v>3.1840327606564273E-2</v>
      </c>
      <c r="N2558" s="13">
        <f t="shared" si="3083"/>
        <v>7.014475949530756E-2</v>
      </c>
      <c r="O2558" s="13">
        <f t="shared" si="3084"/>
        <v>3.9609538436035957E-2</v>
      </c>
      <c r="P2558" s="13">
        <f t="shared" si="3085"/>
        <v>8.7260457293256044E-2</v>
      </c>
      <c r="Q2558" s="13">
        <f t="shared" si="3086"/>
        <v>7.7265022920809459E-2</v>
      </c>
      <c r="R2558" s="13">
        <f t="shared" si="3087"/>
        <v>2.4637239203411338E-2</v>
      </c>
      <c r="S2558" s="13">
        <f t="shared" si="3088"/>
        <v>5.978571813955183E-2</v>
      </c>
      <c r="T2558" s="13">
        <f t="shared" si="3089"/>
        <v>9.6118103210472511E-2</v>
      </c>
      <c r="U2558" s="13">
        <f t="shared" si="3090"/>
        <v>5.4276238608655741E-2</v>
      </c>
      <c r="V2558" s="13">
        <f t="shared" si="3091"/>
        <v>1.8205176672405683E-2</v>
      </c>
      <c r="W2558" s="13">
        <f t="shared" si="3092"/>
        <v>5.6738700651876674E-2</v>
      </c>
      <c r="X2558" s="13">
        <f t="shared" si="3093"/>
        <v>7.05832481390022E-2</v>
      </c>
      <c r="Y2558" s="13">
        <f t="shared" si="3094"/>
        <v>4.3902969759734678E-2</v>
      </c>
      <c r="Z2558" s="13">
        <f t="shared" si="3095"/>
        <v>1.0216285934027744E-2</v>
      </c>
      <c r="AA2558" s="13">
        <f t="shared" si="3096"/>
        <v>2.2506644046901388E-2</v>
      </c>
      <c r="AB2558" s="13">
        <f t="shared" si="3097"/>
        <v>2.4791251415876153E-2</v>
      </c>
      <c r="AC2558" s="13">
        <f t="shared" si="3098"/>
        <v>3.1182782986094552E-3</v>
      </c>
      <c r="AD2558" s="13">
        <f t="shared" si="3099"/>
        <v>3.1249070051038288E-2</v>
      </c>
      <c r="AE2558" s="13">
        <f t="shared" si="3100"/>
        <v>3.8874010863562902E-2</v>
      </c>
      <c r="AF2558" s="13">
        <f t="shared" si="3101"/>
        <v>2.4179739079470568E-2</v>
      </c>
      <c r="AG2558" s="13">
        <f t="shared" si="3102"/>
        <v>1.0026575064135113E-2</v>
      </c>
      <c r="AH2558" s="13">
        <f t="shared" si="3103"/>
        <v>3.1772786337002038E-3</v>
      </c>
      <c r="AI2558" s="13">
        <f t="shared" si="3104"/>
        <v>6.9995964980125698E-3</v>
      </c>
      <c r="AJ2558" s="13">
        <f t="shared" si="3105"/>
        <v>7.7101124552510312E-3</v>
      </c>
      <c r="AK2558" s="13">
        <f t="shared" si="3106"/>
        <v>5.6618343728333312E-3</v>
      </c>
      <c r="AL2558" s="13">
        <f t="shared" si="3107"/>
        <v>3.4183365657104644E-4</v>
      </c>
      <c r="AM2558" s="13">
        <f t="shared" si="3108"/>
        <v>1.3768441897125451E-2</v>
      </c>
      <c r="AN2558" s="13">
        <f t="shared" si="3109"/>
        <v>1.7128015618032948E-2</v>
      </c>
      <c r="AO2558" s="13">
        <f t="shared" si="3110"/>
        <v>1.065367167917634E-2</v>
      </c>
      <c r="AP2558" s="13">
        <f t="shared" si="3111"/>
        <v>4.4177415831011041E-3</v>
      </c>
      <c r="AQ2558" s="13">
        <f t="shared" si="3112"/>
        <v>1.3739235600723088E-3</v>
      </c>
      <c r="AR2558" s="13">
        <f t="shared" si="3113"/>
        <v>7.9051033468385834E-4</v>
      </c>
      <c r="AS2558" s="13">
        <f t="shared" si="3114"/>
        <v>1.7415071223551924E-3</v>
      </c>
      <c r="AT2558" s="13">
        <f t="shared" si="3115"/>
        <v>1.918284255212655E-3</v>
      </c>
      <c r="AU2558" s="13">
        <f t="shared" si="3116"/>
        <v>1.4086704696026869E-3</v>
      </c>
      <c r="AV2558" s="13">
        <f t="shared" si="3117"/>
        <v>7.7583098797993682E-4</v>
      </c>
      <c r="AW2558" s="13">
        <f t="shared" si="3118"/>
        <v>2.6022695319659322E-5</v>
      </c>
      <c r="AX2558" s="13">
        <f t="shared" si="3119"/>
        <v>5.0553502329535975E-3</v>
      </c>
      <c r="AY2558" s="13">
        <f t="shared" si="3120"/>
        <v>6.2888828228801564E-3</v>
      </c>
      <c r="AZ2558" s="13">
        <f t="shared" si="3121"/>
        <v>3.9117019926836914E-3</v>
      </c>
      <c r="BA2558" s="13">
        <f t="shared" si="3122"/>
        <v>1.6220594245977573E-3</v>
      </c>
      <c r="BB2558" s="13">
        <f t="shared" si="3123"/>
        <v>5.0446265753004962E-4</v>
      </c>
      <c r="BC2558" s="13">
        <f t="shared" si="3124"/>
        <v>1.2551085070407325E-4</v>
      </c>
      <c r="BD2558" s="13">
        <f t="shared" si="3125"/>
        <v>1.6389984986256139E-4</v>
      </c>
      <c r="BE2558" s="13">
        <f t="shared" si="3126"/>
        <v>3.6107403453839462E-4</v>
      </c>
      <c r="BF2558" s="13">
        <f t="shared" si="3127"/>
        <v>3.9772598488393865E-4</v>
      </c>
      <c r="BG2558" s="13">
        <f t="shared" si="3128"/>
        <v>2.9206560413411713E-4</v>
      </c>
      <c r="BH2558" s="13">
        <f t="shared" si="3129"/>
        <v>1.6085631884811181E-4</v>
      </c>
      <c r="BI2558" s="13">
        <f t="shared" si="3130"/>
        <v>7.0873817244111099E-5</v>
      </c>
      <c r="BJ2558" s="14">
        <f t="shared" si="3131"/>
        <v>0.5839319615542673</v>
      </c>
      <c r="BK2558" s="14">
        <f t="shared" si="3132"/>
        <v>0.20684067448983845</v>
      </c>
      <c r="BL2558" s="14">
        <f t="shared" si="3133"/>
        <v>0.19745103245002321</v>
      </c>
      <c r="BM2558" s="14">
        <f t="shared" si="3134"/>
        <v>0.66141974934521175</v>
      </c>
      <c r="BN2558" s="14">
        <f t="shared" si="3135"/>
        <v>0.33075734495538461</v>
      </c>
    </row>
    <row r="2559" spans="1:66" x14ac:dyDescent="0.25">
      <c r="A2559" t="s">
        <v>24</v>
      </c>
      <c r="B2559" t="s">
        <v>184</v>
      </c>
      <c r="C2559" t="s">
        <v>180</v>
      </c>
      <c r="D2559" s="7" t="s">
        <v>578</v>
      </c>
      <c r="E2559" s="10">
        <f>VLOOKUP(A2559,home!$A$2:$E$405,3,FALSE)</f>
        <v>1.6263000000000001</v>
      </c>
      <c r="F2559" s="10">
        <f>VLOOKUP(B2559,home!$B$2:$E$405,3,FALSE)</f>
        <v>1.0356000000000001</v>
      </c>
      <c r="G2559" s="10">
        <f>VLOOKUP(C2559,away!$B$2:$E$405,4,FALSE)</f>
        <v>1.0356000000000001</v>
      </c>
      <c r="H2559" s="10">
        <f>VLOOKUP(A2559,away!$A$2:$E$405,3,FALSE)</f>
        <v>1.4262999999999999</v>
      </c>
      <c r="I2559" s="10">
        <f>VLOOKUP(C2559,away!$B$2:$E$405,3,FALSE)</f>
        <v>0.66420000000000001</v>
      </c>
      <c r="J2559" s="10">
        <f>VLOOKUP(B2559,home!$B$2:$E$405,4,FALSE)</f>
        <v>0.95940000000000003</v>
      </c>
      <c r="K2559" s="12">
        <f t="shared" si="3080"/>
        <v>1.7441536675680003</v>
      </c>
      <c r="L2559" s="12">
        <f t="shared" si="3081"/>
        <v>0.90888611252399998</v>
      </c>
      <c r="M2559" s="13">
        <f t="shared" si="3082"/>
        <v>7.0436774996893062E-2</v>
      </c>
      <c r="N2559" s="13">
        <f t="shared" si="3083"/>
        <v>0.12285255944249303</v>
      </c>
      <c r="O2559" s="13">
        <f t="shared" si="3084"/>
        <v>6.4019006605653822E-2</v>
      </c>
      <c r="P2559" s="13">
        <f t="shared" si="3085"/>
        <v>0.11165898516531111</v>
      </c>
      <c r="Q2559" s="13">
        <f t="shared" si="3086"/>
        <v>0.10713687106087004</v>
      </c>
      <c r="R2559" s="13">
        <f t="shared" si="3087"/>
        <v>2.9092993020730484E-2</v>
      </c>
      <c r="S2559" s="13">
        <f t="shared" si="3088"/>
        <v>4.425148996634614E-2</v>
      </c>
      <c r="T2559" s="13">
        <f t="shared" si="3089"/>
        <v>9.7375214246499198E-2</v>
      </c>
      <c r="U2559" s="13">
        <f t="shared" si="3090"/>
        <v>5.0742650477637298E-2</v>
      </c>
      <c r="V2559" s="13">
        <f t="shared" si="3091"/>
        <v>7.7943445844606447E-3</v>
      </c>
      <c r="W2559" s="13">
        <f t="shared" si="3092"/>
        <v>6.2287722197525458E-2</v>
      </c>
      <c r="X2559" s="13">
        <f t="shared" si="3093"/>
        <v>5.661244568608377E-2</v>
      </c>
      <c r="Y2559" s="13">
        <f t="shared" si="3094"/>
        <v>2.5727132840050383E-2</v>
      </c>
      <c r="Z2559" s="13">
        <f t="shared" si="3095"/>
        <v>8.8140724427665327E-3</v>
      </c>
      <c r="AA2559" s="13">
        <f t="shared" si="3096"/>
        <v>1.5373096777261289E-2</v>
      </c>
      <c r="AB2559" s="13">
        <f t="shared" si="3097"/>
        <v>1.3406521562969047E-2</v>
      </c>
      <c r="AC2559" s="13">
        <f t="shared" si="3098"/>
        <v>7.722427368090063E-4</v>
      </c>
      <c r="AD2559" s="13">
        <f t="shared" si="3099"/>
        <v>2.7159839778817696E-2</v>
      </c>
      <c r="AE2559" s="13">
        <f t="shared" si="3100"/>
        <v>2.468520119334431E-2</v>
      </c>
      <c r="AF2559" s="13">
        <f t="shared" si="3101"/>
        <v>1.1218018274745757E-2</v>
      </c>
      <c r="AG2559" s="13">
        <f t="shared" si="3102"/>
        <v>3.3986336733189543E-3</v>
      </c>
      <c r="AH2559" s="13">
        <f t="shared" si="3103"/>
        <v>2.0027470095027471E-3</v>
      </c>
      <c r="AI2559" s="13">
        <f t="shared" si="3104"/>
        <v>3.4930985418350599E-3</v>
      </c>
      <c r="AJ2559" s="13">
        <f t="shared" si="3105"/>
        <v>3.0462503164590282E-3</v>
      </c>
      <c r="AK2559" s="13">
        <f t="shared" si="3106"/>
        <v>1.7710428872607313E-3</v>
      </c>
      <c r="AL2559" s="13">
        <f t="shared" si="3107"/>
        <v>4.8967511813071864E-5</v>
      </c>
      <c r="AM2559" s="13">
        <f t="shared" si="3108"/>
        <v>9.474186832156832E-3</v>
      </c>
      <c r="AN2559" s="13">
        <f t="shared" si="3109"/>
        <v>8.610956839205092E-3</v>
      </c>
      <c r="AO2559" s="13">
        <f t="shared" si="3110"/>
        <v>3.9131895433485329E-3</v>
      </c>
      <c r="AP2559" s="13">
        <f t="shared" si="3111"/>
        <v>1.185547877207872E-3</v>
      </c>
      <c r="AQ2559" s="13">
        <f t="shared" si="3112"/>
        <v>2.6938200033163568E-4</v>
      </c>
      <c r="AR2559" s="13">
        <f t="shared" si="3113"/>
        <v>3.6405378876720371E-4</v>
      </c>
      <c r="AS2559" s="13">
        <f t="shared" si="3114"/>
        <v>6.3496575087034434E-4</v>
      </c>
      <c r="AT2559" s="13">
        <f t="shared" si="3115"/>
        <v>5.537389215802904E-4</v>
      </c>
      <c r="AU2559" s="13">
        <f t="shared" si="3116"/>
        <v>3.2193525698313743E-4</v>
      </c>
      <c r="AV2559" s="13">
        <f t="shared" si="3117"/>
        <v>1.4037613979664651E-4</v>
      </c>
      <c r="AW2559" s="13">
        <f t="shared" si="3118"/>
        <v>2.1562531612212063E-6</v>
      </c>
      <c r="AX2559" s="13">
        <f t="shared" si="3119"/>
        <v>2.7540729517551328E-3</v>
      </c>
      <c r="AY2559" s="13">
        <f t="shared" si="3120"/>
        <v>2.5031386587282202E-3</v>
      </c>
      <c r="AZ2559" s="13">
        <f t="shared" si="3121"/>
        <v>1.1375339823200157E-3</v>
      </c>
      <c r="BA2559" s="13">
        <f t="shared" si="3122"/>
        <v>3.4462961301826126E-4</v>
      </c>
      <c r="BB2559" s="13">
        <f t="shared" si="3123"/>
        <v>7.8307267309204469E-5</v>
      </c>
      <c r="BC2559" s="13">
        <f t="shared" si="3124"/>
        <v>1.4234477553408117E-5</v>
      </c>
      <c r="BD2559" s="13">
        <f t="shared" si="3125"/>
        <v>5.5147238803709526E-5</v>
      </c>
      <c r="BE2559" s="13">
        <f t="shared" si="3126"/>
        <v>9.6185258815738292E-5</v>
      </c>
      <c r="BF2559" s="13">
        <f t="shared" si="3127"/>
        <v>8.388093596472367E-5</v>
      </c>
      <c r="BG2559" s="13">
        <f t="shared" si="3128"/>
        <v>4.8767080700636436E-5</v>
      </c>
      <c r="BH2559" s="13">
        <f t="shared" si="3129"/>
        <v>2.1264320665149925E-5</v>
      </c>
      <c r="BI2559" s="13">
        <f t="shared" si="3130"/>
        <v>7.4176485752926529E-6</v>
      </c>
      <c r="BJ2559" s="14">
        <f t="shared" si="3131"/>
        <v>0.56873881843668284</v>
      </c>
      <c r="BK2559" s="14">
        <f t="shared" si="3132"/>
        <v>0.2374659436203613</v>
      </c>
      <c r="BL2559" s="14">
        <f t="shared" si="3133"/>
        <v>0.18527513954083236</v>
      </c>
      <c r="BM2559" s="14">
        <f t="shared" si="3134"/>
        <v>0.49259580134312447</v>
      </c>
      <c r="BN2559" s="14">
        <f t="shared" si="3135"/>
        <v>0.50519719029195154</v>
      </c>
    </row>
    <row r="2560" spans="1:66" x14ac:dyDescent="0.25">
      <c r="A2560" t="s">
        <v>24</v>
      </c>
      <c r="B2560" t="s">
        <v>185</v>
      </c>
      <c r="C2560" t="s">
        <v>290</v>
      </c>
      <c r="D2560" s="7" t="s">
        <v>578</v>
      </c>
      <c r="E2560" s="10">
        <f>VLOOKUP(A2560,home!$A$2:$E$405,3,FALSE)</f>
        <v>1.6263000000000001</v>
      </c>
      <c r="F2560" s="10">
        <f>VLOOKUP(B2560,home!$B$2:$E$405,3,FALSE)</f>
        <v>0.4531</v>
      </c>
      <c r="G2560" s="10">
        <f>VLOOKUP(C2560,away!$B$2:$E$405,4,FALSE)</f>
        <v>0.9385</v>
      </c>
      <c r="H2560" s="10">
        <f>VLOOKUP(A2560,away!$A$2:$E$405,3,FALSE)</f>
        <v>1.4262999999999999</v>
      </c>
      <c r="I2560" s="10">
        <f>VLOOKUP(C2560,away!$B$2:$E$405,3,FALSE)</f>
        <v>1.2177</v>
      </c>
      <c r="J2560" s="10">
        <f>VLOOKUP(B2560,home!$B$2:$E$405,4,FALSE)</f>
        <v>0.70109999999999995</v>
      </c>
      <c r="K2560" s="12">
        <f t="shared" si="3080"/>
        <v>0.69155862340500007</v>
      </c>
      <c r="L2560" s="12">
        <f t="shared" si="3081"/>
        <v>1.2176743430609998</v>
      </c>
      <c r="M2560" s="13">
        <f t="shared" si="3082"/>
        <v>0.14819401278968863</v>
      </c>
      <c r="N2560" s="13">
        <f t="shared" si="3083"/>
        <v>0.10248484748170006</v>
      </c>
      <c r="O2560" s="13">
        <f t="shared" si="3084"/>
        <v>0.1804520471692575</v>
      </c>
      <c r="P2560" s="13">
        <f t="shared" si="3085"/>
        <v>0.12479316933098589</v>
      </c>
      <c r="Q2560" s="13">
        <f t="shared" si="3086"/>
        <v>3.5437140022157934E-2</v>
      </c>
      <c r="R2560" s="13">
        <f t="shared" si="3087"/>
        <v>0.10986591399541908</v>
      </c>
      <c r="S2560" s="13">
        <f t="shared" si="3088"/>
        <v>2.6271869589247848E-2</v>
      </c>
      <c r="T2560" s="13">
        <f t="shared" si="3089"/>
        <v>4.3150896196441829E-2</v>
      </c>
      <c r="U2560" s="13">
        <f t="shared" si="3090"/>
        <v>7.5978720241804173E-2</v>
      </c>
      <c r="V2560" s="13">
        <f t="shared" si="3091"/>
        <v>2.4581513926502253E-3</v>
      </c>
      <c r="W2560" s="13">
        <f t="shared" si="3092"/>
        <v>8.1689532570445918E-3</v>
      </c>
      <c r="X2560" s="13">
        <f t="shared" si="3093"/>
        <v>9.947124790767788E-3</v>
      </c>
      <c r="Y2560" s="13">
        <f t="shared" si="3094"/>
        <v>6.0561793224719754E-3</v>
      </c>
      <c r="Z2560" s="13">
        <f t="shared" si="3095"/>
        <v>4.4593634883056087E-2</v>
      </c>
      <c r="AA2560" s="13">
        <f t="shared" si="3096"/>
        <v>3.0839112752351464E-2</v>
      </c>
      <c r="AB2560" s="13">
        <f t="shared" si="3097"/>
        <v>1.0663527181023879E-2</v>
      </c>
      <c r="AC2560" s="13">
        <f t="shared" si="3098"/>
        <v>1.293745346090419E-4</v>
      </c>
      <c r="AD2560" s="13">
        <f t="shared" si="3099"/>
        <v>1.4123275172753871E-3</v>
      </c>
      <c r="AE2560" s="13">
        <f t="shared" si="3100"/>
        <v>1.7197549817852798E-3</v>
      </c>
      <c r="AF2560" s="13">
        <f t="shared" si="3101"/>
        <v>1.0470507588356361E-3</v>
      </c>
      <c r="AG2560" s="13">
        <f t="shared" si="3102"/>
        <v>4.2498894830556824E-4</v>
      </c>
      <c r="AH2560" s="13">
        <f t="shared" si="3103"/>
        <v>1.3575131265231842E-2</v>
      </c>
      <c r="AI2560" s="13">
        <f t="shared" si="3104"/>
        <v>9.387999090325911E-3</v>
      </c>
      <c r="AJ2560" s="13">
        <f t="shared" si="3105"/>
        <v>3.2461758637165896E-3</v>
      </c>
      <c r="AK2560" s="13">
        <f t="shared" si="3106"/>
        <v>7.4830697054746066E-4</v>
      </c>
      <c r="AL2560" s="13">
        <f t="shared" si="3107"/>
        <v>4.3578165947894625E-6</v>
      </c>
      <c r="AM2560" s="13">
        <f t="shared" si="3108"/>
        <v>1.9534145472879371E-4</v>
      </c>
      <c r="AN2560" s="13">
        <f t="shared" si="3109"/>
        <v>2.3786227755946389E-4</v>
      </c>
      <c r="AO2560" s="13">
        <f t="shared" si="3110"/>
        <v>1.448193962831067E-4</v>
      </c>
      <c r="AP2560" s="13">
        <f t="shared" si="3111"/>
        <v>5.8780954410507524E-5</v>
      </c>
      <c r="AQ2560" s="13">
        <f t="shared" si="3112"/>
        <v>1.789401501157832E-5</v>
      </c>
      <c r="AR2560" s="13">
        <f t="shared" si="3113"/>
        <v>3.3060178090716067E-3</v>
      </c>
      <c r="AS2560" s="13">
        <f t="shared" si="3114"/>
        <v>2.286305124993975E-3</v>
      </c>
      <c r="AT2560" s="13">
        <f t="shared" si="3115"/>
        <v>7.9055701246231482E-4</v>
      </c>
      <c r="AU2560" s="13">
        <f t="shared" si="3116"/>
        <v>1.8223883975386932E-4</v>
      </c>
      <c r="AV2560" s="13">
        <f t="shared" si="3117"/>
        <v>3.1507210287777556E-5</v>
      </c>
      <c r="AW2560" s="13">
        <f t="shared" si="3118"/>
        <v>1.0193576912185267E-7</v>
      </c>
      <c r="AX2560" s="13">
        <f t="shared" si="3119"/>
        <v>2.2515011254362446E-5</v>
      </c>
      <c r="AY2560" s="13">
        <f t="shared" si="3120"/>
        <v>2.7415951538166807E-5</v>
      </c>
      <c r="AZ2560" s="13">
        <f t="shared" si="3121"/>
        <v>1.6691850389314739E-5</v>
      </c>
      <c r="BA2560" s="13">
        <f t="shared" si="3122"/>
        <v>6.7750793190937731E-6</v>
      </c>
      <c r="BB2560" s="13">
        <f t="shared" si="3123"/>
        <v>2.0624600647659178E-6</v>
      </c>
      <c r="BC2560" s="13">
        <f t="shared" si="3124"/>
        <v>5.0228094089067753E-7</v>
      </c>
      <c r="BD2560" s="13">
        <f t="shared" si="3125"/>
        <v>6.7094217730153836E-4</v>
      </c>
      <c r="BE2560" s="13">
        <f t="shared" si="3126"/>
        <v>4.6399584851900547E-4</v>
      </c>
      <c r="BF2560" s="13">
        <f t="shared" si="3127"/>
        <v>1.6044016513371915E-4</v>
      </c>
      <c r="BG2560" s="13">
        <f t="shared" si="3128"/>
        <v>3.698459324624857E-5</v>
      </c>
      <c r="BH2560" s="13">
        <f t="shared" si="3129"/>
        <v>6.394253598142379E-6</v>
      </c>
      <c r="BI2560" s="13">
        <f t="shared" si="3130"/>
        <v>8.8440024320676274E-7</v>
      </c>
      <c r="BJ2560" s="14">
        <f t="shared" si="3131"/>
        <v>0.21057992400828604</v>
      </c>
      <c r="BK2560" s="14">
        <f t="shared" si="3132"/>
        <v>0.3018783514053146</v>
      </c>
      <c r="BL2560" s="14">
        <f t="shared" si="3133"/>
        <v>0.4426932019642893</v>
      </c>
      <c r="BM2560" s="14">
        <f t="shared" si="3134"/>
        <v>0.29849066745596803</v>
      </c>
      <c r="BN2560" s="14">
        <f t="shared" si="3135"/>
        <v>0.70122713078920906</v>
      </c>
    </row>
    <row r="2561" spans="1:66" x14ac:dyDescent="0.25">
      <c r="A2561" t="s">
        <v>24</v>
      </c>
      <c r="B2561" t="s">
        <v>25</v>
      </c>
      <c r="C2561" t="s">
        <v>299</v>
      </c>
      <c r="D2561" s="7" t="s">
        <v>578</v>
      </c>
      <c r="E2561" s="10">
        <f>VLOOKUP(A2561,home!$A$2:$E$405,3,FALSE)</f>
        <v>1.6263000000000001</v>
      </c>
      <c r="F2561" s="10">
        <f>VLOOKUP(B2561,home!$B$2:$E$405,3,FALSE)</f>
        <v>1.1651</v>
      </c>
      <c r="G2561" s="10">
        <f>VLOOKUP(C2561,away!$B$2:$E$405,4,FALSE)</f>
        <v>0.84850000000000003</v>
      </c>
      <c r="H2561" s="10">
        <f>VLOOKUP(A2561,away!$A$2:$E$405,3,FALSE)</f>
        <v>1.4262999999999999</v>
      </c>
      <c r="I2561" s="10">
        <f>VLOOKUP(C2561,away!$B$2:$E$405,3,FALSE)</f>
        <v>0.95689999999999997</v>
      </c>
      <c r="J2561" s="10">
        <f>VLOOKUP(B2561,home!$B$2:$E$405,4,FALSE)</f>
        <v>0.84870000000000001</v>
      </c>
      <c r="K2561" s="12">
        <f t="shared" si="3080"/>
        <v>1.6077396073050003</v>
      </c>
      <c r="L2561" s="12">
        <f t="shared" si="3081"/>
        <v>1.1583282250889999</v>
      </c>
      <c r="M2561" s="13">
        <f t="shared" si="3082"/>
        <v>6.2908887321059939E-2</v>
      </c>
      <c r="N2561" s="13">
        <f t="shared" si="3083"/>
        <v>0.10114110979755542</v>
      </c>
      <c r="O2561" s="13">
        <f t="shared" si="3084"/>
        <v>7.2869139792927265E-2</v>
      </c>
      <c r="P2561" s="13">
        <f t="shared" si="3085"/>
        <v>0.11715460219533404</v>
      </c>
      <c r="Q2561" s="13">
        <f t="shared" si="3086"/>
        <v>8.1304284074156852E-2</v>
      </c>
      <c r="R2561" s="13">
        <f t="shared" si="3087"/>
        <v>4.2203190680051829E-2</v>
      </c>
      <c r="S2561" s="13">
        <f t="shared" si="3088"/>
        <v>5.4543965884738345E-2</v>
      </c>
      <c r="T2561" s="13">
        <f t="shared" si="3089"/>
        <v>9.417704706374995E-2</v>
      </c>
      <c r="U2561" s="13">
        <f t="shared" si="3090"/>
        <v>6.7851741210964572E-2</v>
      </c>
      <c r="V2561" s="13">
        <f t="shared" si="3091"/>
        <v>1.1286299029703038E-2</v>
      </c>
      <c r="W2561" s="13">
        <f t="shared" si="3092"/>
        <v>4.3572039249866384E-2</v>
      </c>
      <c r="X2561" s="13">
        <f t="shared" si="3093"/>
        <v>5.047072288780597E-2</v>
      </c>
      <c r="Y2561" s="13">
        <f t="shared" si="3094"/>
        <v>2.9230831430795527E-2</v>
      </c>
      <c r="Z2561" s="13">
        <f t="shared" si="3095"/>
        <v>1.6295048984505678E-2</v>
      </c>
      <c r="AA2561" s="13">
        <f t="shared" si="3096"/>
        <v>2.6198195655364898E-2</v>
      </c>
      <c r="AB2561" s="13">
        <f t="shared" si="3097"/>
        <v>2.1059938397527966E-2</v>
      </c>
      <c r="AC2561" s="13">
        <f t="shared" si="3098"/>
        <v>1.313647730659949E-3</v>
      </c>
      <c r="AD2561" s="13">
        <f t="shared" si="3099"/>
        <v>1.7513123318264563E-2</v>
      </c>
      <c r="AE2561" s="13">
        <f t="shared" si="3100"/>
        <v>2.0285945049010167E-2</v>
      </c>
      <c r="AF2561" s="13">
        <f t="shared" si="3101"/>
        <v>1.1748891361436467E-2</v>
      </c>
      <c r="AG2561" s="13">
        <f t="shared" si="3102"/>
        <v>4.5363574924853932E-3</v>
      </c>
      <c r="AH2561" s="13">
        <f t="shared" si="3103"/>
        <v>4.7187537919901965E-3</v>
      </c>
      <c r="AI2561" s="13">
        <f t="shared" si="3104"/>
        <v>7.5865273685032991E-3</v>
      </c>
      <c r="AJ2561" s="13">
        <f t="shared" si="3105"/>
        <v>6.0985802661230664E-3</v>
      </c>
      <c r="AK2561" s="13">
        <f t="shared" si="3106"/>
        <v>3.2683096807249084E-3</v>
      </c>
      <c r="AL2561" s="13">
        <f t="shared" si="3107"/>
        <v>9.7855730001918781E-5</v>
      </c>
      <c r="AM2561" s="13">
        <f t="shared" si="3108"/>
        <v>5.6313084012781399E-3</v>
      </c>
      <c r="AN2561" s="13">
        <f t="shared" si="3109"/>
        <v>6.5229034653812822E-3</v>
      </c>
      <c r="AO2561" s="13">
        <f t="shared" si="3110"/>
        <v>3.7778315967409936E-3</v>
      </c>
      <c r="AP2561" s="13">
        <f t="shared" si="3111"/>
        <v>1.4586563227127118E-3</v>
      </c>
      <c r="AQ2561" s="13">
        <f t="shared" si="3112"/>
        <v>4.2240069732566604E-4</v>
      </c>
      <c r="AR2561" s="13">
        <f t="shared" si="3113"/>
        <v>1.0931731409015968E-3</v>
      </c>
      <c r="AS2561" s="13">
        <f t="shared" si="3114"/>
        <v>1.7575377562695069E-3</v>
      </c>
      <c r="AT2561" s="13">
        <f t="shared" si="3115"/>
        <v>1.4128315310442242E-3</v>
      </c>
      <c r="AU2561" s="13">
        <f t="shared" si="3116"/>
        <v>7.5715507030305463E-4</v>
      </c>
      <c r="AV2561" s="13">
        <f t="shared" si="3117"/>
        <v>3.0432704884950578E-4</v>
      </c>
      <c r="AW2561" s="13">
        <f t="shared" si="3118"/>
        <v>5.0621045456494931E-6</v>
      </c>
      <c r="AX2561" s="13">
        <f t="shared" si="3119"/>
        <v>1.5089462596140435E-3</v>
      </c>
      <c r="AY2561" s="13">
        <f t="shared" si="3120"/>
        <v>1.7478550426534205E-3</v>
      </c>
      <c r="AZ2561" s="13">
        <f t="shared" si="3121"/>
        <v>1.0122949146347973E-3</v>
      </c>
      <c r="BA2561" s="13">
        <f t="shared" si="3122"/>
        <v>3.9085659057851499E-4</v>
      </c>
      <c r="BB2561" s="13">
        <f t="shared" si="3123"/>
        <v>1.1318505520728739E-4</v>
      </c>
      <c r="BC2561" s="13">
        <f t="shared" si="3124"/>
        <v>2.6221088820971491E-5</v>
      </c>
      <c r="BD2561" s="13">
        <f t="shared" si="3125"/>
        <v>2.1104221733591919E-4</v>
      </c>
      <c r="BE2561" s="13">
        <f t="shared" si="3126"/>
        <v>3.3930093162442724E-4</v>
      </c>
      <c r="BF2561" s="13">
        <f t="shared" si="3127"/>
        <v>2.7275377328403873E-4</v>
      </c>
      <c r="BG2561" s="13">
        <f t="shared" si="3128"/>
        <v>1.461723481168792E-4</v>
      </c>
      <c r="BH2561" s="13">
        <f t="shared" si="3129"/>
        <v>5.8751768390070302E-5</v>
      </c>
      <c r="BI2561" s="13">
        <f t="shared" si="3130"/>
        <v>1.8891509007985181E-5</v>
      </c>
      <c r="BJ2561" s="14">
        <f t="shared" si="3131"/>
        <v>0.47659281116007446</v>
      </c>
      <c r="BK2561" s="14">
        <f t="shared" si="3132"/>
        <v>0.24905311293415067</v>
      </c>
      <c r="BL2561" s="14">
        <f t="shared" si="3133"/>
        <v>0.25822631393930523</v>
      </c>
      <c r="BM2561" s="14">
        <f t="shared" si="3134"/>
        <v>0.52084328021884296</v>
      </c>
      <c r="BN2561" s="14">
        <f t="shared" si="3135"/>
        <v>0.47758121386108532</v>
      </c>
    </row>
    <row r="2562" spans="1:66" x14ac:dyDescent="0.25">
      <c r="A2562" t="s">
        <v>24</v>
      </c>
      <c r="B2562" t="s">
        <v>286</v>
      </c>
      <c r="C2562" t="s">
        <v>181</v>
      </c>
      <c r="D2562" s="7" t="s">
        <v>578</v>
      </c>
      <c r="E2562" s="10">
        <f>VLOOKUP(A2562,home!$A$2:$E$405,3,FALSE)</f>
        <v>1.6263000000000001</v>
      </c>
      <c r="F2562" s="10">
        <f>VLOOKUP(B2562,home!$B$2:$E$405,3,FALSE)</f>
        <v>1.6181000000000001</v>
      </c>
      <c r="G2562" s="10">
        <f>VLOOKUP(C2562,away!$B$2:$E$405,4,FALSE)</f>
        <v>0.80910000000000004</v>
      </c>
      <c r="H2562" s="10">
        <f>VLOOKUP(A2562,away!$A$2:$E$405,3,FALSE)</f>
        <v>1.4262999999999999</v>
      </c>
      <c r="I2562" s="10">
        <f>VLOOKUP(C2562,away!$B$2:$E$405,3,FALSE)</f>
        <v>0.84870000000000001</v>
      </c>
      <c r="J2562" s="10">
        <f>VLOOKUP(B2562,home!$B$2:$E$405,4,FALSE)</f>
        <v>0.73799999999999999</v>
      </c>
      <c r="K2562" s="12">
        <f t="shared" si="3080"/>
        <v>2.1291596198730005</v>
      </c>
      <c r="L2562" s="12">
        <f t="shared" si="3081"/>
        <v>0.89334959777999989</v>
      </c>
      <c r="M2562" s="13">
        <f t="shared" si="3082"/>
        <v>4.8678918985456544E-2</v>
      </c>
      <c r="N2562" s="13">
        <f t="shared" si="3083"/>
        <v>0.10364518864290324</v>
      </c>
      <c r="O2562" s="13">
        <f t="shared" si="3084"/>
        <v>4.3487292696022799E-2</v>
      </c>
      <c r="P2562" s="13">
        <f t="shared" si="3085"/>
        <v>9.2591387585969812E-2</v>
      </c>
      <c r="Q2562" s="13">
        <f t="shared" si="3086"/>
        <v>0.11033857522629466</v>
      </c>
      <c r="R2562" s="13">
        <f t="shared" si="3087"/>
        <v>1.9424677719266547E-2</v>
      </c>
      <c r="S2562" s="13">
        <f t="shared" si="3088"/>
        <v>4.4029146670536333E-2</v>
      </c>
      <c r="T2562" s="13">
        <f t="shared" si="3089"/>
        <v>9.8570921798028593E-2</v>
      </c>
      <c r="U2562" s="13">
        <f t="shared" si="3090"/>
        <v>4.1358239428909101E-2</v>
      </c>
      <c r="V2562" s="13">
        <f t="shared" si="3091"/>
        <v>9.3052367303872573E-3</v>
      </c>
      <c r="W2562" s="13">
        <f t="shared" si="3092"/>
        <v>7.8309479628715331E-2</v>
      </c>
      <c r="X2562" s="13">
        <f t="shared" si="3093"/>
        <v>6.9957742128673936E-2</v>
      </c>
      <c r="Y2562" s="13">
        <f t="shared" si="3094"/>
        <v>3.1248360396123904E-2</v>
      </c>
      <c r="Z2562" s="13">
        <f t="shared" si="3095"/>
        <v>5.7843426758376329E-3</v>
      </c>
      <c r="AA2562" s="13">
        <f t="shared" si="3096"/>
        <v>1.2315788852901629E-2</v>
      </c>
      <c r="AB2562" s="13">
        <f t="shared" si="3097"/>
        <v>1.3111140156240087E-2</v>
      </c>
      <c r="AC2562" s="13">
        <f t="shared" si="3098"/>
        <v>1.1062088048574717E-3</v>
      </c>
      <c r="AD2562" s="13">
        <f t="shared" si="3099"/>
        <v>4.1683345469682012E-2</v>
      </c>
      <c r="AE2562" s="13">
        <f t="shared" si="3100"/>
        <v>3.72377999094652E-2</v>
      </c>
      <c r="AF2562" s="13">
        <f t="shared" si="3101"/>
        <v>1.6633186785666425E-2</v>
      </c>
      <c r="AG2562" s="13">
        <f t="shared" si="3102"/>
        <v>4.953083574924905E-3</v>
      </c>
      <c r="AH2562" s="13">
        <f t="shared" si="3103"/>
        <v>1.291860050720309E-3</v>
      </c>
      <c r="AI2562" s="13">
        <f t="shared" si="3104"/>
        <v>2.7505762545207684E-3</v>
      </c>
      <c r="AJ2562" s="13">
        <f t="shared" si="3105"/>
        <v>2.9282079462535707E-3</v>
      </c>
      <c r="AK2562" s="13">
        <f t="shared" si="3106"/>
        <v>2.0782073725847841E-3</v>
      </c>
      <c r="AL2562" s="13">
        <f t="shared" si="3107"/>
        <v>8.4164077868838076E-5</v>
      </c>
      <c r="AM2562" s="13">
        <f t="shared" si="3108"/>
        <v>1.7750099199052616E-2</v>
      </c>
      <c r="AN2562" s="13">
        <f t="shared" si="3109"/>
        <v>1.585704398002875E-2</v>
      </c>
      <c r="AO2562" s="13">
        <f t="shared" si="3110"/>
        <v>7.0829419307692262E-3</v>
      </c>
      <c r="AP2562" s="13">
        <f t="shared" si="3111"/>
        <v>2.1091811083172617E-3</v>
      </c>
      <c r="AQ2562" s="13">
        <f t="shared" si="3112"/>
        <v>4.7105902369009998E-4</v>
      </c>
      <c r="AR2562" s="13">
        <f t="shared" si="3113"/>
        <v>2.3081653133980774E-4</v>
      </c>
      <c r="AS2562" s="13">
        <f t="shared" si="3114"/>
        <v>4.914452381278695E-4</v>
      </c>
      <c r="AT2562" s="13">
        <f t="shared" si="3115"/>
        <v>5.2318267820036562E-4</v>
      </c>
      <c r="AU2562" s="13">
        <f t="shared" si="3116"/>
        <v>3.7131314408040951E-4</v>
      </c>
      <c r="AV2562" s="13">
        <f t="shared" si="3117"/>
        <v>1.9764623817602339E-4</v>
      </c>
      <c r="AW2562" s="13">
        <f t="shared" si="3118"/>
        <v>4.4468649064709691E-6</v>
      </c>
      <c r="AX2562" s="13">
        <f t="shared" si="3119"/>
        <v>6.2987990772271508E-3</v>
      </c>
      <c r="AY2562" s="13">
        <f t="shared" si="3120"/>
        <v>5.6270296221379093E-3</v>
      </c>
      <c r="AZ2562" s="13">
        <f t="shared" si="3121"/>
        <v>2.5134523248165229E-3</v>
      </c>
      <c r="BA2562" s="13">
        <f t="shared" si="3122"/>
        <v>7.4846387447134895E-4</v>
      </c>
      <c r="BB2562" s="13">
        <f t="shared" si="3123"/>
        <v>1.6715997530295992E-4</v>
      </c>
      <c r="BC2562" s="13">
        <f t="shared" si="3124"/>
        <v>2.9866459340362803E-5</v>
      </c>
      <c r="BD2562" s="13">
        <f t="shared" si="3125"/>
        <v>3.4366642572231978E-5</v>
      </c>
      <c r="BE2562" s="13">
        <f t="shared" si="3126"/>
        <v>7.3172067635404706E-5</v>
      </c>
      <c r="BF2562" s="13">
        <f t="shared" si="3127"/>
        <v>7.7897505855959907E-5</v>
      </c>
      <c r="BG2562" s="13">
        <f t="shared" si="3128"/>
        <v>5.5285407985776798E-5</v>
      </c>
      <c r="BH2562" s="13">
        <f t="shared" si="3129"/>
        <v>2.9427864562880076E-5</v>
      </c>
      <c r="BI2562" s="13">
        <f t="shared" si="3130"/>
        <v>1.2531324185275173E-5</v>
      </c>
      <c r="BJ2562" s="14">
        <f t="shared" si="3131"/>
        <v>0.65123278013563213</v>
      </c>
      <c r="BK2562" s="14">
        <f t="shared" si="3132"/>
        <v>0.20142209247721418</v>
      </c>
      <c r="BL2562" s="14">
        <f t="shared" si="3133"/>
        <v>0.1408430751201416</v>
      </c>
      <c r="BM2562" s="14">
        <f t="shared" si="3134"/>
        <v>0.57549366679568048</v>
      </c>
      <c r="BN2562" s="14">
        <f t="shared" si="3135"/>
        <v>0.41816604085591358</v>
      </c>
    </row>
    <row r="2563" spans="1:66" x14ac:dyDescent="0.25">
      <c r="A2563" t="s">
        <v>24</v>
      </c>
      <c r="B2563" t="s">
        <v>327</v>
      </c>
      <c r="C2563" t="s">
        <v>294</v>
      </c>
      <c r="D2563" s="7" t="s">
        <v>578</v>
      </c>
      <c r="E2563" s="10">
        <f>VLOOKUP(A2563,home!$A$2:$E$405,3,FALSE)</f>
        <v>1.6263000000000001</v>
      </c>
      <c r="F2563" s="10">
        <f>VLOOKUP(B2563,home!$B$2:$E$405,3,FALSE)</f>
        <v>1.0032000000000001</v>
      </c>
      <c r="G2563" s="10">
        <f>VLOOKUP(C2563,away!$B$2:$E$405,4,FALSE)</f>
        <v>0.55020000000000002</v>
      </c>
      <c r="H2563" s="10">
        <f>VLOOKUP(A2563,away!$A$2:$E$405,3,FALSE)</f>
        <v>1.4262999999999999</v>
      </c>
      <c r="I2563" s="10">
        <f>VLOOKUP(C2563,away!$B$2:$E$405,3,FALSE)</f>
        <v>1.3284</v>
      </c>
      <c r="J2563" s="10">
        <f>VLOOKUP(B2563,home!$B$2:$E$405,4,FALSE)</f>
        <v>0.88560000000000005</v>
      </c>
      <c r="K2563" s="12">
        <f t="shared" si="3080"/>
        <v>0.89765358883200019</v>
      </c>
      <c r="L2563" s="12">
        <f t="shared" si="3081"/>
        <v>1.6779435923520001</v>
      </c>
      <c r="M2563" s="13">
        <f t="shared" si="3082"/>
        <v>7.6108358745035118E-2</v>
      </c>
      <c r="N2563" s="13">
        <f t="shared" si="3083"/>
        <v>6.8318941367594116E-2</v>
      </c>
      <c r="O2563" s="13">
        <f t="shared" si="3084"/>
        <v>0.127705532880659</v>
      </c>
      <c r="P2563" s="13">
        <f t="shared" si="3085"/>
        <v>0.11463532990402654</v>
      </c>
      <c r="Q2563" s="13">
        <f t="shared" si="3086"/>
        <v>3.0663371451911923E-2</v>
      </c>
      <c r="R2563" s="13">
        <f t="shared" si="3087"/>
        <v>0.10714134030249974</v>
      </c>
      <c r="S2563" s="13">
        <f t="shared" si="3088"/>
        <v>4.3166279889928202E-2</v>
      </c>
      <c r="T2563" s="13">
        <f t="shared" si="3089"/>
        <v>5.1451407647644859E-2</v>
      </c>
      <c r="U2563" s="13">
        <f t="shared" si="3090"/>
        <v>9.6175808634809498E-2</v>
      </c>
      <c r="V2563" s="13">
        <f t="shared" si="3091"/>
        <v>7.2241747271131109E-3</v>
      </c>
      <c r="W2563" s="13">
        <f t="shared" si="3092"/>
        <v>9.1750284764991474E-3</v>
      </c>
      <c r="X2563" s="13">
        <f t="shared" si="3093"/>
        <v>1.5395180241788878E-2</v>
      </c>
      <c r="Y2563" s="13">
        <f t="shared" si="3094"/>
        <v>1.2916122019906886E-2</v>
      </c>
      <c r="Z2563" s="13">
        <f t="shared" si="3095"/>
        <v>5.9925708478861514E-2</v>
      </c>
      <c r="AA2563" s="13">
        <f t="shared" si="3096"/>
        <v>5.3792527279350258E-2</v>
      </c>
      <c r="AB2563" s="13">
        <f t="shared" si="3097"/>
        <v>2.4143527582326008E-2</v>
      </c>
      <c r="AC2563" s="13">
        <f t="shared" si="3098"/>
        <v>6.8007120602650464E-4</v>
      </c>
      <c r="AD2563" s="13">
        <f t="shared" si="3099"/>
        <v>2.058999309891315E-3</v>
      </c>
      <c r="AE2563" s="13">
        <f t="shared" si="3100"/>
        <v>3.4548846986893218E-3</v>
      </c>
      <c r="AF2563" s="13">
        <f t="shared" si="3101"/>
        <v>2.8985508212403597E-3</v>
      </c>
      <c r="AG2563" s="13">
        <f t="shared" si="3102"/>
        <v>1.62120159253563E-3</v>
      </c>
      <c r="AH2563" s="13">
        <f t="shared" si="3103"/>
        <v>2.5137989639814902E-2</v>
      </c>
      <c r="AI2563" s="13">
        <f t="shared" si="3104"/>
        <v>2.2565206616201487E-2</v>
      </c>
      <c r="AJ2563" s="13">
        <f t="shared" si="3105"/>
        <v>1.0127869350884427E-2</v>
      </c>
      <c r="AK2563" s="13">
        <f t="shared" si="3106"/>
        <v>3.0304394233476761E-3</v>
      </c>
      <c r="AL2563" s="13">
        <f t="shared" si="3107"/>
        <v>4.0973258835995161E-5</v>
      </c>
      <c r="AM2563" s="13">
        <f t="shared" si="3108"/>
        <v>3.696536239853101E-4</v>
      </c>
      <c r="AN2563" s="13">
        <f t="shared" si="3109"/>
        <v>6.2025792975584667E-4</v>
      </c>
      <c r="AO2563" s="13">
        <f t="shared" si="3110"/>
        <v>5.2037890941967016E-4</v>
      </c>
      <c r="AP2563" s="13">
        <f t="shared" si="3111"/>
        <v>2.9105548555195246E-4</v>
      </c>
      <c r="AQ2563" s="13">
        <f t="shared" si="3112"/>
        <v>1.2209367175019972E-4</v>
      </c>
      <c r="AR2563" s="13">
        <f t="shared" si="3113"/>
        <v>8.4360257281476669E-3</v>
      </c>
      <c r="AS2563" s="13">
        <f t="shared" si="3114"/>
        <v>7.5726287703508401E-3</v>
      </c>
      <c r="AT2563" s="13">
        <f t="shared" si="3115"/>
        <v>3.3987986962989432E-3</v>
      </c>
      <c r="AU2563" s="13">
        <f t="shared" si="3116"/>
        <v>1.0169812824834235E-3</v>
      </c>
      <c r="AV2563" s="13">
        <f t="shared" si="3117"/>
        <v>2.2822422449905383E-4</v>
      </c>
      <c r="AW2563" s="13">
        <f t="shared" si="3118"/>
        <v>1.7142893812325268E-6</v>
      </c>
      <c r="AX2563" s="13">
        <f t="shared" si="3119"/>
        <v>5.5303483699194714E-5</v>
      </c>
      <c r="AY2563" s="13">
        <f t="shared" si="3120"/>
        <v>9.2796126107807055E-5</v>
      </c>
      <c r="AZ2563" s="13">
        <f t="shared" si="3121"/>
        <v>7.7853332598841523E-5</v>
      </c>
      <c r="BA2563" s="13">
        <f t="shared" si="3122"/>
        <v>4.3544500192491744E-5</v>
      </c>
      <c r="BB2563" s="13">
        <f t="shared" si="3123"/>
        <v>1.8266303770040491E-5</v>
      </c>
      <c r="BC2563" s="13">
        <f t="shared" si="3124"/>
        <v>6.1299654733789178E-6</v>
      </c>
      <c r="BD2563" s="13">
        <f t="shared" si="3125"/>
        <v>2.3591958859103344E-3</v>
      </c>
      <c r="BE2563" s="13">
        <f t="shared" si="3126"/>
        <v>2.1177406537451018E-3</v>
      </c>
      <c r="BF2563" s="13">
        <f t="shared" si="3127"/>
        <v>9.5049874902485823E-4</v>
      </c>
      <c r="BG2563" s="13">
        <f t="shared" si="3128"/>
        <v>2.8440620441416362E-4</v>
      </c>
      <c r="BH2563" s="13">
        <f t="shared" si="3129"/>
        <v>6.3824562519615351E-5</v>
      </c>
      <c r="BI2563" s="13">
        <f t="shared" si="3130"/>
        <v>1.1458469520273019E-5</v>
      </c>
      <c r="BJ2563" s="14">
        <f t="shared" si="3131"/>
        <v>0.20017102096000716</v>
      </c>
      <c r="BK2563" s="14">
        <f t="shared" si="3132"/>
        <v>0.24194798385707331</v>
      </c>
      <c r="BL2563" s="14">
        <f t="shared" si="3133"/>
        <v>0.49626002493680726</v>
      </c>
      <c r="BM2563" s="14">
        <f t="shared" si="3134"/>
        <v>0.47364078174429636</v>
      </c>
      <c r="BN2563" s="14">
        <f t="shared" si="3135"/>
        <v>0.52457287465172642</v>
      </c>
    </row>
    <row r="2564" spans="1:66" x14ac:dyDescent="0.25">
      <c r="A2564" t="s">
        <v>27</v>
      </c>
      <c r="B2564" t="s">
        <v>195</v>
      </c>
      <c r="C2564" t="s">
        <v>291</v>
      </c>
      <c r="D2564" s="7" t="s">
        <v>578</v>
      </c>
      <c r="E2564" s="10">
        <f>VLOOKUP(A2564,home!$A$2:$E$405,3,FALSE)</f>
        <v>1.3026</v>
      </c>
      <c r="F2564" s="10">
        <f>VLOOKUP(B2564,home!$B$2:$E$405,3,FALSE)</f>
        <v>1.4545999999999999</v>
      </c>
      <c r="G2564" s="10">
        <f>VLOOKUP(C2564,away!$B$2:$E$405,4,FALSE)</f>
        <v>1.4239999999999999</v>
      </c>
      <c r="H2564" s="10">
        <f>VLOOKUP(A2564,away!$A$2:$E$405,3,FALSE)</f>
        <v>1.1000000000000001</v>
      </c>
      <c r="I2564" s="10">
        <f>VLOOKUP(C2564,away!$B$2:$E$405,3,FALSE)</f>
        <v>0.84870000000000001</v>
      </c>
      <c r="J2564" s="10">
        <f>VLOOKUP(B2564,home!$B$2:$E$405,4,FALSE)</f>
        <v>1.3396999999999999</v>
      </c>
      <c r="K2564" s="12">
        <f t="shared" si="3080"/>
        <v>2.6981410310399996</v>
      </c>
      <c r="L2564" s="12">
        <f t="shared" si="3081"/>
        <v>1.250703729</v>
      </c>
      <c r="M2564" s="13">
        <f t="shared" si="3082"/>
        <v>1.9276958429708696E-2</v>
      </c>
      <c r="N2564" s="13">
        <f t="shared" si="3083"/>
        <v>5.2011952492849421E-2</v>
      </c>
      <c r="O2564" s="13">
        <f t="shared" si="3084"/>
        <v>2.4109763791814648E-2</v>
      </c>
      <c r="P2564" s="13">
        <f t="shared" si="3085"/>
        <v>6.5051542935377613E-2</v>
      </c>
      <c r="Q2564" s="13">
        <f t="shared" si="3086"/>
        <v>7.0167791562730134E-2</v>
      </c>
      <c r="R2564" s="13">
        <f t="shared" si="3087"/>
        <v>1.5077085739865884E-2</v>
      </c>
      <c r="S2564" s="13">
        <f t="shared" si="3088"/>
        <v>5.4880328420374512E-2</v>
      </c>
      <c r="T2564" s="13">
        <f t="shared" si="3089"/>
        <v>8.7759118563201302E-2</v>
      </c>
      <c r="U2564" s="13">
        <f t="shared" si="3090"/>
        <v>4.0680103663240208E-2</v>
      </c>
      <c r="V2564" s="13">
        <f t="shared" si="3091"/>
        <v>2.0577531884696049E-2</v>
      </c>
      <c r="W2564" s="13">
        <f t="shared" si="3092"/>
        <v>6.3107532490954812E-2</v>
      </c>
      <c r="X2564" s="13">
        <f t="shared" si="3093"/>
        <v>7.8928826214425832E-2</v>
      </c>
      <c r="Y2564" s="13">
        <f t="shared" si="3094"/>
        <v>4.9358288635987686E-2</v>
      </c>
      <c r="Z2564" s="13">
        <f t="shared" si="3095"/>
        <v>6.2856557857676647E-3</v>
      </c>
      <c r="AA2564" s="13">
        <f t="shared" si="3096"/>
        <v>1.6959585782573703E-2</v>
      </c>
      <c r="AB2564" s="13">
        <f t="shared" si="3097"/>
        <v>2.2879677134702368E-2</v>
      </c>
      <c r="AC2564" s="13">
        <f t="shared" si="3098"/>
        <v>4.3400266041141305E-3</v>
      </c>
      <c r="AD2564" s="13">
        <f t="shared" si="3099"/>
        <v>4.2568255695383778E-2</v>
      </c>
      <c r="AE2564" s="13">
        <f t="shared" si="3100"/>
        <v>5.3240276135241967E-2</v>
      </c>
      <c r="AF2564" s="13">
        <f t="shared" si="3101"/>
        <v>3.3293905947668428E-2</v>
      </c>
      <c r="AG2564" s="13">
        <f t="shared" si="3102"/>
        <v>1.3880270773908066E-2</v>
      </c>
      <c r="AH2564" s="13">
        <f t="shared" si="3103"/>
        <v>1.9653732826175091E-3</v>
      </c>
      <c r="AI2564" s="13">
        <f t="shared" si="3104"/>
        <v>5.3028542951400739E-3</v>
      </c>
      <c r="AJ2564" s="13">
        <f t="shared" si="3105"/>
        <v>7.1539243776720671E-3</v>
      </c>
      <c r="AK2564" s="13">
        <f t="shared" si="3106"/>
        <v>6.4340989654514315E-3</v>
      </c>
      <c r="AL2564" s="13">
        <f t="shared" si="3107"/>
        <v>5.8582981959042987E-4</v>
      </c>
      <c r="AM2564" s="13">
        <f t="shared" si="3108"/>
        <v>2.2971031462303421E-2</v>
      </c>
      <c r="AN2564" s="13">
        <f t="shared" si="3109"/>
        <v>2.8729954708879211E-2</v>
      </c>
      <c r="AO2564" s="13">
        <f t="shared" si="3110"/>
        <v>1.7966330744198174E-2</v>
      </c>
      <c r="AP2564" s="13">
        <f t="shared" si="3111"/>
        <v>7.4901856194053368E-3</v>
      </c>
      <c r="AQ2564" s="13">
        <f t="shared" si="3112"/>
        <v>2.3420007712731056E-3</v>
      </c>
      <c r="AR2564" s="13">
        <f t="shared" si="3113"/>
        <v>4.9161993868933795E-4</v>
      </c>
      <c r="AS2564" s="13">
        <f t="shared" si="3114"/>
        <v>1.3264599282550714E-3</v>
      </c>
      <c r="AT2564" s="13">
        <f t="shared" si="3115"/>
        <v>1.7894879792276918E-3</v>
      </c>
      <c r="AU2564" s="13">
        <f t="shared" si="3116"/>
        <v>1.6094303137690294E-3</v>
      </c>
      <c r="AV2564" s="13">
        <f t="shared" si="3117"/>
        <v>1.08561749154495E-3</v>
      </c>
      <c r="AW2564" s="13">
        <f t="shared" si="3118"/>
        <v>5.491463033570509E-5</v>
      </c>
      <c r="AX2564" s="13">
        <f t="shared" si="3119"/>
        <v>1.0329847085625276E-2</v>
      </c>
      <c r="AY2564" s="13">
        <f t="shared" si="3120"/>
        <v>1.2919578269991312E-2</v>
      </c>
      <c r="AZ2564" s="13">
        <f t="shared" si="3121"/>
        <v>8.0792823596927549E-3</v>
      </c>
      <c r="BA2564" s="13">
        <f t="shared" si="3122"/>
        <v>3.3682628583038836E-3</v>
      </c>
      <c r="BB2564" s="13">
        <f t="shared" si="3123"/>
        <v>1.0531747292832157E-3</v>
      </c>
      <c r="BC2564" s="13">
        <f t="shared" si="3124"/>
        <v>2.6344191224061665E-4</v>
      </c>
      <c r="BD2564" s="13">
        <f t="shared" si="3125"/>
        <v>1.0247848176158455E-4</v>
      </c>
      <c r="BE2564" s="13">
        <f t="shared" si="3126"/>
        <v>2.7650139643961547E-4</v>
      </c>
      <c r="BF2564" s="13">
        <f t="shared" si="3127"/>
        <v>3.7301988143679198E-4</v>
      </c>
      <c r="BG2564" s="13">
        <f t="shared" si="3128"/>
        <v>3.3548674916609474E-4</v>
      </c>
      <c r="BH2564" s="13">
        <f t="shared" si="3129"/>
        <v>2.2629764082381616E-4</v>
      </c>
      <c r="BI2564" s="13">
        <f t="shared" si="3130"/>
        <v>1.2211658998685816E-4</v>
      </c>
      <c r="BJ2564" s="14">
        <f t="shared" si="3131"/>
        <v>0.65982930903354775</v>
      </c>
      <c r="BK2564" s="14">
        <f t="shared" si="3132"/>
        <v>0.17763179636385276</v>
      </c>
      <c r="BL2564" s="14">
        <f t="shared" si="3133"/>
        <v>0.14830098342417877</v>
      </c>
      <c r="BM2564" s="14">
        <f t="shared" si="3134"/>
        <v>0.73348798601534482</v>
      </c>
      <c r="BN2564" s="14">
        <f t="shared" si="3135"/>
        <v>0.24569509495234637</v>
      </c>
    </row>
    <row r="2565" spans="1:66" x14ac:dyDescent="0.25">
      <c r="A2565" t="s">
        <v>27</v>
      </c>
      <c r="B2565" t="s">
        <v>288</v>
      </c>
      <c r="C2565" t="s">
        <v>188</v>
      </c>
      <c r="D2565" s="7" t="s">
        <v>578</v>
      </c>
      <c r="E2565" s="10">
        <f>VLOOKUP(A2565,home!$A$2:$E$405,3,FALSE)</f>
        <v>1.3026</v>
      </c>
      <c r="F2565" s="10">
        <f>VLOOKUP(B2565,home!$B$2:$E$405,3,FALSE)</f>
        <v>0.74429999999999996</v>
      </c>
      <c r="G2565" s="10">
        <f>VLOOKUP(C2565,away!$B$2:$E$405,4,FALSE)</f>
        <v>0.68689999999999996</v>
      </c>
      <c r="H2565" s="10">
        <f>VLOOKUP(A2565,away!$A$2:$E$405,3,FALSE)</f>
        <v>1.1000000000000001</v>
      </c>
      <c r="I2565" s="10">
        <f>VLOOKUP(C2565,away!$B$2:$E$405,3,FALSE)</f>
        <v>1.1483000000000001</v>
      </c>
      <c r="J2565" s="10">
        <f>VLOOKUP(B2565,home!$B$2:$E$405,4,FALSE)</f>
        <v>1.2915000000000001</v>
      </c>
      <c r="K2565" s="12">
        <f t="shared" si="3080"/>
        <v>0.66596684614199997</v>
      </c>
      <c r="L2565" s="12">
        <f t="shared" si="3081"/>
        <v>1.6313323950000005</v>
      </c>
      <c r="M2565" s="13">
        <f t="shared" si="3082"/>
        <v>0.10052998466141605</v>
      </c>
      <c r="N2565" s="13">
        <f t="shared" si="3083"/>
        <v>6.6949636827666872E-2</v>
      </c>
      <c r="O2565" s="13">
        <f t="shared" si="3084"/>
        <v>0.16399782064702115</v>
      </c>
      <c r="P2565" s="13">
        <f t="shared" si="3085"/>
        <v>0.10921711139045803</v>
      </c>
      <c r="Q2565" s="13">
        <f t="shared" si="3086"/>
        <v>2.2293119244236798E-2</v>
      </c>
      <c r="R2565" s="13">
        <f t="shared" si="3087"/>
        <v>0.13376747876544282</v>
      </c>
      <c r="S2565" s="13">
        <f t="shared" si="3088"/>
        <v>2.9663730330434179E-2</v>
      </c>
      <c r="T2565" s="13">
        <f t="shared" si="3089"/>
        <v>3.6367487608721411E-2</v>
      </c>
      <c r="U2565" s="13">
        <f t="shared" si="3090"/>
        <v>8.90847059497889E-2</v>
      </c>
      <c r="V2565" s="13">
        <f t="shared" si="3091"/>
        <v>3.5807856516829376E-3</v>
      </c>
      <c r="W2565" s="13">
        <f t="shared" si="3092"/>
        <v>4.9488261045839699E-3</v>
      </c>
      <c r="X2565" s="13">
        <f t="shared" si="3093"/>
        <v>8.0731803416294896E-3</v>
      </c>
      <c r="Y2565" s="13">
        <f t="shared" si="3094"/>
        <v>6.5850203109886806E-3</v>
      </c>
      <c r="Z2565" s="13">
        <f t="shared" si="3095"/>
        <v>7.2739740502513847E-2</v>
      </c>
      <c r="AA2565" s="13">
        <f t="shared" si="3096"/>
        <v>4.8442255571646636E-2</v>
      </c>
      <c r="AB2565" s="13">
        <f t="shared" si="3097"/>
        <v>1.6130468081527117E-2</v>
      </c>
      <c r="AC2565" s="13">
        <f t="shared" si="3098"/>
        <v>2.4313832006339506E-4</v>
      </c>
      <c r="AD2565" s="13">
        <f t="shared" si="3099"/>
        <v>8.2393852824374613E-4</v>
      </c>
      <c r="AE2565" s="13">
        <f t="shared" si="3100"/>
        <v>1.3441176126126459E-3</v>
      </c>
      <c r="AF2565" s="13">
        <f t="shared" si="3101"/>
        <v>1.0963513020725356E-3</v>
      </c>
      <c r="AG2565" s="13">
        <f t="shared" si="3102"/>
        <v>5.9617113179045284E-4</v>
      </c>
      <c r="AH2565" s="13">
        <f t="shared" si="3103"/>
        <v>2.9665673771411112E-2</v>
      </c>
      <c r="AI2565" s="13">
        <f t="shared" si="3104"/>
        <v>1.9756355200224104E-2</v>
      </c>
      <c r="AJ2565" s="13">
        <f t="shared" si="3105"/>
        <v>6.5785387819771732E-3</v>
      </c>
      <c r="AK2565" s="13">
        <f t="shared" si="3106"/>
        <v>1.4603629082853909E-3</v>
      </c>
      <c r="AL2565" s="13">
        <f t="shared" si="3107"/>
        <v>1.0565948090050617E-5</v>
      </c>
      <c r="AM2565" s="13">
        <f t="shared" si="3108"/>
        <v>1.0974314861387377E-4</v>
      </c>
      <c r="AN2565" s="13">
        <f t="shared" si="3109"/>
        <v>1.7902755346311164E-4</v>
      </c>
      <c r="AO2565" s="13">
        <f t="shared" si="3110"/>
        <v>1.4602672378098434E-4</v>
      </c>
      <c r="AP2565" s="13">
        <f t="shared" si="3111"/>
        <v>7.94060416798789E-5</v>
      </c>
      <c r="AQ2565" s="13">
        <f t="shared" si="3112"/>
        <v>3.2384412037776674E-5</v>
      </c>
      <c r="AR2565" s="13">
        <f t="shared" si="3113"/>
        <v>9.6789149285609593E-3</v>
      </c>
      <c r="AS2565" s="13">
        <f t="shared" si="3114"/>
        <v>6.4458364490504617E-3</v>
      </c>
      <c r="AT2565" s="13">
        <f t="shared" si="3115"/>
        <v>2.1463566853606418E-3</v>
      </c>
      <c r="AU2565" s="13">
        <f t="shared" si="3116"/>
        <v>4.7646746414847465E-4</v>
      </c>
      <c r="AV2565" s="13">
        <f t="shared" si="3117"/>
        <v>7.9327883597059E-5</v>
      </c>
      <c r="AW2565" s="13">
        <f t="shared" si="3118"/>
        <v>3.1886073410044863E-7</v>
      </c>
      <c r="AX2565" s="13">
        <f t="shared" si="3119"/>
        <v>1.2180883094679048E-5</v>
      </c>
      <c r="AY2565" s="13">
        <f t="shared" si="3120"/>
        <v>1.9871069192057787E-5</v>
      </c>
      <c r="AZ2565" s="13">
        <f t="shared" si="3121"/>
        <v>1.6208159448145183E-5</v>
      </c>
      <c r="BA2565" s="13">
        <f t="shared" si="3122"/>
        <v>8.8136318570281897E-6</v>
      </c>
      <c r="BB2565" s="13">
        <f t="shared" si="3123"/>
        <v>3.5944907914935244E-6</v>
      </c>
      <c r="BC2565" s="13">
        <f t="shared" si="3124"/>
        <v>1.172761854338516E-6</v>
      </c>
      <c r="BD2565" s="13">
        <f t="shared" si="3125"/>
        <v>2.6315879119017662E-3</v>
      </c>
      <c r="BE2565" s="13">
        <f t="shared" si="3126"/>
        <v>1.7525503020346305E-3</v>
      </c>
      <c r="BF2565" s="13">
        <f t="shared" si="3127"/>
        <v>5.8357019867560608E-4</v>
      </c>
      <c r="BG2565" s="13">
        <f t="shared" si="3128"/>
        <v>1.2954613490481792E-4</v>
      </c>
      <c r="BH2565" s="13">
        <f t="shared" si="3129"/>
        <v>2.1568357723111906E-5</v>
      </c>
      <c r="BI2565" s="13">
        <f t="shared" si="3130"/>
        <v>2.8727622338646571E-6</v>
      </c>
      <c r="BJ2565" s="14">
        <f t="shared" si="3131"/>
        <v>0.14968627788835992</v>
      </c>
      <c r="BK2565" s="14">
        <f t="shared" si="3132"/>
        <v>0.24326518737133668</v>
      </c>
      <c r="BL2565" s="14">
        <f t="shared" si="3133"/>
        <v>0.53283225875551599</v>
      </c>
      <c r="BM2565" s="14">
        <f t="shared" si="3134"/>
        <v>0.40174876077302668</v>
      </c>
      <c r="BN2565" s="14">
        <f t="shared" si="3135"/>
        <v>0.5967551515362417</v>
      </c>
    </row>
    <row r="2566" spans="1:66" x14ac:dyDescent="0.25">
      <c r="A2566" t="s">
        <v>27</v>
      </c>
      <c r="B2566" t="s">
        <v>186</v>
      </c>
      <c r="C2566" t="s">
        <v>190</v>
      </c>
      <c r="D2566" s="7" t="s">
        <v>578</v>
      </c>
      <c r="E2566" s="10">
        <f>VLOOKUP(A2566,home!$A$2:$E$405,3,FALSE)</f>
        <v>1.3026</v>
      </c>
      <c r="F2566" s="10">
        <f>VLOOKUP(B2566,home!$B$2:$E$405,3,FALSE)</f>
        <v>1.0101</v>
      </c>
      <c r="G2566" s="10">
        <f>VLOOKUP(C2566,away!$B$2:$E$405,4,FALSE)</f>
        <v>1.6162000000000001</v>
      </c>
      <c r="H2566" s="10">
        <f>VLOOKUP(A2566,away!$A$2:$E$405,3,FALSE)</f>
        <v>1.1000000000000001</v>
      </c>
      <c r="I2566" s="10">
        <f>VLOOKUP(C2566,away!$B$2:$E$405,3,FALSE)</f>
        <v>1.3396999999999999</v>
      </c>
      <c r="J2566" s="10">
        <f>VLOOKUP(B2566,home!$B$2:$E$405,4,FALSE)</f>
        <v>0.66990000000000005</v>
      </c>
      <c r="K2566" s="12">
        <f t="shared" si="3080"/>
        <v>2.1265252674120001</v>
      </c>
      <c r="L2566" s="12">
        <f t="shared" si="3081"/>
        <v>0.98721153300000009</v>
      </c>
      <c r="M2566" s="13">
        <f t="shared" si="3082"/>
        <v>4.4434601481143976E-2</v>
      </c>
      <c r="N2566" s="13">
        <f t="shared" si="3083"/>
        <v>9.4491302797035354E-2</v>
      </c>
      <c r="O2566" s="13">
        <f t="shared" si="3084"/>
        <v>4.3866351046444221E-2</v>
      </c>
      <c r="P2566" s="13">
        <f t="shared" si="3085"/>
        <v>9.3282903889428476E-2</v>
      </c>
      <c r="Q2566" s="13">
        <f t="shared" si="3086"/>
        <v>0.10046907147428696</v>
      </c>
      <c r="R2566" s="13">
        <f t="shared" si="3087"/>
        <v>2.1652683831838177E-2</v>
      </c>
      <c r="S2566" s="13">
        <f t="shared" si="3088"/>
        <v>4.8957905933605342E-2</v>
      </c>
      <c r="T2566" s="13">
        <f t="shared" si="3089"/>
        <v>9.918422606921741E-2</v>
      </c>
      <c r="U2566" s="13">
        <f t="shared" si="3090"/>
        <v>4.6044979275687174E-2</v>
      </c>
      <c r="V2566" s="13">
        <f t="shared" si="3091"/>
        <v>1.1419868204812281E-2</v>
      </c>
      <c r="W2566" s="13">
        <f t="shared" si="3092"/>
        <v>7.1216673027831134E-2</v>
      </c>
      <c r="X2566" s="13">
        <f t="shared" si="3093"/>
        <v>7.0305920954964934E-2</v>
      </c>
      <c r="Y2566" s="13">
        <f t="shared" si="3094"/>
        <v>3.4703408002463881E-2</v>
      </c>
      <c r="Z2566" s="13">
        <f t="shared" si="3095"/>
        <v>7.1252597330644287E-3</v>
      </c>
      <c r="AA2566" s="13">
        <f t="shared" si="3096"/>
        <v>1.5152044859234793E-2</v>
      </c>
      <c r="AB2566" s="13">
        <f t="shared" si="3097"/>
        <v>1.6110603123061448E-2</v>
      </c>
      <c r="AC2566" s="13">
        <f t="shared" si="3098"/>
        <v>1.4983796870434126E-3</v>
      </c>
      <c r="AD2566" s="13">
        <f t="shared" si="3099"/>
        <v>3.7861013663675419E-2</v>
      </c>
      <c r="AE2566" s="13">
        <f t="shared" si="3100"/>
        <v>3.737682933985096E-2</v>
      </c>
      <c r="AF2566" s="13">
        <f t="shared" si="3101"/>
        <v>1.8449418495636822E-2</v>
      </c>
      <c r="AG2566" s="13">
        <f t="shared" si="3102"/>
        <v>6.0711595720120623E-3</v>
      </c>
      <c r="AH2566" s="13">
        <f t="shared" si="3103"/>
        <v>1.758534646025426E-3</v>
      </c>
      <c r="AI2566" s="13">
        <f t="shared" si="3104"/>
        <v>3.7395683583924862E-3</v>
      </c>
      <c r="AJ2566" s="13">
        <f t="shared" si="3105"/>
        <v>3.9761433016680192E-3</v>
      </c>
      <c r="AK2566" s="13">
        <f t="shared" si="3106"/>
        <v>2.818456399282672E-3</v>
      </c>
      <c r="AL2566" s="13">
        <f t="shared" si="3107"/>
        <v>1.2582375327088813E-4</v>
      </c>
      <c r="AM2566" s="13">
        <f t="shared" si="3108"/>
        <v>1.6102480441127342E-2</v>
      </c>
      <c r="AN2566" s="13">
        <f t="shared" si="3109"/>
        <v>1.589655440138784E-2</v>
      </c>
      <c r="AO2566" s="13">
        <f t="shared" si="3110"/>
        <v>7.8466309200059935E-3</v>
      </c>
      <c r="AP2566" s="13">
        <f t="shared" si="3111"/>
        <v>2.5820948464747731E-3</v>
      </c>
      <c r="AQ2566" s="13">
        <f t="shared" si="3112"/>
        <v>6.3726845293493996E-4</v>
      </c>
      <c r="AR2566" s="13">
        <f t="shared" si="3113"/>
        <v>3.4720913674727476E-4</v>
      </c>
      <c r="AS2566" s="13">
        <f t="shared" si="3114"/>
        <v>7.3834900236938823E-4</v>
      </c>
      <c r="AT2566" s="13">
        <f t="shared" si="3115"/>
        <v>7.8505890485347355E-4</v>
      </c>
      <c r="AU2566" s="13">
        <f t="shared" si="3116"/>
        <v>5.5648253252590148E-4</v>
      </c>
      <c r="AV2566" s="13">
        <f t="shared" si="3117"/>
        <v>2.9584354157243762E-4</v>
      </c>
      <c r="AW2566" s="13">
        <f t="shared" si="3118"/>
        <v>7.3373781618489296E-6</v>
      </c>
      <c r="AX2566" s="13">
        <f t="shared" si="3119"/>
        <v>5.7070552543441368E-3</v>
      </c>
      <c r="AY2566" s="13">
        <f t="shared" si="3120"/>
        <v>5.6340707665567804E-3</v>
      </c>
      <c r="AZ2566" s="13">
        <f t="shared" si="3121"/>
        <v>2.7810098192415024E-3</v>
      </c>
      <c r="BA2566" s="13">
        <f t="shared" si="3122"/>
        <v>9.1514832231381904E-4</v>
      </c>
      <c r="BB2566" s="13">
        <f t="shared" si="3123"/>
        <v>2.258612445484508E-4</v>
      </c>
      <c r="BC2566" s="13">
        <f t="shared" si="3124"/>
        <v>4.4594565095192814E-5</v>
      </c>
      <c r="BD2566" s="13">
        <f t="shared" si="3125"/>
        <v>5.712814402664727E-5</v>
      </c>
      <c r="BE2566" s="13">
        <f t="shared" si="3126"/>
        <v>1.2148444175301736E-4</v>
      </c>
      <c r="BF2566" s="13">
        <f t="shared" si="3127"/>
        <v>1.2916986749261642E-4</v>
      </c>
      <c r="BG2566" s="13">
        <f t="shared" si="3128"/>
        <v>9.1560995670436233E-5</v>
      </c>
      <c r="BH2566" s="13">
        <f t="shared" si="3129"/>
        <v>4.867669270064588E-5</v>
      </c>
      <c r="BI2566" s="13">
        <f t="shared" si="3130"/>
        <v>2.0702443392394533E-5</v>
      </c>
      <c r="BJ2566" s="14">
        <f t="shared" si="3131"/>
        <v>0.62850179243100579</v>
      </c>
      <c r="BK2566" s="14">
        <f t="shared" si="3132"/>
        <v>0.20535355371586117</v>
      </c>
      <c r="BL2566" s="14">
        <f t="shared" si="3133"/>
        <v>0.15831103054473863</v>
      </c>
      <c r="BM2566" s="14">
        <f t="shared" si="3134"/>
        <v>0.59546798851609795</v>
      </c>
      <c r="BN2566" s="14">
        <f t="shared" si="3135"/>
        <v>0.39819691452017714</v>
      </c>
    </row>
    <row r="2567" spans="1:66" x14ac:dyDescent="0.25">
      <c r="A2567" t="s">
        <v>196</v>
      </c>
      <c r="B2567" t="s">
        <v>302</v>
      </c>
      <c r="C2567" t="s">
        <v>300</v>
      </c>
      <c r="D2567" s="7" t="s">
        <v>578</v>
      </c>
      <c r="E2567" s="10">
        <f>VLOOKUP(A2567,home!$A$2:$E$405,3,FALSE)</f>
        <v>1.6077999999999999</v>
      </c>
      <c r="F2567" s="10">
        <f>VLOOKUP(B2567,home!$B$2:$E$405,3,FALSE)</f>
        <v>0.622</v>
      </c>
      <c r="G2567" s="10">
        <f>VLOOKUP(C2567,away!$B$2:$E$405,4,FALSE)</f>
        <v>1.0975999999999999</v>
      </c>
      <c r="H2567" s="10">
        <f>VLOOKUP(A2567,away!$A$2:$E$405,3,FALSE)</f>
        <v>1.3987000000000001</v>
      </c>
      <c r="I2567" s="10">
        <f>VLOOKUP(C2567,away!$B$2:$E$405,3,FALSE)</f>
        <v>0.50470000000000004</v>
      </c>
      <c r="J2567" s="10">
        <f>VLOOKUP(B2567,home!$B$2:$E$405,4,FALSE)</f>
        <v>0.54669999999999996</v>
      </c>
      <c r="K2567" s="12">
        <f t="shared" si="3080"/>
        <v>1.0976566361599998</v>
      </c>
      <c r="L2567" s="12">
        <f t="shared" si="3081"/>
        <v>0.38592859066300006</v>
      </c>
      <c r="M2567" s="13">
        <f t="shared" si="3082"/>
        <v>0.22682301690115783</v>
      </c>
      <c r="N2567" s="13">
        <f t="shared" si="3083"/>
        <v>0.24897378973538767</v>
      </c>
      <c r="O2567" s="13">
        <f t="shared" si="3084"/>
        <v>8.7537487242593678E-2</v>
      </c>
      <c r="P2567" s="13">
        <f t="shared" si="3085"/>
        <v>9.6086103784604263E-2</v>
      </c>
      <c r="Q2567" s="13">
        <f t="shared" si="3086"/>
        <v>0.13664386626647637</v>
      </c>
      <c r="R2567" s="13">
        <f t="shared" si="3087"/>
        <v>1.689160954085726E-2</v>
      </c>
      <c r="S2567" s="13">
        <f t="shared" si="3088"/>
        <v>1.0175928645425991E-2</v>
      </c>
      <c r="T2567" s="13">
        <f t="shared" si="3089"/>
        <v>5.2734774730964676E-2</v>
      </c>
      <c r="U2567" s="13">
        <f t="shared" si="3090"/>
        <v>1.8541187307945538E-2</v>
      </c>
      <c r="V2567" s="13">
        <f t="shared" si="3091"/>
        <v>4.7896635167477957E-4</v>
      </c>
      <c r="W2567" s="13">
        <f t="shared" si="3092"/>
        <v>4.9996015532652441E-2</v>
      </c>
      <c r="X2567" s="13">
        <f t="shared" si="3093"/>
        <v>1.9294891813282016E-2</v>
      </c>
      <c r="Y2567" s="13">
        <f t="shared" si="3094"/>
        <v>3.7232252022474928E-3</v>
      </c>
      <c r="Z2567" s="13">
        <f t="shared" si="3095"/>
        <v>2.1729850213775769E-3</v>
      </c>
      <c r="AA2567" s="13">
        <f t="shared" si="3096"/>
        <v>2.3851914289913759E-3</v>
      </c>
      <c r="AB2567" s="13">
        <f t="shared" si="3097"/>
        <v>1.3090606002721685E-3</v>
      </c>
      <c r="AC2567" s="13">
        <f t="shared" si="3098"/>
        <v>1.2681145416012554E-5</v>
      </c>
      <c r="AD2567" s="13">
        <f t="shared" si="3099"/>
        <v>1.3719614557743591E-2</v>
      </c>
      <c r="AE2567" s="13">
        <f t="shared" si="3100"/>
        <v>5.2947915107095615E-3</v>
      </c>
      <c r="AF2567" s="13">
        <f t="shared" si="3101"/>
        <v>1.021705712791279E-3</v>
      </c>
      <c r="AG2567" s="13">
        <f t="shared" si="3102"/>
        <v>1.3143514860329143E-4</v>
      </c>
      <c r="AH2567" s="13">
        <f t="shared" si="3103"/>
        <v>2.0965426170801418E-4</v>
      </c>
      <c r="AI2567" s="13">
        <f t="shared" si="3104"/>
        <v>2.3012839166302709E-4</v>
      </c>
      <c r="AJ2567" s="13">
        <f t="shared" si="3105"/>
        <v>1.2630097813887465E-4</v>
      </c>
      <c r="AK2567" s="13">
        <f t="shared" si="3106"/>
        <v>4.6211702269211603E-5</v>
      </c>
      <c r="AL2567" s="13">
        <f t="shared" si="3107"/>
        <v>2.1487799099006202E-7</v>
      </c>
      <c r="AM2567" s="13">
        <f t="shared" si="3108"/>
        <v>3.0118851929729199E-3</v>
      </c>
      <c r="AN2567" s="13">
        <f t="shared" si="3109"/>
        <v>1.162372607762797E-3</v>
      </c>
      <c r="AO2567" s="13">
        <f t="shared" si="3110"/>
        <v>2.2429641116958617E-4</v>
      </c>
      <c r="AP2567" s="13">
        <f t="shared" si="3111"/>
        <v>2.8854132617815731E-5</v>
      </c>
      <c r="AQ2567" s="13">
        <f t="shared" si="3112"/>
        <v>2.7839086839992299E-6</v>
      </c>
      <c r="AR2567" s="13">
        <f t="shared" si="3113"/>
        <v>1.618231474949314E-5</v>
      </c>
      <c r="AS2567" s="13">
        <f t="shared" si="3114"/>
        <v>1.7762625173210991E-5</v>
      </c>
      <c r="AT2567" s="13">
        <f t="shared" si="3115"/>
        <v>9.7486316984988555E-6</v>
      </c>
      <c r="AU2567" s="13">
        <f t="shared" si="3116"/>
        <v>3.5668834257789997E-6</v>
      </c>
      <c r="AV2567" s="13">
        <f t="shared" si="3117"/>
        <v>9.7880331567885785E-7</v>
      </c>
      <c r="AW2567" s="13">
        <f t="shared" si="3118"/>
        <v>2.5284996334456811E-9</v>
      </c>
      <c r="AX2567" s="13">
        <f t="shared" si="3119"/>
        <v>5.5100262823646088E-4</v>
      </c>
      <c r="AY2567" s="13">
        <f t="shared" si="3120"/>
        <v>2.126476677669063E-4</v>
      </c>
      <c r="AZ2567" s="13">
        <f t="shared" si="3121"/>
        <v>4.1033407364528007E-5</v>
      </c>
      <c r="BA2567" s="13">
        <f t="shared" si="3122"/>
        <v>5.2786550247643552E-6</v>
      </c>
      <c r="BB2567" s="13">
        <f t="shared" si="3123"/>
        <v>5.0929597357586746E-7</v>
      </c>
      <c r="BC2567" s="13">
        <f t="shared" si="3124"/>
        <v>3.9310375462495014E-8</v>
      </c>
      <c r="BD2567" s="13">
        <f t="shared" si="3125"/>
        <v>1.0408696541561614E-6</v>
      </c>
      <c r="BE2567" s="13">
        <f t="shared" si="3126"/>
        <v>1.1425174832620744E-6</v>
      </c>
      <c r="BF2567" s="13">
        <f t="shared" si="3127"/>
        <v>6.2704594871571882E-7</v>
      </c>
      <c r="BG2567" s="13">
        <f t="shared" si="3128"/>
        <v>2.2942704892835057E-7</v>
      </c>
      <c r="BH2567" s="13">
        <f t="shared" si="3129"/>
        <v>6.2958030692702211E-8</v>
      </c>
      <c r="BI2567" s="13">
        <f t="shared" si="3130"/>
        <v>1.3821260037881914E-8</v>
      </c>
      <c r="BJ2567" s="14">
        <f t="shared" si="3131"/>
        <v>0.53677481342880706</v>
      </c>
      <c r="BK2567" s="14">
        <f t="shared" si="3132"/>
        <v>0.33378955937403681</v>
      </c>
      <c r="BL2567" s="14">
        <f t="shared" si="3133"/>
        <v>0.12732818735222762</v>
      </c>
      <c r="BM2567" s="14">
        <f t="shared" si="3134"/>
        <v>0.18689702656610477</v>
      </c>
      <c r="BN2567" s="14">
        <f t="shared" si="3135"/>
        <v>0.81295587347107701</v>
      </c>
    </row>
    <row r="2568" spans="1:66" x14ac:dyDescent="0.25">
      <c r="A2568" t="s">
        <v>196</v>
      </c>
      <c r="B2568" t="s">
        <v>204</v>
      </c>
      <c r="C2568" t="s">
        <v>200</v>
      </c>
      <c r="D2568" s="7" t="s">
        <v>578</v>
      </c>
      <c r="E2568" s="10">
        <f>VLOOKUP(A2568,home!$A$2:$E$405,3,FALSE)</f>
        <v>1.6077999999999999</v>
      </c>
      <c r="F2568" s="10">
        <f>VLOOKUP(B2568,home!$B$2:$E$405,3,FALSE)</f>
        <v>0.98780000000000001</v>
      </c>
      <c r="G2568" s="10">
        <f>VLOOKUP(C2568,away!$B$2:$E$405,4,FALSE)</f>
        <v>0.80489999999999995</v>
      </c>
      <c r="H2568" s="10">
        <f>VLOOKUP(A2568,away!$A$2:$E$405,3,FALSE)</f>
        <v>1.3987000000000001</v>
      </c>
      <c r="I2568" s="10">
        <f>VLOOKUP(C2568,away!$B$2:$E$405,3,FALSE)</f>
        <v>1.472</v>
      </c>
      <c r="J2568" s="10">
        <f>VLOOKUP(B2568,home!$B$2:$E$405,4,FALSE)</f>
        <v>1.3877999999999999</v>
      </c>
      <c r="K2568" s="12">
        <f t="shared" si="3080"/>
        <v>1.2783299777159998</v>
      </c>
      <c r="L2568" s="12">
        <f t="shared" si="3081"/>
        <v>2.8573225459199998</v>
      </c>
      <c r="M2568" s="13">
        <f t="shared" si="3082"/>
        <v>1.5992226418706266E-2</v>
      </c>
      <c r="N2568" s="13">
        <f t="shared" si="3083"/>
        <v>2.0443342441453998E-2</v>
      </c>
      <c r="O2568" s="13">
        <f t="shared" si="3084"/>
        <v>4.5694949105626867E-2</v>
      </c>
      <c r="P2568" s="13">
        <f t="shared" si="3085"/>
        <v>5.8413223271929729E-2</v>
      </c>
      <c r="Q2568" s="13">
        <f t="shared" si="3086"/>
        <v>1.3066668743812225E-2</v>
      </c>
      <c r="R2568" s="13">
        <f t="shared" si="3087"/>
        <v>6.5282604157087296E-2</v>
      </c>
      <c r="S2568" s="13">
        <f t="shared" si="3088"/>
        <v>5.3340050404506879E-2</v>
      </c>
      <c r="T2568" s="13">
        <f t="shared" si="3089"/>
        <v>3.7335687201762835E-2</v>
      </c>
      <c r="U2568" s="13">
        <f t="shared" si="3090"/>
        <v>8.3452709917371831E-2</v>
      </c>
      <c r="V2568" s="13">
        <f t="shared" si="3091"/>
        <v>2.1647769443575181E-2</v>
      </c>
      <c r="W2568" s="13">
        <f t="shared" si="3092"/>
        <v>5.5678381213666124E-3</v>
      </c>
      <c r="X2568" s="13">
        <f t="shared" si="3093"/>
        <v>1.5909109396213678E-2</v>
      </c>
      <c r="Y2568" s="13">
        <f t="shared" si="3094"/>
        <v>2.2728728481654532E-2</v>
      </c>
      <c r="Z2568" s="13">
        <f t="shared" si="3095"/>
        <v>6.2177818904805414E-2</v>
      </c>
      <c r="AA2568" s="13">
        <f t="shared" si="3096"/>
        <v>7.9483769855009365E-2</v>
      </c>
      <c r="AB2568" s="13">
        <f t="shared" si="3097"/>
        <v>5.0803242873768903E-2</v>
      </c>
      <c r="AC2568" s="13">
        <f t="shared" si="3098"/>
        <v>4.9419166097461617E-3</v>
      </c>
      <c r="AD2568" s="13">
        <f t="shared" si="3099"/>
        <v>1.7793835954032174E-3</v>
      </c>
      <c r="AE2568" s="13">
        <f t="shared" si="3100"/>
        <v>5.0842728649858043E-3</v>
      </c>
      <c r="AF2568" s="13">
        <f t="shared" si="3101"/>
        <v>7.2637037433666059E-3</v>
      </c>
      <c r="AG2568" s="13">
        <f t="shared" si="3102"/>
        <v>6.918248157601635E-3</v>
      </c>
      <c r="AH2568" s="13">
        <f t="shared" si="3103"/>
        <v>4.4415520953207818E-2</v>
      </c>
      <c r="AI2568" s="13">
        <f t="shared" si="3104"/>
        <v>5.6777691910358662E-2</v>
      </c>
      <c r="AJ2568" s="13">
        <f t="shared" si="3105"/>
        <v>3.6290312817267356E-2</v>
      </c>
      <c r="AK2568" s="13">
        <f t="shared" si="3106"/>
        <v>1.546366492500135E-2</v>
      </c>
      <c r="AL2568" s="13">
        <f t="shared" si="3107"/>
        <v>7.220339951632919E-4</v>
      </c>
      <c r="AM2568" s="13">
        <f t="shared" si="3108"/>
        <v>4.5492787837200202E-4</v>
      </c>
      <c r="AN2568" s="13">
        <f t="shared" si="3109"/>
        <v>1.2998756836398728E-3</v>
      </c>
      <c r="AO2568" s="13">
        <f t="shared" si="3110"/>
        <v>1.8570820488786912E-3</v>
      </c>
      <c r="AP2568" s="13">
        <f t="shared" si="3111"/>
        <v>1.7687608026281305E-3</v>
      </c>
      <c r="AQ2568" s="13">
        <f t="shared" si="3112"/>
        <v>1.2634800299222279E-3</v>
      </c>
      <c r="AR2568" s="13">
        <f t="shared" si="3113"/>
        <v>2.5381893881676585E-2</v>
      </c>
      <c r="AS2568" s="13">
        <f t="shared" si="3114"/>
        <v>3.2446435840153491E-2</v>
      </c>
      <c r="AT2568" s="13">
        <f t="shared" si="3115"/>
        <v>2.0738625802253521E-2</v>
      </c>
      <c r="AU2568" s="13">
        <f t="shared" si="3116"/>
        <v>8.8369356865517362E-3</v>
      </c>
      <c r="AV2568" s="13">
        <f t="shared" si="3117"/>
        <v>2.8241299498168487E-3</v>
      </c>
      <c r="AW2568" s="13">
        <f t="shared" si="3118"/>
        <v>7.3258392798583477E-5</v>
      </c>
      <c r="AX2568" s="13">
        <f t="shared" si="3119"/>
        <v>9.69246574369449E-5</v>
      </c>
      <c r="AY2568" s="13">
        <f t="shared" si="3120"/>
        <v>2.7694500895015525E-4</v>
      </c>
      <c r="AZ2568" s="13">
        <f t="shared" si="3121"/>
        <v>3.9566060902664741E-4</v>
      </c>
      <c r="BA2568" s="13">
        <f t="shared" si="3122"/>
        <v>3.7684332623475934E-4</v>
      </c>
      <c r="BB2568" s="13">
        <f t="shared" si="3123"/>
        <v>2.6919073308251585E-4</v>
      </c>
      <c r="BC2568" s="13">
        <f t="shared" si="3124"/>
        <v>1.5383295015788113E-4</v>
      </c>
      <c r="BD2568" s="13">
        <f t="shared" si="3125"/>
        <v>1.2087376274377221E-2</v>
      </c>
      <c r="BE2568" s="13">
        <f t="shared" si="3126"/>
        <v>1.5451655443469534E-2</v>
      </c>
      <c r="BF2568" s="13">
        <f t="shared" si="3127"/>
        <v>9.8761571793628614E-3</v>
      </c>
      <c r="BG2568" s="13">
        <f t="shared" si="3128"/>
        <v>4.208329262338213E-3</v>
      </c>
      <c r="BH2568" s="13">
        <f t="shared" si="3129"/>
        <v>1.3449083630365985E-3</v>
      </c>
      <c r="BI2568" s="13">
        <f t="shared" si="3130"/>
        <v>3.4384733555012728E-4</v>
      </c>
      <c r="BJ2568" s="14">
        <f t="shared" si="3131"/>
        <v>0.14431050647595098</v>
      </c>
      <c r="BK2568" s="14">
        <f t="shared" si="3132"/>
        <v>0.15533416515257767</v>
      </c>
      <c r="BL2568" s="14">
        <f t="shared" si="3133"/>
        <v>0.61120476153328607</v>
      </c>
      <c r="BM2568" s="14">
        <f t="shared" si="3134"/>
        <v>0.75393055131185205</v>
      </c>
      <c r="BN2568" s="14">
        <f t="shared" si="3135"/>
        <v>0.21889301413861639</v>
      </c>
    </row>
    <row r="2569" spans="1:66" x14ac:dyDescent="0.25">
      <c r="A2569" t="s">
        <v>196</v>
      </c>
      <c r="B2569" t="s">
        <v>307</v>
      </c>
      <c r="C2569" t="s">
        <v>205</v>
      </c>
      <c r="D2569" s="7" t="s">
        <v>578</v>
      </c>
      <c r="E2569" s="10">
        <f>VLOOKUP(A2569,home!$A$2:$E$405,3,FALSE)</f>
        <v>1.6077999999999999</v>
      </c>
      <c r="F2569" s="10">
        <f>VLOOKUP(B2569,home!$B$2:$E$405,3,FALSE)</f>
        <v>1.2805</v>
      </c>
      <c r="G2569" s="10">
        <f>VLOOKUP(C2569,away!$B$2:$E$405,4,FALSE)</f>
        <v>0.32929999999999998</v>
      </c>
      <c r="H2569" s="10">
        <f>VLOOKUP(A2569,away!$A$2:$E$405,3,FALSE)</f>
        <v>1.3987000000000001</v>
      </c>
      <c r="I2569" s="10">
        <f>VLOOKUP(C2569,away!$B$2:$E$405,3,FALSE)</f>
        <v>2.0607000000000002</v>
      </c>
      <c r="J2569" s="10">
        <f>VLOOKUP(B2569,home!$B$2:$E$405,4,FALSE)</f>
        <v>0.54669999999999996</v>
      </c>
      <c r="K2569" s="12">
        <f t="shared" si="3080"/>
        <v>0.67795885547000001</v>
      </c>
      <c r="L2569" s="12">
        <f t="shared" si="3081"/>
        <v>1.5757540059030002</v>
      </c>
      <c r="M2569" s="13">
        <f t="shared" si="3082"/>
        <v>0.10500861743602008</v>
      </c>
      <c r="N2569" s="13">
        <f t="shared" si="3083"/>
        <v>7.1191522091411275E-2</v>
      </c>
      <c r="O2569" s="13">
        <f t="shared" si="3084"/>
        <v>0.16546774957914426</v>
      </c>
      <c r="P2569" s="13">
        <f t="shared" si="3085"/>
        <v>0.11218032612187323</v>
      </c>
      <c r="Q2569" s="13">
        <f t="shared" si="3086"/>
        <v>2.4132461418130201E-2</v>
      </c>
      <c r="R2569" s="13">
        <f t="shared" si="3087"/>
        <v>0.13036823462354558</v>
      </c>
      <c r="S2569" s="13">
        <f t="shared" si="3088"/>
        <v>2.9960459141549281E-2</v>
      </c>
      <c r="T2569" s="13">
        <f t="shared" si="3089"/>
        <v>3.8026822751918259E-2</v>
      </c>
      <c r="U2569" s="13">
        <f t="shared" si="3090"/>
        <v>8.8384299135023395E-2</v>
      </c>
      <c r="V2569" s="13">
        <f t="shared" si="3091"/>
        <v>3.5562944571433637E-3</v>
      </c>
      <c r="W2569" s="13">
        <f t="shared" si="3092"/>
        <v>5.4536053075698284E-3</v>
      </c>
      <c r="X2569" s="13">
        <f t="shared" si="3093"/>
        <v>8.5935404100170188E-3</v>
      </c>
      <c r="Y2569" s="13">
        <f t="shared" si="3094"/>
        <v>6.7706528629868177E-3</v>
      </c>
      <c r="Z2569" s="13">
        <f t="shared" si="3095"/>
        <v>6.8476089316851355E-2</v>
      </c>
      <c r="AA2569" s="13">
        <f t="shared" si="3096"/>
        <v>4.6423971140314053E-2</v>
      </c>
      <c r="AB2569" s="13">
        <f t="shared" si="3097"/>
        <v>1.5736771170329809E-2</v>
      </c>
      <c r="AC2569" s="13">
        <f t="shared" si="3098"/>
        <v>2.3744853144482637E-4</v>
      </c>
      <c r="AD2569" s="13">
        <f t="shared" si="3099"/>
        <v>9.2433000312628938E-4</v>
      </c>
      <c r="AE2569" s="13">
        <f t="shared" si="3100"/>
        <v>1.4565167052025831E-3</v>
      </c>
      <c r="AF2569" s="13">
        <f t="shared" si="3101"/>
        <v>1.1475560164438052E-3</v>
      </c>
      <c r="AG2569" s="13">
        <f t="shared" si="3102"/>
        <v>6.0275532996980491E-4</v>
      </c>
      <c r="AH2569" s="13">
        <f t="shared" si="3103"/>
        <v>2.697536801240006E-2</v>
      </c>
      <c r="AI2569" s="13">
        <f t="shared" si="3104"/>
        <v>1.8288189623568797E-2</v>
      </c>
      <c r="AJ2569" s="13">
        <f t="shared" si="3105"/>
        <v>6.1993200529065155E-3</v>
      </c>
      <c r="AK2569" s="13">
        <f t="shared" si="3106"/>
        <v>1.4009613092535738E-3</v>
      </c>
      <c r="AL2569" s="13">
        <f t="shared" si="3107"/>
        <v>1.0146616285418664E-5</v>
      </c>
      <c r="AM2569" s="13">
        <f t="shared" si="3108"/>
        <v>1.253315421992162E-4</v>
      </c>
      <c r="AN2569" s="13">
        <f t="shared" si="3109"/>
        <v>1.9749167968641582E-4</v>
      </c>
      <c r="AO2569" s="13">
        <f t="shared" si="3110"/>
        <v>1.5559915269919102E-4</v>
      </c>
      <c r="AP2569" s="13">
        <f t="shared" si="3111"/>
        <v>8.1728662726954262E-5</v>
      </c>
      <c r="AQ2569" s="13">
        <f t="shared" si="3112"/>
        <v>3.2196066922273375E-5</v>
      </c>
      <c r="AR2569" s="13">
        <f t="shared" si="3113"/>
        <v>8.5013088412494043E-3</v>
      </c>
      <c r="AS2569" s="13">
        <f t="shared" si="3114"/>
        <v>5.7635376120104397E-3</v>
      </c>
      <c r="AT2569" s="13">
        <f t="shared" si="3115"/>
        <v>1.9537206814484471E-3</v>
      </c>
      <c r="AU2569" s="13">
        <f t="shared" si="3116"/>
        <v>4.415140790342859E-4</v>
      </c>
      <c r="AV2569" s="13">
        <f t="shared" si="3117"/>
        <v>7.4832094923993895E-5</v>
      </c>
      <c r="AW2569" s="13">
        <f t="shared" si="3118"/>
        <v>3.0109981863189319E-7</v>
      </c>
      <c r="AX2569" s="13">
        <f t="shared" si="3119"/>
        <v>1.4161604817278429E-5</v>
      </c>
      <c r="AY2569" s="13">
        <f t="shared" si="3120"/>
        <v>2.2315205520841708E-5</v>
      </c>
      <c r="AZ2569" s="13">
        <f t="shared" si="3121"/>
        <v>1.7581637246007539E-5</v>
      </c>
      <c r="BA2569" s="13">
        <f t="shared" si="3122"/>
        <v>9.234778440243255E-6</v>
      </c>
      <c r="BB2569" s="13">
        <f t="shared" si="3123"/>
        <v>3.6379347802099946E-6</v>
      </c>
      <c r="BC2569" s="13">
        <f t="shared" si="3124"/>
        <v>1.1464980606259494E-6</v>
      </c>
      <c r="BD2569" s="13">
        <f t="shared" si="3125"/>
        <v>2.2326619103362221E-3</v>
      </c>
      <c r="BE2569" s="13">
        <f t="shared" si="3126"/>
        <v>1.5136529133830093E-3</v>
      </c>
      <c r="BF2569" s="13">
        <f t="shared" si="3127"/>
        <v>5.1309719836798795E-4</v>
      </c>
      <c r="BG2569" s="13">
        <f t="shared" si="3128"/>
        <v>1.1595292978347489E-4</v>
      </c>
      <c r="BH2569" s="13">
        <f t="shared" si="3129"/>
        <v>1.9652828891099476E-5</v>
      </c>
      <c r="BI2569" s="13">
        <f t="shared" si="3130"/>
        <v>2.6647618763515111E-6</v>
      </c>
      <c r="BJ2569" s="14">
        <f t="shared" si="3131"/>
        <v>0.15896018765987516</v>
      </c>
      <c r="BK2569" s="14">
        <f t="shared" si="3132"/>
        <v>0.25097560750983694</v>
      </c>
      <c r="BL2569" s="14">
        <f t="shared" si="3133"/>
        <v>0.52037746049779088</v>
      </c>
      <c r="BM2569" s="14">
        <f t="shared" si="3134"/>
        <v>0.3904184196085273</v>
      </c>
      <c r="BN2569" s="14">
        <f t="shared" si="3135"/>
        <v>0.60834891127012458</v>
      </c>
    </row>
    <row r="2570" spans="1:66" x14ac:dyDescent="0.25">
      <c r="A2570" t="s">
        <v>196</v>
      </c>
      <c r="B2570" t="s">
        <v>198</v>
      </c>
      <c r="C2570" t="s">
        <v>201</v>
      </c>
      <c r="D2570" s="7" t="s">
        <v>578</v>
      </c>
      <c r="E2570" s="10">
        <f>VLOOKUP(A2570,home!$A$2:$E$405,3,FALSE)</f>
        <v>1.6077999999999999</v>
      </c>
      <c r="F2570" s="10">
        <f>VLOOKUP(B2570,home!$B$2:$E$405,3,FALSE)</f>
        <v>0.73170000000000002</v>
      </c>
      <c r="G2570" s="10">
        <f>VLOOKUP(C2570,away!$B$2:$E$405,4,FALSE)</f>
        <v>0.58540000000000003</v>
      </c>
      <c r="H2570" s="10">
        <f>VLOOKUP(A2570,away!$A$2:$E$405,3,FALSE)</f>
        <v>1.3987000000000001</v>
      </c>
      <c r="I2570" s="10">
        <f>VLOOKUP(C2570,away!$B$2:$E$405,3,FALSE)</f>
        <v>1.0513999999999999</v>
      </c>
      <c r="J2570" s="10">
        <f>VLOOKUP(B2570,home!$B$2:$E$405,4,FALSE)</f>
        <v>1.9346000000000001</v>
      </c>
      <c r="K2570" s="12">
        <f t="shared" si="3080"/>
        <v>0.68868051800399999</v>
      </c>
      <c r="L2570" s="12">
        <f t="shared" si="3081"/>
        <v>2.8450095660279997</v>
      </c>
      <c r="M2570" s="13">
        <f t="shared" si="3082"/>
        <v>2.9196977538173064E-2</v>
      </c>
      <c r="N2570" s="13">
        <f t="shared" si="3083"/>
        <v>2.0107389615140178E-2</v>
      </c>
      <c r="O2570" s="13">
        <f t="shared" si="3084"/>
        <v>8.3065680395206995E-2</v>
      </c>
      <c r="P2570" s="13">
        <f t="shared" si="3085"/>
        <v>5.7205715802925862E-2</v>
      </c>
      <c r="Q2570" s="13">
        <f t="shared" si="3086"/>
        <v>6.9237837479314938E-3</v>
      </c>
      <c r="R2570" s="13">
        <f t="shared" si="3087"/>
        <v>0.11816132766649422</v>
      </c>
      <c r="S2570" s="13">
        <f t="shared" si="3088"/>
        <v>2.8020827808688066E-2</v>
      </c>
      <c r="T2570" s="13">
        <f t="shared" si="3089"/>
        <v>1.9698230995974297E-2</v>
      </c>
      <c r="U2570" s="13">
        <f t="shared" si="3090"/>
        <v>8.1375404345401608E-2</v>
      </c>
      <c r="V2570" s="13">
        <f t="shared" si="3091"/>
        <v>6.1001425008263312E-3</v>
      </c>
      <c r="W2570" s="13">
        <f t="shared" si="3092"/>
        <v>1.5894249926910458E-3</v>
      </c>
      <c r="X2570" s="13">
        <f t="shared" si="3093"/>
        <v>4.5219293086900085E-3</v>
      </c>
      <c r="Y2570" s="13">
        <f t="shared" si="3094"/>
        <v>6.4324660700627286E-3</v>
      </c>
      <c r="Z2570" s="13">
        <f t="shared" si="3095"/>
        <v>0.11205670251524831</v>
      </c>
      <c r="AA2570" s="13">
        <f t="shared" si="3096"/>
        <v>7.7171267934021334E-2</v>
      </c>
      <c r="AB2570" s="13">
        <f t="shared" si="3097"/>
        <v>2.6573174387913644E-2</v>
      </c>
      <c r="AC2570" s="13">
        <f t="shared" si="3098"/>
        <v>7.4700158989782228E-4</v>
      </c>
      <c r="AD2570" s="13">
        <f t="shared" si="3099"/>
        <v>2.7365150682374327E-4</v>
      </c>
      <c r="AE2570" s="13">
        <f t="shared" si="3100"/>
        <v>7.7854115467152613E-4</v>
      </c>
      <c r="AF2570" s="13">
        <f t="shared" si="3101"/>
        <v>1.1074785162934883E-3</v>
      </c>
      <c r="AG2570" s="13">
        <f t="shared" si="3102"/>
        <v>1.0502623243418233E-3</v>
      </c>
      <c r="AH2570" s="13">
        <f t="shared" si="3103"/>
        <v>7.9700597648358823E-2</v>
      </c>
      <c r="AI2570" s="13">
        <f t="shared" si="3104"/>
        <v>5.4888248873700134E-2</v>
      </c>
      <c r="AJ2570" s="13">
        <f t="shared" si="3105"/>
        <v>1.8900233833336139E-2</v>
      </c>
      <c r="AK2570" s="13">
        <f t="shared" si="3106"/>
        <v>4.3387409422462192E-3</v>
      </c>
      <c r="AL2570" s="13">
        <f t="shared" si="3107"/>
        <v>5.854408813399732E-5</v>
      </c>
      <c r="AM2570" s="13">
        <f t="shared" si="3108"/>
        <v>3.7691692294390145E-5</v>
      </c>
      <c r="AN2570" s="13">
        <f t="shared" si="3109"/>
        <v>1.072332251373238E-4</v>
      </c>
      <c r="AO2570" s="13">
        <f t="shared" si="3110"/>
        <v>1.5253977565586022E-4</v>
      </c>
      <c r="AP2570" s="13">
        <f t="shared" si="3111"/>
        <v>1.4465904031356241E-4</v>
      </c>
      <c r="AQ2570" s="13">
        <f t="shared" si="3112"/>
        <v>1.0288908837612879E-4</v>
      </c>
      <c r="AR2570" s="13">
        <f t="shared" si="3113"/>
        <v>4.53497925455459E-2</v>
      </c>
      <c r="AS2570" s="13">
        <f t="shared" si="3114"/>
        <v>3.1231518621640485E-2</v>
      </c>
      <c r="AT2570" s="13">
        <f t="shared" si="3115"/>
        <v>1.075426921120147E-2</v>
      </c>
      <c r="AU2570" s="13">
        <f t="shared" si="3116"/>
        <v>2.4687518970415655E-3</v>
      </c>
      <c r="AV2570" s="13">
        <f t="shared" si="3117"/>
        <v>4.2504533381948571E-4</v>
      </c>
      <c r="AW2570" s="13">
        <f t="shared" si="3118"/>
        <v>3.1862663251475197E-6</v>
      </c>
      <c r="AX2570" s="13">
        <f t="shared" si="3119"/>
        <v>4.3262556956246625E-6</v>
      </c>
      <c r="AY2570" s="13">
        <f t="shared" si="3120"/>
        <v>1.2308238839135282E-5</v>
      </c>
      <c r="AZ2570" s="13">
        <f t="shared" si="3121"/>
        <v>1.7508528619148623E-5</v>
      </c>
      <c r="BA2570" s="13">
        <f t="shared" si="3122"/>
        <v>1.6603977136184279E-5</v>
      </c>
      <c r="BB2570" s="13">
        <f t="shared" si="3123"/>
        <v>1.1809618446638615E-5</v>
      </c>
      <c r="BC2570" s="13">
        <f t="shared" si="3124"/>
        <v>6.7196954903655165E-6</v>
      </c>
      <c r="BD2570" s="13">
        <f t="shared" si="3125"/>
        <v>2.1503432268243909E-2</v>
      </c>
      <c r="BE2570" s="13">
        <f t="shared" si="3126"/>
        <v>1.4808994873358143E-2</v>
      </c>
      <c r="BF2570" s="13">
        <f t="shared" si="3127"/>
        <v>5.0993331302514331E-3</v>
      </c>
      <c r="BG2570" s="13">
        <f t="shared" si="3128"/>
        <v>1.1706037938721719E-3</v>
      </c>
      <c r="BH2570" s="13">
        <f t="shared" si="3129"/>
        <v>2.0154300678533371E-4</v>
      </c>
      <c r="BI2570" s="13">
        <f t="shared" si="3130"/>
        <v>2.775974846260147E-5</v>
      </c>
      <c r="BJ2570" s="14">
        <f t="shared" si="3131"/>
        <v>6.3097447368624701E-2</v>
      </c>
      <c r="BK2570" s="14">
        <f t="shared" si="3132"/>
        <v>0.12134151756748426</v>
      </c>
      <c r="BL2570" s="14">
        <f t="shared" si="3133"/>
        <v>0.6772157204569017</v>
      </c>
      <c r="BM2570" s="14">
        <f t="shared" si="3134"/>
        <v>0.65904139116987293</v>
      </c>
      <c r="BN2570" s="14">
        <f t="shared" si="3135"/>
        <v>0.31466087476587179</v>
      </c>
    </row>
    <row r="2571" spans="1:66" x14ac:dyDescent="0.25">
      <c r="A2571" t="s">
        <v>196</v>
      </c>
      <c r="B2571" t="s">
        <v>306</v>
      </c>
      <c r="C2571" t="s">
        <v>511</v>
      </c>
      <c r="D2571" s="7" t="s">
        <v>578</v>
      </c>
      <c r="E2571" s="10">
        <f>VLOOKUP(A2571,home!$A$2:$E$405,3,FALSE)</f>
        <v>1.6077999999999999</v>
      </c>
      <c r="F2571" s="10">
        <f>VLOOKUP(B2571,home!$B$2:$E$405,3,FALSE)</f>
        <v>1.4269000000000001</v>
      </c>
      <c r="G2571" s="10" t="e">
        <f>VLOOKUP(C2571,away!$B$2:$E$405,4,FALSE)</f>
        <v>#N/A</v>
      </c>
      <c r="H2571" s="10">
        <f>VLOOKUP(A2571,away!$A$2:$E$405,3,FALSE)</f>
        <v>1.3987000000000001</v>
      </c>
      <c r="I2571" s="10" t="e">
        <f>VLOOKUP(C2571,away!$B$2:$E$405,3,FALSE)</f>
        <v>#N/A</v>
      </c>
      <c r="J2571" s="10">
        <f>VLOOKUP(B2571,home!$B$2:$E$405,4,FALSE)</f>
        <v>0.75700000000000001</v>
      </c>
      <c r="K2571" s="12" t="e">
        <f t="shared" si="3080"/>
        <v>#N/A</v>
      </c>
      <c r="L2571" s="12" t="e">
        <f t="shared" si="3081"/>
        <v>#N/A</v>
      </c>
      <c r="M2571" s="13" t="e">
        <f t="shared" si="3082"/>
        <v>#N/A</v>
      </c>
      <c r="N2571" s="13" t="e">
        <f t="shared" si="3083"/>
        <v>#N/A</v>
      </c>
      <c r="O2571" s="13" t="e">
        <f t="shared" si="3084"/>
        <v>#N/A</v>
      </c>
      <c r="P2571" s="13" t="e">
        <f t="shared" si="3085"/>
        <v>#N/A</v>
      </c>
      <c r="Q2571" s="13" t="e">
        <f t="shared" si="3086"/>
        <v>#N/A</v>
      </c>
      <c r="R2571" s="13" t="e">
        <f t="shared" si="3087"/>
        <v>#N/A</v>
      </c>
      <c r="S2571" s="13" t="e">
        <f t="shared" si="3088"/>
        <v>#N/A</v>
      </c>
      <c r="T2571" s="13" t="e">
        <f t="shared" si="3089"/>
        <v>#N/A</v>
      </c>
      <c r="U2571" s="13" t="e">
        <f t="shared" si="3090"/>
        <v>#N/A</v>
      </c>
      <c r="V2571" s="13" t="e">
        <f t="shared" si="3091"/>
        <v>#N/A</v>
      </c>
      <c r="W2571" s="13" t="e">
        <f t="shared" si="3092"/>
        <v>#N/A</v>
      </c>
      <c r="X2571" s="13" t="e">
        <f t="shared" si="3093"/>
        <v>#N/A</v>
      </c>
      <c r="Y2571" s="13" t="e">
        <f t="shared" si="3094"/>
        <v>#N/A</v>
      </c>
      <c r="Z2571" s="13" t="e">
        <f t="shared" si="3095"/>
        <v>#N/A</v>
      </c>
      <c r="AA2571" s="13" t="e">
        <f t="shared" si="3096"/>
        <v>#N/A</v>
      </c>
      <c r="AB2571" s="13" t="e">
        <f t="shared" si="3097"/>
        <v>#N/A</v>
      </c>
      <c r="AC2571" s="13" t="e">
        <f t="shared" si="3098"/>
        <v>#N/A</v>
      </c>
      <c r="AD2571" s="13" t="e">
        <f t="shared" si="3099"/>
        <v>#N/A</v>
      </c>
      <c r="AE2571" s="13" t="e">
        <f t="shared" si="3100"/>
        <v>#N/A</v>
      </c>
      <c r="AF2571" s="13" t="e">
        <f t="shared" si="3101"/>
        <v>#N/A</v>
      </c>
      <c r="AG2571" s="13" t="e">
        <f t="shared" si="3102"/>
        <v>#N/A</v>
      </c>
      <c r="AH2571" s="13" t="e">
        <f t="shared" si="3103"/>
        <v>#N/A</v>
      </c>
      <c r="AI2571" s="13" t="e">
        <f t="shared" si="3104"/>
        <v>#N/A</v>
      </c>
      <c r="AJ2571" s="13" t="e">
        <f t="shared" si="3105"/>
        <v>#N/A</v>
      </c>
      <c r="AK2571" s="13" t="e">
        <f t="shared" si="3106"/>
        <v>#N/A</v>
      </c>
      <c r="AL2571" s="13" t="e">
        <f t="shared" si="3107"/>
        <v>#N/A</v>
      </c>
      <c r="AM2571" s="13" t="e">
        <f t="shared" si="3108"/>
        <v>#N/A</v>
      </c>
      <c r="AN2571" s="13" t="e">
        <f t="shared" si="3109"/>
        <v>#N/A</v>
      </c>
      <c r="AO2571" s="13" t="e">
        <f t="shared" si="3110"/>
        <v>#N/A</v>
      </c>
      <c r="AP2571" s="13" t="e">
        <f t="shared" si="3111"/>
        <v>#N/A</v>
      </c>
      <c r="AQ2571" s="13" t="e">
        <f t="shared" si="3112"/>
        <v>#N/A</v>
      </c>
      <c r="AR2571" s="13" t="e">
        <f t="shared" si="3113"/>
        <v>#N/A</v>
      </c>
      <c r="AS2571" s="13" t="e">
        <f t="shared" si="3114"/>
        <v>#N/A</v>
      </c>
      <c r="AT2571" s="13" t="e">
        <f t="shared" si="3115"/>
        <v>#N/A</v>
      </c>
      <c r="AU2571" s="13" t="e">
        <f t="shared" si="3116"/>
        <v>#N/A</v>
      </c>
      <c r="AV2571" s="13" t="e">
        <f t="shared" si="3117"/>
        <v>#N/A</v>
      </c>
      <c r="AW2571" s="13" t="e">
        <f t="shared" si="3118"/>
        <v>#N/A</v>
      </c>
      <c r="AX2571" s="13" t="e">
        <f t="shared" si="3119"/>
        <v>#N/A</v>
      </c>
      <c r="AY2571" s="13" t="e">
        <f t="shared" si="3120"/>
        <v>#N/A</v>
      </c>
      <c r="AZ2571" s="13" t="e">
        <f t="shared" si="3121"/>
        <v>#N/A</v>
      </c>
      <c r="BA2571" s="13" t="e">
        <f t="shared" si="3122"/>
        <v>#N/A</v>
      </c>
      <c r="BB2571" s="13" t="e">
        <f t="shared" si="3123"/>
        <v>#N/A</v>
      </c>
      <c r="BC2571" s="13" t="e">
        <f t="shared" si="3124"/>
        <v>#N/A</v>
      </c>
      <c r="BD2571" s="13" t="e">
        <f t="shared" si="3125"/>
        <v>#N/A</v>
      </c>
      <c r="BE2571" s="13" t="e">
        <f t="shared" si="3126"/>
        <v>#N/A</v>
      </c>
      <c r="BF2571" s="13" t="e">
        <f t="shared" si="3127"/>
        <v>#N/A</v>
      </c>
      <c r="BG2571" s="13" t="e">
        <f t="shared" si="3128"/>
        <v>#N/A</v>
      </c>
      <c r="BH2571" s="13" t="e">
        <f t="shared" si="3129"/>
        <v>#N/A</v>
      </c>
      <c r="BI2571" s="13" t="e">
        <f t="shared" si="3130"/>
        <v>#N/A</v>
      </c>
      <c r="BJ2571" s="14" t="e">
        <f t="shared" si="3131"/>
        <v>#N/A</v>
      </c>
      <c r="BK2571" s="14" t="e">
        <f t="shared" si="3132"/>
        <v>#N/A</v>
      </c>
      <c r="BL2571" s="14" t="e">
        <f t="shared" si="3133"/>
        <v>#N/A</v>
      </c>
      <c r="BM2571" s="14" t="e">
        <f t="shared" si="3134"/>
        <v>#N/A</v>
      </c>
      <c r="BN2571" s="14" t="e">
        <f t="shared" si="3135"/>
        <v>#N/A</v>
      </c>
    </row>
    <row r="2572" spans="1:66" x14ac:dyDescent="0.25">
      <c r="A2572" t="s">
        <v>32</v>
      </c>
      <c r="B2572" t="s">
        <v>211</v>
      </c>
      <c r="C2572" t="s">
        <v>313</v>
      </c>
      <c r="D2572" s="7" t="s">
        <v>578</v>
      </c>
      <c r="E2572" s="10">
        <f>VLOOKUP(A2572,home!$A$2:$E$405,3,FALSE)</f>
        <v>1.268</v>
      </c>
      <c r="F2572" s="10">
        <f>VLOOKUP(B2572,home!$B$2:$E$405,3,FALSE)</f>
        <v>0.83499999999999996</v>
      </c>
      <c r="G2572" s="10">
        <f>VLOOKUP(C2572,away!$B$2:$E$405,4,FALSE)</f>
        <v>1.2061999999999999</v>
      </c>
      <c r="H2572" s="10">
        <f>VLOOKUP(A2572,away!$A$2:$E$405,3,FALSE)</f>
        <v>1.1471</v>
      </c>
      <c r="I2572" s="10">
        <f>VLOOKUP(C2572,away!$B$2:$E$405,3,FALSE)</f>
        <v>0.87180000000000002</v>
      </c>
      <c r="J2572" s="10">
        <f>VLOOKUP(B2572,home!$B$2:$E$405,4,FALSE)</f>
        <v>1.0769</v>
      </c>
      <c r="K2572" s="12">
        <f t="shared" si="3080"/>
        <v>1.277100436</v>
      </c>
      <c r="L2572" s="12">
        <f t="shared" si="3081"/>
        <v>1.0769449928820001</v>
      </c>
      <c r="M2572" s="13">
        <f t="shared" si="3082"/>
        <v>9.4984132382773812E-2</v>
      </c>
      <c r="N2572" s="13">
        <f t="shared" si="3083"/>
        <v>0.12130427687912215</v>
      </c>
      <c r="O2572" s="13">
        <f t="shared" si="3084"/>
        <v>0.10229268577286929</v>
      </c>
      <c r="P2572" s="13">
        <f t="shared" si="3085"/>
        <v>0.13063803360014237</v>
      </c>
      <c r="Q2572" s="13">
        <f t="shared" si="3086"/>
        <v>7.7458872445495819E-2</v>
      </c>
      <c r="R2572" s="13">
        <f t="shared" si="3087"/>
        <v>5.50817978757717E-2</v>
      </c>
      <c r="S2572" s="13">
        <f t="shared" si="3088"/>
        <v>4.4918807475486953E-2</v>
      </c>
      <c r="T2572" s="13">
        <f t="shared" si="3089"/>
        <v>8.3418944834462244E-2</v>
      </c>
      <c r="U2572" s="13">
        <f t="shared" si="3090"/>
        <v>7.0344988082811907E-2</v>
      </c>
      <c r="V2572" s="13">
        <f t="shared" si="3091"/>
        <v>6.8644268761921959E-3</v>
      </c>
      <c r="W2572" s="13">
        <f t="shared" si="3092"/>
        <v>3.2974253257403698E-2</v>
      </c>
      <c r="X2572" s="13">
        <f t="shared" si="3093"/>
        <v>3.5511456939583887E-2</v>
      </c>
      <c r="Y2572" s="13">
        <f t="shared" si="3094"/>
        <v>1.9121942870514812E-2</v>
      </c>
      <c r="Z2572" s="13">
        <f t="shared" si="3095"/>
        <v>1.977335547375024E-2</v>
      </c>
      <c r="AA2572" s="13">
        <f t="shared" si="3096"/>
        <v>2.5252560896709419E-2</v>
      </c>
      <c r="AB2572" s="13">
        <f t="shared" si="3097"/>
        <v>1.6125028265652076E-2</v>
      </c>
      <c r="AC2572" s="13">
        <f t="shared" si="3098"/>
        <v>5.9006910312392263E-4</v>
      </c>
      <c r="AD2572" s="13">
        <f t="shared" si="3099"/>
        <v>1.0527858302951172E-2</v>
      </c>
      <c r="AE2572" s="13">
        <f t="shared" si="3100"/>
        <v>1.1337924285134455E-2</v>
      </c>
      <c r="AF2572" s="13">
        <f t="shared" si="3101"/>
        <v>6.1051603942753911E-3</v>
      </c>
      <c r="AG2572" s="13">
        <f t="shared" si="3102"/>
        <v>2.1916406391187934E-3</v>
      </c>
      <c r="AH2572" s="13">
        <f t="shared" si="3103"/>
        <v>5.3237040424828014E-3</v>
      </c>
      <c r="AI2572" s="13">
        <f t="shared" si="3104"/>
        <v>6.7989047537897482E-3</v>
      </c>
      <c r="AJ2572" s="13">
        <f t="shared" si="3105"/>
        <v>4.3414421126936808E-3</v>
      </c>
      <c r="AK2572" s="13">
        <f t="shared" si="3106"/>
        <v>1.8481525383299534E-3</v>
      </c>
      <c r="AL2572" s="13">
        <f t="shared" si="3107"/>
        <v>3.2462460997028185E-5</v>
      </c>
      <c r="AM2572" s="13">
        <f t="shared" si="3108"/>
        <v>2.6890264857690324E-3</v>
      </c>
      <c r="AN2572" s="13">
        <f t="shared" si="3109"/>
        <v>2.8959336095760401E-3</v>
      </c>
      <c r="AO2572" s="13">
        <f t="shared" si="3110"/>
        <v>1.5593806002758067E-3</v>
      </c>
      <c r="AP2572" s="13">
        <f t="shared" si="3111"/>
        <v>5.5978904315478594E-4</v>
      </c>
      <c r="AQ2572" s="13">
        <f t="shared" si="3112"/>
        <v>1.507155017739381E-4</v>
      </c>
      <c r="AR2572" s="13">
        <f t="shared" si="3113"/>
        <v>1.1466672824275038E-3</v>
      </c>
      <c r="AS2572" s="13">
        <f t="shared" si="3114"/>
        <v>1.4644092863351E-3</v>
      </c>
      <c r="AT2572" s="13">
        <f t="shared" si="3115"/>
        <v>9.3509886903050271E-4</v>
      </c>
      <c r="AU2572" s="13">
        <f t="shared" si="3116"/>
        <v>3.9807172444732055E-4</v>
      </c>
      <c r="AV2572" s="13">
        <f t="shared" si="3117"/>
        <v>1.2709439321273626E-4</v>
      </c>
      <c r="AW2572" s="13">
        <f t="shared" si="3118"/>
        <v>1.2402165276590824E-6</v>
      </c>
      <c r="AX2572" s="13">
        <f t="shared" si="3119"/>
        <v>5.7235948289852969E-4</v>
      </c>
      <c r="AY2572" s="13">
        <f t="shared" si="3120"/>
        <v>6.1639967923610226E-4</v>
      </c>
      <c r="AZ2572" s="13">
        <f t="shared" si="3121"/>
        <v>3.3191427408369567E-4</v>
      </c>
      <c r="BA2572" s="13">
        <f t="shared" si="3122"/>
        <v>1.1915113851349996E-4</v>
      </c>
      <c r="BB2572" s="13">
        <f t="shared" si="3123"/>
        <v>3.2079805504575844E-5</v>
      </c>
      <c r="BC2572" s="13">
        <f t="shared" si="3124"/>
        <v>6.9096371821562796E-6</v>
      </c>
      <c r="BD2572" s="13">
        <f t="shared" si="3125"/>
        <v>2.0581626471865162E-4</v>
      </c>
      <c r="BE2572" s="13">
        <f t="shared" si="3126"/>
        <v>2.6284804140808138E-4</v>
      </c>
      <c r="BF2572" s="13">
        <f t="shared" si="3127"/>
        <v>1.6784167414200343E-4</v>
      </c>
      <c r="BG2572" s="13">
        <f t="shared" si="3128"/>
        <v>7.1450225075240823E-5</v>
      </c>
      <c r="BH2572" s="13">
        <f t="shared" si="3129"/>
        <v>2.2812278398972052E-5</v>
      </c>
      <c r="BI2572" s="13">
        <f t="shared" si="3130"/>
        <v>5.8267141378961172E-6</v>
      </c>
      <c r="BJ2572" s="14">
        <f t="shared" si="3131"/>
        <v>0.40948599010603065</v>
      </c>
      <c r="BK2572" s="14">
        <f t="shared" si="3132"/>
        <v>0.27864433157795238</v>
      </c>
      <c r="BL2572" s="14">
        <f t="shared" si="3133"/>
        <v>0.2922172010944446</v>
      </c>
      <c r="BM2572" s="14">
        <f t="shared" si="3134"/>
        <v>0.41774591983329423</v>
      </c>
      <c r="BN2572" s="14">
        <f t="shared" si="3135"/>
        <v>0.58175979895617524</v>
      </c>
    </row>
    <row r="2573" spans="1:66" x14ac:dyDescent="0.25">
      <c r="A2573" t="s">
        <v>32</v>
      </c>
      <c r="B2573" t="s">
        <v>310</v>
      </c>
      <c r="C2573" t="s">
        <v>35</v>
      </c>
      <c r="D2573" s="7" t="s">
        <v>578</v>
      </c>
      <c r="E2573" s="10">
        <f>VLOOKUP(A2573,home!$A$2:$E$405,3,FALSE)</f>
        <v>1.268</v>
      </c>
      <c r="F2573" s="10">
        <f>VLOOKUP(B2573,home!$B$2:$E$405,3,FALSE)</f>
        <v>1.2061999999999999</v>
      </c>
      <c r="G2573" s="10">
        <f>VLOOKUP(C2573,away!$B$2:$E$405,4,FALSE)</f>
        <v>0.64949999999999997</v>
      </c>
      <c r="H2573" s="10">
        <f>VLOOKUP(A2573,away!$A$2:$E$405,3,FALSE)</f>
        <v>1.1471</v>
      </c>
      <c r="I2573" s="10">
        <f>VLOOKUP(C2573,away!$B$2:$E$405,3,FALSE)</f>
        <v>1.7435</v>
      </c>
      <c r="J2573" s="10">
        <f>VLOOKUP(B2573,home!$B$2:$E$405,4,FALSE)</f>
        <v>0.82050000000000001</v>
      </c>
      <c r="K2573" s="12">
        <f t="shared" si="3080"/>
        <v>0.9933853091999999</v>
      </c>
      <c r="L2573" s="12">
        <f t="shared" si="3081"/>
        <v>1.640974441425</v>
      </c>
      <c r="M2573" s="13">
        <f t="shared" si="3082"/>
        <v>7.176490213656142E-2</v>
      </c>
      <c r="N2573" s="13">
        <f t="shared" si="3083"/>
        <v>7.1290199498635798E-2</v>
      </c>
      <c r="O2573" s="13">
        <f t="shared" si="3084"/>
        <v>0.11776437019746365</v>
      </c>
      <c r="P2573" s="13">
        <f t="shared" si="3085"/>
        <v>0.11698539530135069</v>
      </c>
      <c r="Q2573" s="13">
        <f t="shared" si="3086"/>
        <v>3.5409318435940994E-2</v>
      </c>
      <c r="R2573" s="13">
        <f t="shared" si="3087"/>
        <v>9.6624160802274942E-2</v>
      </c>
      <c r="S2573" s="13">
        <f t="shared" si="3088"/>
        <v>4.7675055306878954E-2</v>
      </c>
      <c r="T2573" s="13">
        <f t="shared" si="3089"/>
        <v>5.8105786541658225E-2</v>
      </c>
      <c r="U2573" s="13">
        <f t="shared" si="3090"/>
        <v>9.5985021854758393E-2</v>
      </c>
      <c r="V2573" s="13">
        <f t="shared" si="3091"/>
        <v>8.6351173918724194E-3</v>
      </c>
      <c r="W2573" s="13">
        <f t="shared" si="3092"/>
        <v>1.1725032247682834E-2</v>
      </c>
      <c r="X2573" s="13">
        <f t="shared" si="3093"/>
        <v>1.9240478243331451E-2</v>
      </c>
      <c r="Y2573" s="13">
        <f t="shared" si="3094"/>
        <v>1.578656651905035E-2</v>
      </c>
      <c r="Z2573" s="13">
        <f t="shared" si="3095"/>
        <v>5.2852592766890846E-2</v>
      </c>
      <c r="AA2573" s="13">
        <f t="shared" si="3096"/>
        <v>5.2502989207759539E-2</v>
      </c>
      <c r="AB2573" s="13">
        <f t="shared" si="3097"/>
        <v>2.6077849084037232E-2</v>
      </c>
      <c r="AC2573" s="13">
        <f t="shared" si="3098"/>
        <v>8.7976729526458377E-4</v>
      </c>
      <c r="AD2573" s="13">
        <f t="shared" si="3099"/>
        <v>2.9118686961860951E-3</v>
      </c>
      <c r="AE2573" s="13">
        <f t="shared" si="3100"/>
        <v>4.7783021072269199E-3</v>
      </c>
      <c r="AF2573" s="13">
        <f t="shared" si="3101"/>
        <v>3.9205358156832988E-3</v>
      </c>
      <c r="AG2573" s="13">
        <f t="shared" si="3102"/>
        <v>2.1444996900758695E-3</v>
      </c>
      <c r="AH2573" s="13">
        <f t="shared" si="3103"/>
        <v>2.1682438473377922E-2</v>
      </c>
      <c r="AI2573" s="13">
        <f t="shared" si="3104"/>
        <v>2.15390158470865E-2</v>
      </c>
      <c r="AJ2573" s="13">
        <f t="shared" si="3105"/>
        <v>1.0698270958560858E-2</v>
      </c>
      <c r="AK2573" s="13">
        <f t="shared" si="3106"/>
        <v>3.5425017346917861E-3</v>
      </c>
      <c r="AL2573" s="13">
        <f t="shared" si="3107"/>
        <v>5.7365047116698506E-5</v>
      </c>
      <c r="AM2573" s="13">
        <f t="shared" si="3108"/>
        <v>5.7852151702212512E-4</v>
      </c>
      <c r="AN2573" s="13">
        <f t="shared" si="3109"/>
        <v>9.4933902324772536E-4</v>
      </c>
      <c r="AO2573" s="13">
        <f t="shared" si="3110"/>
        <v>7.7892053669844578E-4</v>
      </c>
      <c r="AP2573" s="13">
        <f t="shared" si="3111"/>
        <v>4.2606289754106448E-4</v>
      </c>
      <c r="AQ2573" s="13">
        <f t="shared" si="3112"/>
        <v>1.7478958132609131E-4</v>
      </c>
      <c r="AR2573" s="13">
        <f t="shared" si="3113"/>
        <v>7.1160654725166582E-3</v>
      </c>
      <c r="AS2573" s="13">
        <f t="shared" si="3114"/>
        <v>7.0689948997034041E-3</v>
      </c>
      <c r="AT2573" s="13">
        <f t="shared" si="3115"/>
        <v>3.511117842087544E-3</v>
      </c>
      <c r="AU2573" s="13">
        <f t="shared" si="3116"/>
        <v>1.1626309610665905E-3</v>
      </c>
      <c r="AV2573" s="13">
        <f t="shared" si="3117"/>
        <v>2.8873512918615692E-4</v>
      </c>
      <c r="AW2573" s="13">
        <f t="shared" si="3118"/>
        <v>2.5975529176340022E-6</v>
      </c>
      <c r="AX2573" s="13">
        <f t="shared" si="3119"/>
        <v>9.5782462677646086E-5</v>
      </c>
      <c r="AY2573" s="13">
        <f t="shared" si="3120"/>
        <v>1.5717657319076121E-4</v>
      </c>
      <c r="AZ2573" s="13">
        <f t="shared" si="3121"/>
        <v>1.2896136969840253E-4</v>
      </c>
      <c r="BA2573" s="13">
        <f t="shared" si="3122"/>
        <v>7.0540770535413021E-5</v>
      </c>
      <c r="BB2573" s="13">
        <f t="shared" si="3123"/>
        <v>2.8938900381759611E-5</v>
      </c>
      <c r="BC2573" s="13">
        <f t="shared" si="3124"/>
        <v>9.4975991778823477E-6</v>
      </c>
      <c r="BD2573" s="13">
        <f t="shared" si="3125"/>
        <v>1.9462135939844573E-3</v>
      </c>
      <c r="BE2573" s="13">
        <f t="shared" si="3126"/>
        <v>1.9333399928294932E-3</v>
      </c>
      <c r="BF2573" s="13">
        <f t="shared" si="3127"/>
        <v>9.6027577328282581E-4</v>
      </c>
      <c r="BG2573" s="13">
        <f t="shared" si="3128"/>
        <v>3.17974615319943E-4</v>
      </c>
      <c r="BH2573" s="13">
        <f t="shared" si="3129"/>
        <v>7.896782788933813E-5</v>
      </c>
      <c r="BI2573" s="13">
        <f t="shared" si="3130"/>
        <v>1.568909602494051E-5</v>
      </c>
      <c r="BJ2573" s="14">
        <f t="shared" si="3131"/>
        <v>0.22871111902696917</v>
      </c>
      <c r="BK2573" s="14">
        <f t="shared" si="3132"/>
        <v>0.24615477905223554</v>
      </c>
      <c r="BL2573" s="14">
        <f t="shared" si="3133"/>
        <v>0.47081662336390218</v>
      </c>
      <c r="BM2573" s="14">
        <f t="shared" si="3134"/>
        <v>0.48854218881749711</v>
      </c>
      <c r="BN2573" s="14">
        <f t="shared" si="3135"/>
        <v>0.50983834637222747</v>
      </c>
    </row>
    <row r="2574" spans="1:66" x14ac:dyDescent="0.25">
      <c r="A2574" t="s">
        <v>32</v>
      </c>
      <c r="B2574" t="s">
        <v>207</v>
      </c>
      <c r="C2574" t="s">
        <v>33</v>
      </c>
      <c r="D2574" s="7" t="s">
        <v>578</v>
      </c>
      <c r="E2574" s="10">
        <f>VLOOKUP(A2574,home!$A$2:$E$405,3,FALSE)</f>
        <v>1.268</v>
      </c>
      <c r="F2574" s="10">
        <f>VLOOKUP(B2574,home!$B$2:$E$405,3,FALSE)</f>
        <v>1.0669999999999999</v>
      </c>
      <c r="G2574" s="10">
        <f>VLOOKUP(C2574,away!$B$2:$E$405,4,FALSE)</f>
        <v>0.46389999999999998</v>
      </c>
      <c r="H2574" s="10">
        <f>VLOOKUP(A2574,away!$A$2:$E$405,3,FALSE)</f>
        <v>1.1471</v>
      </c>
      <c r="I2574" s="10">
        <f>VLOOKUP(C2574,away!$B$2:$E$405,3,FALSE)</f>
        <v>1.5896999999999999</v>
      </c>
      <c r="J2574" s="10">
        <f>VLOOKUP(B2574,home!$B$2:$E$405,4,FALSE)</f>
        <v>0.97430000000000005</v>
      </c>
      <c r="K2574" s="12">
        <f t="shared" si="3080"/>
        <v>0.62763628839999996</v>
      </c>
      <c r="L2574" s="12">
        <f t="shared" si="3081"/>
        <v>1.7766797668409999</v>
      </c>
      <c r="M2574" s="13">
        <f t="shared" si="3082"/>
        <v>9.0327253339455488E-2</v>
      </c>
      <c r="N2574" s="13">
        <f t="shared" si="3083"/>
        <v>5.6692662027342348E-2</v>
      </c>
      <c r="O2574" s="13">
        <f t="shared" si="3084"/>
        <v>0.16048260340253173</v>
      </c>
      <c r="P2574" s="13">
        <f t="shared" si="3085"/>
        <v>0.10072470555233423</v>
      </c>
      <c r="Q2574" s="13">
        <f t="shared" si="3086"/>
        <v>1.7791185987178378E-2</v>
      </c>
      <c r="R2574" s="13">
        <f t="shared" si="3087"/>
        <v>0.14256309719762336</v>
      </c>
      <c r="S2574" s="13">
        <f t="shared" si="3088"/>
        <v>2.8079748728983063E-2</v>
      </c>
      <c r="T2574" s="13">
        <f t="shared" si="3089"/>
        <v>3.1609240171524951E-2</v>
      </c>
      <c r="U2574" s="13">
        <f t="shared" si="3090"/>
        <v>8.9477773187924783E-2</v>
      </c>
      <c r="V2574" s="13">
        <f t="shared" si="3091"/>
        <v>3.4791079942289023E-3</v>
      </c>
      <c r="W2574" s="13">
        <f t="shared" si="3092"/>
        <v>3.7221313130755768E-3</v>
      </c>
      <c r="X2574" s="13">
        <f t="shared" si="3093"/>
        <v>6.6130353934667017E-3</v>
      </c>
      <c r="Y2574" s="13">
        <f t="shared" si="3094"/>
        <v>5.8746230904878505E-3</v>
      </c>
      <c r="Z2574" s="13">
        <f t="shared" si="3095"/>
        <v>8.4429656763068087E-2</v>
      </c>
      <c r="AA2574" s="13">
        <f t="shared" si="3096"/>
        <v>5.2991116401658017E-2</v>
      </c>
      <c r="AB2574" s="13">
        <f t="shared" si="3097"/>
        <v>1.6629573808254496E-2</v>
      </c>
      <c r="AC2574" s="13">
        <f t="shared" si="3098"/>
        <v>2.4247397334953017E-4</v>
      </c>
      <c r="AD2574" s="13">
        <f t="shared" si="3099"/>
        <v>5.8403617056904328E-4</v>
      </c>
      <c r="AE2574" s="13">
        <f t="shared" si="3100"/>
        <v>1.0376452473533184E-3</v>
      </c>
      <c r="AF2574" s="13">
        <f t="shared" si="3101"/>
        <v>9.2178165806568277E-4</v>
      </c>
      <c r="AG2574" s="13">
        <f t="shared" si="3102"/>
        <v>5.4590360711014908E-4</v>
      </c>
      <c r="AH2574" s="13">
        <f t="shared" si="3103"/>
        <v>3.7501115723068371E-2</v>
      </c>
      <c r="AI2574" s="13">
        <f t="shared" si="3104"/>
        <v>2.3537061083285519E-2</v>
      </c>
      <c r="AJ2574" s="13">
        <f t="shared" si="3105"/>
        <v>7.3863568290787E-3</v>
      </c>
      <c r="AK2574" s="13">
        <f t="shared" si="3106"/>
        <v>1.5453151950003165E-3</v>
      </c>
      <c r="AL2574" s="13">
        <f t="shared" si="3107"/>
        <v>1.0815393435224843E-5</v>
      </c>
      <c r="AM2574" s="13">
        <f t="shared" si="3108"/>
        <v>7.3312458877460747E-5</v>
      </c>
      <c r="AN2574" s="13">
        <f t="shared" si="3109"/>
        <v>1.3025276234494737E-4</v>
      </c>
      <c r="AO2574" s="13">
        <f t="shared" si="3110"/>
        <v>1.1570872371670864E-4</v>
      </c>
      <c r="AP2574" s="13">
        <f t="shared" si="3111"/>
        <v>6.8525782758157186E-5</v>
      </c>
      <c r="AQ2574" s="13">
        <f t="shared" si="3112"/>
        <v>3.0437092933339935E-5</v>
      </c>
      <c r="AR2574" s="13">
        <f t="shared" si="3113"/>
        <v>1.3325494707827687E-2</v>
      </c>
      <c r="AS2574" s="13">
        <f t="shared" si="3114"/>
        <v>8.3635640395148137E-3</v>
      </c>
      <c r="AT2574" s="13">
        <f t="shared" si="3115"/>
        <v>2.6246381457783931E-3</v>
      </c>
      <c r="AU2574" s="13">
        <f t="shared" si="3116"/>
        <v>5.4910604806980307E-4</v>
      </c>
      <c r="AV2574" s="13">
        <f t="shared" si="3117"/>
        <v>8.6159720487130785E-5</v>
      </c>
      <c r="AW2574" s="13">
        <f t="shared" si="3118"/>
        <v>3.3500942373447138E-7</v>
      </c>
      <c r="AX2574" s="13">
        <f t="shared" si="3119"/>
        <v>7.6689265972211774E-6</v>
      </c>
      <c r="AY2574" s="13">
        <f t="shared" si="3120"/>
        <v>1.3625226718671666E-5</v>
      </c>
      <c r="AZ2574" s="13">
        <f t="shared" si="3121"/>
        <v>1.210383231484267E-5</v>
      </c>
      <c r="BA2574" s="13">
        <f t="shared" si="3122"/>
        <v>7.1682113250057443E-6</v>
      </c>
      <c r="BB2574" s="13">
        <f t="shared" si="3123"/>
        <v>3.183904006394556E-6</v>
      </c>
      <c r="BC2574" s="13">
        <f t="shared" si="3124"/>
        <v>1.1313555655450404E-6</v>
      </c>
      <c r="BD2574" s="13">
        <f t="shared" si="3125"/>
        <v>3.9458561384240424E-3</v>
      </c>
      <c r="BE2574" s="13">
        <f t="shared" si="3126"/>
        <v>2.4765625012808227E-3</v>
      </c>
      <c r="BF2574" s="13">
        <f t="shared" si="3127"/>
        <v>7.7719024814725771E-4</v>
      </c>
      <c r="BG2574" s="13">
        <f t="shared" si="3128"/>
        <v>1.625976009092733E-4</v>
      </c>
      <c r="BH2574" s="13">
        <f t="shared" si="3129"/>
        <v>2.5513038684360183E-5</v>
      </c>
      <c r="BI2574" s="13">
        <f t="shared" si="3130"/>
        <v>3.2025817811314899E-6</v>
      </c>
      <c r="BJ2574" s="14">
        <f t="shared" si="3131"/>
        <v>0.1258553629433323</v>
      </c>
      <c r="BK2574" s="14">
        <f t="shared" si="3132"/>
        <v>0.2228777302085051</v>
      </c>
      <c r="BL2574" s="14">
        <f t="shared" si="3133"/>
        <v>0.56445389759933007</v>
      </c>
      <c r="BM2574" s="14">
        <f t="shared" si="3134"/>
        <v>0.42902184979047514</v>
      </c>
      <c r="BN2574" s="14">
        <f t="shared" si="3135"/>
        <v>0.56858150750646552</v>
      </c>
    </row>
    <row r="2575" spans="1:66" x14ac:dyDescent="0.25">
      <c r="A2575" t="s">
        <v>32</v>
      </c>
      <c r="B2575" t="s">
        <v>36</v>
      </c>
      <c r="C2575" t="s">
        <v>208</v>
      </c>
      <c r="D2575" s="7" t="s">
        <v>578</v>
      </c>
      <c r="E2575" s="10">
        <f>VLOOKUP(A2575,home!$A$2:$E$405,3,FALSE)</f>
        <v>1.268</v>
      </c>
      <c r="F2575" s="10">
        <f>VLOOKUP(B2575,home!$B$2:$E$405,3,FALSE)</f>
        <v>1.4380999999999999</v>
      </c>
      <c r="G2575" s="10">
        <f>VLOOKUP(C2575,away!$B$2:$E$405,4,FALSE)</f>
        <v>0.83499999999999996</v>
      </c>
      <c r="H2575" s="10">
        <f>VLOOKUP(A2575,away!$A$2:$E$405,3,FALSE)</f>
        <v>1.1471</v>
      </c>
      <c r="I2575" s="10">
        <f>VLOOKUP(C2575,away!$B$2:$E$405,3,FALSE)</f>
        <v>1.3332999999999999</v>
      </c>
      <c r="J2575" s="10">
        <f>VLOOKUP(B2575,home!$B$2:$E$405,4,FALSE)</f>
        <v>0.76919999999999999</v>
      </c>
      <c r="K2575" s="12">
        <f t="shared" si="3080"/>
        <v>1.5226315179999999</v>
      </c>
      <c r="L2575" s="12">
        <f t="shared" si="3081"/>
        <v>1.1764363483559999</v>
      </c>
      <c r="M2575" s="13">
        <f t="shared" si="3082"/>
        <v>6.72681864648427E-2</v>
      </c>
      <c r="N2575" s="13">
        <f t="shared" si="3083"/>
        <v>0.10242466087007047</v>
      </c>
      <c r="O2575" s="13">
        <f t="shared" si="3084"/>
        <v>7.913673964523002E-2</v>
      </c>
      <c r="P2575" s="13">
        <f t="shared" si="3085"/>
        <v>0.12049609401558735</v>
      </c>
      <c r="Q2575" s="13">
        <f t="shared" si="3086"/>
        <v>7.7977508430615308E-2</v>
      </c>
      <c r="R2575" s="13">
        <f t="shared" si="3087"/>
        <v>4.6549668504516958E-2</v>
      </c>
      <c r="S2575" s="13">
        <f t="shared" si="3088"/>
        <v>5.3960532593671541E-2</v>
      </c>
      <c r="T2575" s="13">
        <f t="shared" si="3089"/>
        <v>9.173557527201226E-2</v>
      </c>
      <c r="U2575" s="13">
        <f t="shared" si="3090"/>
        <v>7.0877992417429425E-2</v>
      </c>
      <c r="V2575" s="13">
        <f t="shared" si="3091"/>
        <v>1.0739819139941122E-2</v>
      </c>
      <c r="W2575" s="13">
        <f t="shared" si="3092"/>
        <v>3.9577004010521853E-2</v>
      </c>
      <c r="X2575" s="13">
        <f t="shared" si="3093"/>
        <v>4.6559826077009085E-2</v>
      </c>
      <c r="Y2575" s="13">
        <f t="shared" si="3094"/>
        <v>2.7387335885063518E-2</v>
      </c>
      <c r="Z2575" s="13">
        <f t="shared" si="3095"/>
        <v>1.8254240677545414E-2</v>
      </c>
      <c r="AA2575" s="13">
        <f t="shared" si="3096"/>
        <v>2.7794482192788315E-2</v>
      </c>
      <c r="AB2575" s="13">
        <f t="shared" si="3097"/>
        <v>2.1160377306614624E-2</v>
      </c>
      <c r="AC2575" s="13">
        <f t="shared" si="3098"/>
        <v>1.2023758228129015E-3</v>
      </c>
      <c r="AD2575" s="13">
        <f t="shared" si="3099"/>
        <v>1.506529842360825E-2</v>
      </c>
      <c r="AE2575" s="13">
        <f t="shared" si="3100"/>
        <v>1.7723364664363091E-2</v>
      </c>
      <c r="AF2575" s="13">
        <f t="shared" si="3101"/>
        <v>1.0425205203162539E-2</v>
      </c>
      <c r="AG2575" s="13">
        <f t="shared" si="3102"/>
        <v>4.0881967800235029E-3</v>
      </c>
      <c r="AH2575" s="13">
        <f t="shared" si="3103"/>
        <v>5.3687380611757681E-3</v>
      </c>
      <c r="AI2575" s="13">
        <f t="shared" si="3104"/>
        <v>8.1746097838324358E-3</v>
      </c>
      <c r="AJ2575" s="13">
        <f t="shared" si="3105"/>
        <v>6.2234592521072177E-3</v>
      </c>
      <c r="AK2575" s="13">
        <f t="shared" si="3106"/>
        <v>3.1586784027490514E-3</v>
      </c>
      <c r="AL2575" s="13">
        <f t="shared" si="3107"/>
        <v>8.6151625487007236E-5</v>
      </c>
      <c r="AM2575" s="13">
        <f t="shared" si="3108"/>
        <v>4.5877796415723215E-3</v>
      </c>
      <c r="AN2575" s="13">
        <f t="shared" si="3109"/>
        <v>5.3972307285933387E-3</v>
      </c>
      <c r="AO2575" s="13">
        <f t="shared" si="3110"/>
        <v>3.1747492047905705E-3</v>
      </c>
      <c r="AP2575" s="13">
        <f t="shared" si="3111"/>
        <v>1.2449634538099778E-3</v>
      </c>
      <c r="AQ2575" s="13">
        <f t="shared" si="3112"/>
        <v>3.6615506485922092E-4</v>
      </c>
      <c r="AR2575" s="13">
        <f t="shared" si="3113"/>
        <v>1.2631957199938984E-3</v>
      </c>
      <c r="AS2575" s="13">
        <f t="shared" si="3114"/>
        <v>1.9233816166654121E-3</v>
      </c>
      <c r="AT2575" s="13">
        <f t="shared" si="3115"/>
        <v>1.4643007353382755E-3</v>
      </c>
      <c r="AU2575" s="13">
        <f t="shared" si="3116"/>
        <v>7.4319681715221135E-4</v>
      </c>
      <c r="AV2575" s="13">
        <f t="shared" si="3117"/>
        <v>2.8290372446831014E-4</v>
      </c>
      <c r="AW2575" s="13">
        <f t="shared" si="3118"/>
        <v>4.2867111936683931E-6</v>
      </c>
      <c r="AX2575" s="13">
        <f t="shared" si="3119"/>
        <v>1.1642496466494608E-3</v>
      </c>
      <c r="AY2575" s="13">
        <f t="shared" si="3120"/>
        <v>1.3696656028790546E-3</v>
      </c>
      <c r="AZ2575" s="13">
        <f t="shared" si="3121"/>
        <v>8.0566220015992722E-4</v>
      </c>
      <c r="BA2575" s="13">
        <f t="shared" si="3122"/>
        <v>3.1593676558820189E-4</v>
      </c>
      <c r="BB2575" s="13">
        <f t="shared" si="3123"/>
        <v>9.2919873704997412E-5</v>
      </c>
      <c r="BC2575" s="13">
        <f t="shared" si="3124"/>
        <v>2.186286338224157E-5</v>
      </c>
      <c r="BD2575" s="13">
        <f t="shared" si="3125"/>
        <v>2.4767822668142481E-4</v>
      </c>
      <c r="BE2575" s="13">
        <f t="shared" si="3126"/>
        <v>3.7712267426748589E-4</v>
      </c>
      <c r="BF2575" s="13">
        <f t="shared" si="3127"/>
        <v>2.8710943499606084E-4</v>
      </c>
      <c r="BG2575" s="13">
        <f t="shared" si="3128"/>
        <v>1.4572062494672478E-4</v>
      </c>
      <c r="BH2575" s="13">
        <f t="shared" si="3129"/>
        <v>5.5469704091635073E-5</v>
      </c>
      <c r="BI2575" s="13">
        <f t="shared" si="3130"/>
        <v>1.68919839488114E-5</v>
      </c>
      <c r="BJ2575" s="14">
        <f t="shared" si="3131"/>
        <v>0.45150515066243913</v>
      </c>
      <c r="BK2575" s="14">
        <f t="shared" si="3132"/>
        <v>0.25512282526522168</v>
      </c>
      <c r="BL2575" s="14">
        <f t="shared" si="3133"/>
        <v>0.27525171682899402</v>
      </c>
      <c r="BM2575" s="14">
        <f t="shared" si="3134"/>
        <v>0.50491569661165203</v>
      </c>
      <c r="BN2575" s="14">
        <f t="shared" si="3135"/>
        <v>0.49385285793086281</v>
      </c>
    </row>
    <row r="2576" spans="1:66" x14ac:dyDescent="0.25">
      <c r="A2576" t="s">
        <v>213</v>
      </c>
      <c r="B2576" t="s">
        <v>226</v>
      </c>
      <c r="C2576" t="s">
        <v>214</v>
      </c>
      <c r="D2576" s="7" t="s">
        <v>578</v>
      </c>
      <c r="E2576" s="10">
        <f>VLOOKUP(A2576,home!$A$2:$E$405,3,FALSE)</f>
        <v>1.2675000000000001</v>
      </c>
      <c r="F2576" s="10">
        <f>VLOOKUP(B2576,home!$B$2:$E$405,3,FALSE)</f>
        <v>1.2422</v>
      </c>
      <c r="G2576" s="10">
        <f>VLOOKUP(C2576,away!$B$2:$E$405,4,FALSE)</f>
        <v>0.74739999999999995</v>
      </c>
      <c r="H2576" s="10">
        <f>VLOOKUP(A2576,away!$A$2:$E$405,3,FALSE)</f>
        <v>1.1535</v>
      </c>
      <c r="I2576" s="10">
        <f>VLOOKUP(C2576,away!$B$2:$E$405,3,FALSE)</f>
        <v>1.6881999999999999</v>
      </c>
      <c r="J2576" s="10">
        <f>VLOOKUP(B2576,home!$B$2:$E$405,4,FALSE)</f>
        <v>1.0324</v>
      </c>
      <c r="K2576" s="12">
        <f t="shared" si="3080"/>
        <v>1.1767727048999999</v>
      </c>
      <c r="L2576" s="12">
        <f t="shared" si="3081"/>
        <v>2.0104324738799999</v>
      </c>
      <c r="M2576" s="13">
        <f t="shared" si="3082"/>
        <v>4.1287099904809971E-2</v>
      </c>
      <c r="N2576" s="13">
        <f t="shared" si="3083"/>
        <v>4.8585532232459754E-2</v>
      </c>
      <c r="O2576" s="13">
        <f t="shared" si="3084"/>
        <v>8.3004926400957801E-2</v>
      </c>
      <c r="P2576" s="13">
        <f t="shared" si="3085"/>
        <v>9.7677931760880535E-2</v>
      </c>
      <c r="Q2576" s="13">
        <f t="shared" si="3086"/>
        <v>2.8587064092098904E-2</v>
      </c>
      <c r="R2576" s="13">
        <f t="shared" si="3087"/>
        <v>8.3437899764252477E-2</v>
      </c>
      <c r="S2576" s="13">
        <f t="shared" si="3088"/>
        <v>5.7772151441252653E-2</v>
      </c>
      <c r="T2576" s="13">
        <f t="shared" si="3089"/>
        <v>5.7472361983644506E-2</v>
      </c>
      <c r="U2576" s="13">
        <f t="shared" si="3090"/>
        <v>9.8187442996754457E-2</v>
      </c>
      <c r="V2576" s="13">
        <f t="shared" si="3091"/>
        <v>1.5186514483454139E-2</v>
      </c>
      <c r="W2576" s="13">
        <f t="shared" si="3092"/>
        <v>1.1213492245602958E-2</v>
      </c>
      <c r="X2576" s="13">
        <f t="shared" si="3093"/>
        <v>2.2543968956161748E-2</v>
      </c>
      <c r="Y2576" s="13">
        <f t="shared" si="3094"/>
        <v>2.2661563639805097E-2</v>
      </c>
      <c r="Z2576" s="13">
        <f t="shared" si="3095"/>
        <v>5.5915421079465857E-2</v>
      </c>
      <c r="AA2576" s="13">
        <f t="shared" si="3096"/>
        <v>6.5799741309305507E-2</v>
      </c>
      <c r="AB2576" s="13">
        <f t="shared" si="3097"/>
        <v>3.8715669781135859E-2</v>
      </c>
      <c r="AC2576" s="13">
        <f t="shared" si="3098"/>
        <v>2.2455369365075631E-3</v>
      </c>
      <c r="AD2576" s="13">
        <f t="shared" si="3099"/>
        <v>3.2989329003083436E-3</v>
      </c>
      <c r="AE2576" s="13">
        <f t="shared" si="3100"/>
        <v>6.6322818319310261E-3</v>
      </c>
      <c r="AF2576" s="13">
        <f t="shared" si="3101"/>
        <v>6.6668773854192363E-3</v>
      </c>
      <c r="AG2576" s="13">
        <f t="shared" si="3102"/>
        <v>4.4677689316743405E-3</v>
      </c>
      <c r="AH2576" s="13">
        <f t="shared" si="3103"/>
        <v>2.810354458220812E-2</v>
      </c>
      <c r="AI2576" s="13">
        <f t="shared" si="3104"/>
        <v>3.3071484175282786E-2</v>
      </c>
      <c r="AJ2576" s="13">
        <f t="shared" si="3105"/>
        <v>1.9458809944002536E-2</v>
      </c>
      <c r="AK2576" s="13">
        <f t="shared" si="3106"/>
        <v>7.6328654706462919E-3</v>
      </c>
      <c r="AL2576" s="13">
        <f t="shared" si="3107"/>
        <v>2.1250163286491244E-4</v>
      </c>
      <c r="AM2576" s="13">
        <f t="shared" si="3108"/>
        <v>7.7641883847589025E-4</v>
      </c>
      <c r="AN2576" s="13">
        <f t="shared" si="3109"/>
        <v>1.56093764620412E-3</v>
      </c>
      <c r="AO2576" s="13">
        <f t="shared" si="3110"/>
        <v>1.5690798668152868E-3</v>
      </c>
      <c r="AP2576" s="13">
        <f t="shared" si="3111"/>
        <v>1.0515097061189194E-3</v>
      </c>
      <c r="AQ2576" s="13">
        <f t="shared" si="3112"/>
        <v>5.284973149453729E-4</v>
      </c>
      <c r="AR2576" s="13">
        <f t="shared" si="3113"/>
        <v>1.1300055731841094E-2</v>
      </c>
      <c r="AS2576" s="13">
        <f t="shared" si="3114"/>
        <v>1.3297597149079392E-2</v>
      </c>
      <c r="AT2576" s="13">
        <f t="shared" si="3115"/>
        <v>7.8241246828963436E-3</v>
      </c>
      <c r="AU2576" s="13">
        <f t="shared" si="3116"/>
        <v>3.0690721221889273E-3</v>
      </c>
      <c r="AV2576" s="13">
        <f t="shared" si="3117"/>
        <v>9.0290007569036217E-4</v>
      </c>
      <c r="AW2576" s="13">
        <f t="shared" si="3118"/>
        <v>1.3965029191193805E-5</v>
      </c>
      <c r="AX2576" s="13">
        <f t="shared" si="3119"/>
        <v>1.5227808278143155E-4</v>
      </c>
      <c r="AY2576" s="13">
        <f t="shared" si="3120"/>
        <v>3.0614480268397685E-4</v>
      </c>
      <c r="AZ2576" s="13">
        <f t="shared" si="3121"/>
        <v>3.0774172651272606E-4</v>
      </c>
      <c r="BA2576" s="13">
        <f t="shared" si="3122"/>
        <v>2.0623132018302741E-4</v>
      </c>
      <c r="BB2576" s="13">
        <f t="shared" si="3123"/>
        <v>1.0365353580677558E-4</v>
      </c>
      <c r="BC2576" s="13">
        <f t="shared" si="3124"/>
        <v>4.1677686883684948E-5</v>
      </c>
      <c r="BD2576" s="13">
        <f t="shared" si="3125"/>
        <v>3.7863331666578648E-3</v>
      </c>
      <c r="BE2576" s="13">
        <f t="shared" si="3126"/>
        <v>4.4556535221805579E-3</v>
      </c>
      <c r="BF2576" s="13">
        <f t="shared" si="3127"/>
        <v>2.6216457236968136E-3</v>
      </c>
      <c r="BG2576" s="13">
        <f t="shared" si="3128"/>
        <v>1.0283603765214055E-3</v>
      </c>
      <c r="BH2576" s="13">
        <f t="shared" si="3129"/>
        <v>3.0253660547276931E-4</v>
      </c>
      <c r="BI2576" s="13">
        <f t="shared" si="3130"/>
        <v>7.1203363910690972E-5</v>
      </c>
      <c r="BJ2576" s="14">
        <f t="shared" si="3131"/>
        <v>0.2187340147265171</v>
      </c>
      <c r="BK2576" s="14">
        <f t="shared" si="3132"/>
        <v>0.21468788096245375</v>
      </c>
      <c r="BL2576" s="14">
        <f t="shared" si="3133"/>
        <v>0.50607186694468209</v>
      </c>
      <c r="BM2576" s="14">
        <f t="shared" si="3134"/>
        <v>0.61253654978416661</v>
      </c>
      <c r="BN2576" s="14">
        <f t="shared" si="3135"/>
        <v>0.38258045415545944</v>
      </c>
    </row>
    <row r="2577" spans="1:66" x14ac:dyDescent="0.25">
      <c r="A2577" t="s">
        <v>213</v>
      </c>
      <c r="B2577" t="s">
        <v>315</v>
      </c>
      <c r="C2577" t="s">
        <v>220</v>
      </c>
      <c r="D2577" s="7" t="s">
        <v>578</v>
      </c>
      <c r="E2577" s="10">
        <f>VLOOKUP(A2577,home!$A$2:$E$405,3,FALSE)</f>
        <v>1.2675000000000001</v>
      </c>
      <c r="F2577" s="10">
        <f>VLOOKUP(B2577,home!$B$2:$E$405,3,FALSE)</f>
        <v>2.3668999999999998</v>
      </c>
      <c r="G2577" s="10">
        <f>VLOOKUP(C2577,away!$B$2:$E$405,4,FALSE)</f>
        <v>1.2871999999999999</v>
      </c>
      <c r="H2577" s="10">
        <f>VLOOKUP(A2577,away!$A$2:$E$405,3,FALSE)</f>
        <v>1.1535</v>
      </c>
      <c r="I2577" s="10">
        <f>VLOOKUP(C2577,away!$B$2:$E$405,3,FALSE)</f>
        <v>0.73</v>
      </c>
      <c r="J2577" s="10">
        <f>VLOOKUP(B2577,home!$B$2:$E$405,4,FALSE)</f>
        <v>0.1825</v>
      </c>
      <c r="K2577" s="12">
        <f t="shared" si="3080"/>
        <v>3.8616588893999997</v>
      </c>
      <c r="L2577" s="12">
        <f t="shared" si="3081"/>
        <v>0.1536750375</v>
      </c>
      <c r="M2577" s="13">
        <f t="shared" si="3082"/>
        <v>1.8036930528717722E-2</v>
      </c>
      <c r="N2577" s="13">
        <f t="shared" si="3083"/>
        <v>6.9652473113713018E-2</v>
      </c>
      <c r="O2577" s="13">
        <f t="shared" si="3084"/>
        <v>2.7718259753855908E-3</v>
      </c>
      <c r="P2577" s="13">
        <f t="shared" si="3085"/>
        <v>1.0703846417717589E-2</v>
      </c>
      <c r="Q2577" s="13">
        <f t="shared" si="3086"/>
        <v>0.13448704598413219</v>
      </c>
      <c r="R2577" s="13">
        <f t="shared" si="3087"/>
        <v>2.1298023035542732E-4</v>
      </c>
      <c r="S2577" s="13">
        <f t="shared" si="3088"/>
        <v>1.5880241922491736E-3</v>
      </c>
      <c r="T2577" s="13">
        <f t="shared" si="3089"/>
        <v>2.0667301834875737E-2</v>
      </c>
      <c r="U2577" s="13">
        <f t="shared" si="3090"/>
        <v>8.2245699981849541E-4</v>
      </c>
      <c r="V2577" s="13">
        <f t="shared" si="3091"/>
        <v>1.0471088768797425E-4</v>
      </c>
      <c r="W2577" s="13">
        <f t="shared" si="3092"/>
        <v>0.17311436554459025</v>
      </c>
      <c r="X2577" s="13">
        <f t="shared" si="3093"/>
        <v>2.6603356616853611E-2</v>
      </c>
      <c r="Y2577" s="13">
        <f t="shared" si="3094"/>
        <v>2.0441359128604256E-3</v>
      </c>
      <c r="Z2577" s="13">
        <f t="shared" si="3095"/>
        <v>1.0909914962209648E-5</v>
      </c>
      <c r="AA2577" s="13">
        <f t="shared" si="3096"/>
        <v>4.2130370096414945E-5</v>
      </c>
      <c r="AB2577" s="13">
        <f t="shared" si="3097"/>
        <v>8.1346559098266358E-5</v>
      </c>
      <c r="AC2577" s="13">
        <f t="shared" si="3098"/>
        <v>3.8837305850434241E-6</v>
      </c>
      <c r="AD2577" s="13">
        <f t="shared" si="3099"/>
        <v>0.16712715714702697</v>
      </c>
      <c r="AE2577" s="13">
        <f t="shared" si="3100"/>
        <v>2.5683272141837764E-2</v>
      </c>
      <c r="AF2577" s="13">
        <f t="shared" si="3101"/>
        <v>1.973438904759811E-3</v>
      </c>
      <c r="AG2577" s="13">
        <f t="shared" si="3102"/>
        <v>1.0108943256430769E-4</v>
      </c>
      <c r="AH2577" s="13">
        <f t="shared" si="3103"/>
        <v>4.1914539773484441E-7</v>
      </c>
      <c r="AI2577" s="13">
        <f t="shared" si="3104"/>
        <v>1.6185965511138602E-6</v>
      </c>
      <c r="AJ2577" s="13">
        <f t="shared" si="3105"/>
        <v>3.12523387998051E-6</v>
      </c>
      <c r="AK2577" s="13">
        <f t="shared" si="3106"/>
        <v>4.0228623980269308E-6</v>
      </c>
      <c r="AL2577" s="13">
        <f t="shared" si="3107"/>
        <v>9.2190532405521462E-8</v>
      </c>
      <c r="AM2577" s="13">
        <f t="shared" si="3108"/>
        <v>0.12907761441139343</v>
      </c>
      <c r="AN2577" s="13">
        <f t="shared" si="3109"/>
        <v>1.9836007235081422E-2</v>
      </c>
      <c r="AO2577" s="13">
        <f t="shared" si="3110"/>
        <v>1.5241495778507042E-3</v>
      </c>
      <c r="AP2577" s="13">
        <f t="shared" si="3111"/>
        <v>7.8074581177272077E-5</v>
      </c>
      <c r="AQ2577" s="13">
        <f t="shared" si="3112"/>
        <v>2.999528547553518E-6</v>
      </c>
      <c r="AR2577" s="13">
        <f t="shared" si="3113"/>
        <v>1.2882436942970922E-8</v>
      </c>
      <c r="AS2577" s="13">
        <f t="shared" si="3114"/>
        <v>4.9747577137958616E-8</v>
      </c>
      <c r="AT2577" s="13">
        <f t="shared" si="3115"/>
        <v>9.6054086740455055E-8</v>
      </c>
      <c r="AU2577" s="13">
        <f t="shared" si="3116"/>
        <v>1.2364270597482566E-7</v>
      </c>
      <c r="AV2577" s="13">
        <f t="shared" si="3117"/>
        <v>1.1936648865928898E-7</v>
      </c>
      <c r="AW2577" s="13">
        <f t="shared" si="3118"/>
        <v>1.519711181310269E-9</v>
      </c>
      <c r="AX2577" s="13">
        <f t="shared" si="3119"/>
        <v>8.3075619519050459E-2</v>
      </c>
      <c r="AY2577" s="13">
        <f t="shared" si="3120"/>
        <v>1.2766648944925811E-2</v>
      </c>
      <c r="AZ2577" s="13">
        <f t="shared" si="3121"/>
        <v>9.8095762768040458E-4</v>
      </c>
      <c r="BA2577" s="13">
        <f t="shared" si="3122"/>
        <v>5.024956673989909E-5</v>
      </c>
      <c r="BB2577" s="13">
        <f t="shared" si="3123"/>
        <v>1.9305260132781849E-6</v>
      </c>
      <c r="BC2577" s="13">
        <f t="shared" si="3124"/>
        <v>5.9334731497050102E-8</v>
      </c>
      <c r="BD2577" s="13">
        <f t="shared" si="3125"/>
        <v>3.2995149671707395E-10</v>
      </c>
      <c r="BE2577" s="13">
        <f t="shared" si="3126"/>
        <v>1.2741601303683233E-9</v>
      </c>
      <c r="BF2577" s="13">
        <f t="shared" si="3127"/>
        <v>2.4601858969779493E-9</v>
      </c>
      <c r="BG2577" s="13">
        <f t="shared" si="3128"/>
        <v>3.1667995795471373E-9</v>
      </c>
      <c r="BH2577" s="13">
        <f t="shared" si="3129"/>
        <v>3.0572749368265958E-9</v>
      </c>
      <c r="BI2577" s="13">
        <f t="shared" si="3130"/>
        <v>2.3612305874272483E-9</v>
      </c>
      <c r="BJ2577" s="14">
        <f t="shared" si="3131"/>
        <v>0.86884794748640559</v>
      </c>
      <c r="BK2577" s="14">
        <f t="shared" si="3132"/>
        <v>4.3204136892415715E-2</v>
      </c>
      <c r="BL2577" s="14">
        <f t="shared" si="3133"/>
        <v>3.9403403158791341E-3</v>
      </c>
      <c r="BM2577" s="14">
        <f t="shared" si="3134"/>
        <v>0.66737158493442672</v>
      </c>
      <c r="BN2577" s="14">
        <f t="shared" si="3135"/>
        <v>0.23586510225002155</v>
      </c>
    </row>
    <row r="2578" spans="1:66" x14ac:dyDescent="0.25">
      <c r="A2578" t="s">
        <v>340</v>
      </c>
      <c r="B2578" t="s">
        <v>431</v>
      </c>
      <c r="C2578" t="s">
        <v>385</v>
      </c>
      <c r="D2578" s="7" t="s">
        <v>578</v>
      </c>
      <c r="E2578" s="10">
        <f>VLOOKUP(A2578,home!$A$2:$E$405,3,FALSE)</f>
        <v>1.3684000000000001</v>
      </c>
      <c r="F2578" s="10">
        <f>VLOOKUP(B2578,home!$B$2:$E$405,3,FALSE)</f>
        <v>1.1153999999999999</v>
      </c>
      <c r="G2578" s="10">
        <f>VLOOKUP(C2578,away!$B$2:$E$405,4,FALSE)</f>
        <v>1.1538999999999999</v>
      </c>
      <c r="H2578" s="10">
        <f>VLOOKUP(A2578,away!$A$2:$E$405,3,FALSE)</f>
        <v>1.1395</v>
      </c>
      <c r="I2578" s="10">
        <f>VLOOKUP(C2578,away!$B$2:$E$405,3,FALSE)</f>
        <v>0.60040000000000004</v>
      </c>
      <c r="J2578" s="10">
        <f>VLOOKUP(B2578,home!$B$2:$E$405,4,FALSE)</f>
        <v>1.0623</v>
      </c>
      <c r="K2578" s="12">
        <f t="shared" si="3080"/>
        <v>1.761212986104</v>
      </c>
      <c r="L2578" s="12">
        <f t="shared" si="3081"/>
        <v>0.72677870633999997</v>
      </c>
      <c r="M2578" s="13">
        <f t="shared" si="3082"/>
        <v>8.3076642599852007E-2</v>
      </c>
      <c r="N2578" s="13">
        <f t="shared" si="3083"/>
        <v>0.14631566178878014</v>
      </c>
      <c r="O2578" s="13">
        <f t="shared" si="3084"/>
        <v>6.0378334835790977E-2</v>
      </c>
      <c r="P2578" s="13">
        <f t="shared" si="3085"/>
        <v>0.10633910739213058</v>
      </c>
      <c r="Q2578" s="13">
        <f t="shared" si="3086"/>
        <v>0.12884652180640022</v>
      </c>
      <c r="R2578" s="13">
        <f t="shared" si="3087"/>
        <v>2.194084404145976E-2</v>
      </c>
      <c r="S2578" s="13">
        <f t="shared" si="3088"/>
        <v>3.4028835925102814E-2</v>
      </c>
      <c r="T2578" s="13">
        <f t="shared" si="3089"/>
        <v>9.3642908434864142E-2</v>
      </c>
      <c r="U2578" s="13">
        <f t="shared" si="3090"/>
        <v>3.8642499451901492E-2</v>
      </c>
      <c r="V2578" s="13">
        <f t="shared" si="3091"/>
        <v>4.8397023982595525E-3</v>
      </c>
      <c r="W2578" s="13">
        <f t="shared" si="3092"/>
        <v>7.5642055806588088E-2</v>
      </c>
      <c r="X2578" s="13">
        <f t="shared" si="3093"/>
        <v>5.4975035464010176E-2</v>
      </c>
      <c r="Y2578" s="13">
        <f t="shared" si="3094"/>
        <v>1.9977342577764467E-2</v>
      </c>
      <c r="Z2578" s="13">
        <f t="shared" si="3095"/>
        <v>5.3153794161532736E-3</v>
      </c>
      <c r="AA2578" s="13">
        <f t="shared" si="3096"/>
        <v>9.3615152537990416E-3</v>
      </c>
      <c r="AB2578" s="13">
        <f t="shared" si="3097"/>
        <v>8.2438111173007787E-3</v>
      </c>
      <c r="AC2578" s="13">
        <f t="shared" si="3098"/>
        <v>3.8717985056382128E-4</v>
      </c>
      <c r="AD2578" s="13">
        <f t="shared" si="3099"/>
        <v>3.3305442745541633E-2</v>
      </c>
      <c r="AE2578" s="13">
        <f t="shared" si="3100"/>
        <v>2.4205686592685686E-2</v>
      </c>
      <c r="AF2578" s="13">
        <f t="shared" si="3101"/>
        <v>8.796088793951792E-3</v>
      </c>
      <c r="AG2578" s="13">
        <f t="shared" si="3102"/>
        <v>2.1309366781733512E-3</v>
      </c>
      <c r="AH2578" s="13">
        <f t="shared" si="3103"/>
        <v>9.6577614394453512E-4</v>
      </c>
      <c r="AI2578" s="13">
        <f t="shared" si="3104"/>
        <v>1.7009374863845611E-3</v>
      </c>
      <c r="AJ2578" s="13">
        <f t="shared" si="3105"/>
        <v>1.4978565947857926E-3</v>
      </c>
      <c r="AK2578" s="13">
        <f t="shared" si="3106"/>
        <v>8.7934816201941835E-4</v>
      </c>
      <c r="AL2578" s="13">
        <f t="shared" si="3107"/>
        <v>1.9823795676234304E-5</v>
      </c>
      <c r="AM2578" s="13">
        <f t="shared" si="3108"/>
        <v>1.1731595654278223E-2</v>
      </c>
      <c r="AN2578" s="13">
        <f t="shared" si="3109"/>
        <v>8.5262739129202923E-3</v>
      </c>
      <c r="AO2578" s="13">
        <f t="shared" si="3110"/>
        <v>3.0983571621663497E-3</v>
      </c>
      <c r="AP2578" s="13">
        <f t="shared" si="3111"/>
        <v>7.5060667003284433E-4</v>
      </c>
      <c r="AQ2578" s="13">
        <f t="shared" si="3112"/>
        <v>1.3638123615416147E-4</v>
      </c>
      <c r="AR2578" s="13">
        <f t="shared" si="3113"/>
        <v>1.4038110730200858E-4</v>
      </c>
      <c r="AS2578" s="13">
        <f t="shared" si="3114"/>
        <v>2.4724102918395656E-4</v>
      </c>
      <c r="AT2578" s="13">
        <f t="shared" si="3115"/>
        <v>2.177220556482512E-4</v>
      </c>
      <c r="AU2578" s="13">
        <f t="shared" si="3116"/>
        <v>1.2781830392298593E-4</v>
      </c>
      <c r="AV2578" s="13">
        <f t="shared" si="3117"/>
        <v>5.6278814182737715E-5</v>
      </c>
      <c r="AW2578" s="13">
        <f t="shared" si="3118"/>
        <v>7.0485272907986342E-7</v>
      </c>
      <c r="AX2578" s="13">
        <f t="shared" si="3119"/>
        <v>3.4436397690060096E-3</v>
      </c>
      <c r="AY2578" s="13">
        <f t="shared" si="3120"/>
        <v>2.5027640564191638E-3</v>
      </c>
      <c r="AZ2578" s="13">
        <f t="shared" si="3121"/>
        <v>9.0947781159928529E-4</v>
      </c>
      <c r="BA2578" s="13">
        <f t="shared" si="3122"/>
        <v>2.2032970245302092E-4</v>
      </c>
      <c r="BB2578" s="13">
        <f t="shared" si="3123"/>
        <v>4.0032734029270918E-5</v>
      </c>
      <c r="BC2578" s="13">
        <f t="shared" si="3124"/>
        <v>5.8189877298093632E-6</v>
      </c>
      <c r="BD2578" s="13">
        <f t="shared" si="3125"/>
        <v>1.7004333259921749E-5</v>
      </c>
      <c r="BE2578" s="13">
        <f t="shared" si="3126"/>
        <v>2.9948252557414345E-5</v>
      </c>
      <c r="BF2578" s="13">
        <f t="shared" si="3127"/>
        <v>2.637262565762024E-5</v>
      </c>
      <c r="BG2578" s="13">
        <f t="shared" si="3128"/>
        <v>1.5482603595286771E-5</v>
      </c>
      <c r="BH2578" s="13">
        <f t="shared" si="3129"/>
        <v>6.8170406276798907E-6</v>
      </c>
      <c r="BI2578" s="13">
        <f t="shared" si="3130"/>
        <v>2.4012520960536744E-6</v>
      </c>
      <c r="BJ2578" s="14">
        <f t="shared" si="3131"/>
        <v>0.61920295838554795</v>
      </c>
      <c r="BK2578" s="14">
        <f t="shared" si="3132"/>
        <v>0.23119405601800416</v>
      </c>
      <c r="BL2578" s="14">
        <f t="shared" si="3133"/>
        <v>0.14449839050542032</v>
      </c>
      <c r="BM2578" s="14">
        <f t="shared" si="3134"/>
        <v>0.45081161265702197</v>
      </c>
      <c r="BN2578" s="14">
        <f t="shared" si="3135"/>
        <v>0.54689711246441375</v>
      </c>
    </row>
    <row r="2579" spans="1:66" x14ac:dyDescent="0.25">
      <c r="A2579" t="s">
        <v>340</v>
      </c>
      <c r="B2579" t="s">
        <v>428</v>
      </c>
      <c r="C2579" t="s">
        <v>353</v>
      </c>
      <c r="D2579" s="7" t="s">
        <v>578</v>
      </c>
      <c r="E2579" s="10">
        <f>VLOOKUP(A2579,home!$A$2:$E$405,3,FALSE)</f>
        <v>1.3684000000000001</v>
      </c>
      <c r="F2579" s="10">
        <f>VLOOKUP(B2579,home!$B$2:$E$405,3,FALSE)</f>
        <v>1.3077000000000001</v>
      </c>
      <c r="G2579" s="10">
        <f>VLOOKUP(C2579,away!$B$2:$E$405,4,FALSE)</f>
        <v>0.53849999999999998</v>
      </c>
      <c r="H2579" s="10">
        <f>VLOOKUP(A2579,away!$A$2:$E$405,3,FALSE)</f>
        <v>1.1395</v>
      </c>
      <c r="I2579" s="10">
        <f>VLOOKUP(C2579,away!$B$2:$E$405,3,FALSE)</f>
        <v>1.2009000000000001</v>
      </c>
      <c r="J2579" s="10">
        <f>VLOOKUP(B2579,home!$B$2:$E$405,4,FALSE)</f>
        <v>1.0623</v>
      </c>
      <c r="K2579" s="12">
        <f t="shared" si="3080"/>
        <v>0.96362242218000005</v>
      </c>
      <c r="L2579" s="12">
        <f t="shared" si="3081"/>
        <v>1.453678461765</v>
      </c>
      <c r="M2579" s="13">
        <f t="shared" si="3082"/>
        <v>8.9161951423430696E-2</v>
      </c>
      <c r="N2579" s="13">
        <f t="shared" si="3083"/>
        <v>8.5918455596941792E-2</v>
      </c>
      <c r="O2579" s="13">
        <f t="shared" si="3084"/>
        <v>0.1296128083931784</v>
      </c>
      <c r="P2579" s="13">
        <f t="shared" si="3085"/>
        <v>0.12489780836938681</v>
      </c>
      <c r="Q2579" s="13">
        <f t="shared" si="3086"/>
        <v>4.1396475146144911E-2</v>
      </c>
      <c r="R2579" s="13">
        <f t="shared" si="3087"/>
        <v>9.420767396501864E-2</v>
      </c>
      <c r="S2579" s="13">
        <f t="shared" si="3088"/>
        <v>4.3739123825907868E-2</v>
      </c>
      <c r="T2579" s="13">
        <f t="shared" si="3089"/>
        <v>6.0177164312940998E-2</v>
      </c>
      <c r="U2579" s="13">
        <f t="shared" si="3090"/>
        <v>9.0780626974115E-2</v>
      </c>
      <c r="V2579" s="13">
        <f t="shared" si="3091"/>
        <v>6.8077378281755007E-3</v>
      </c>
      <c r="W2579" s="13">
        <f t="shared" si="3092"/>
        <v>1.3296857216680778E-2</v>
      </c>
      <c r="X2579" s="13">
        <f t="shared" si="3093"/>
        <v>1.9329354945053355E-2</v>
      </c>
      <c r="Y2579" s="13">
        <f t="shared" si="3094"/>
        <v>1.404933348171743E-2</v>
      </c>
      <c r="Z2579" s="13">
        <f t="shared" si="3095"/>
        <v>4.564922219197564E-2</v>
      </c>
      <c r="AA2579" s="13">
        <f t="shared" si="3096"/>
        <v>4.3988614059264575E-2</v>
      </c>
      <c r="AB2579" s="13">
        <f t="shared" si="3097"/>
        <v>2.1194207414064865E-2</v>
      </c>
      <c r="AC2579" s="13">
        <f t="shared" si="3098"/>
        <v>5.960162386521692E-4</v>
      </c>
      <c r="AD2579" s="13">
        <f t="shared" si="3099"/>
        <v>3.2032874396298854E-3</v>
      </c>
      <c r="AE2579" s="13">
        <f t="shared" si="3100"/>
        <v>4.6565499578323181E-3</v>
      </c>
      <c r="AF2579" s="13">
        <f t="shared" si="3101"/>
        <v>3.3845631899167799E-3</v>
      </c>
      <c r="AG2579" s="13">
        <f t="shared" si="3102"/>
        <v>1.6400222038882219E-3</v>
      </c>
      <c r="AH2579" s="13">
        <f t="shared" si="3103"/>
        <v>1.6589822774199972E-2</v>
      </c>
      <c r="AI2579" s="13">
        <f t="shared" si="3104"/>
        <v>1.5986325205211503E-2</v>
      </c>
      <c r="AJ2579" s="13">
        <f t="shared" si="3105"/>
        <v>7.7023907080015471E-3</v>
      </c>
      <c r="AK2579" s="13">
        <f t="shared" si="3106"/>
        <v>2.4740654635403924E-3</v>
      </c>
      <c r="AL2579" s="13">
        <f t="shared" si="3107"/>
        <v>3.3395914186175668E-5</v>
      </c>
      <c r="AM2579" s="13">
        <f t="shared" si="3108"/>
        <v>6.1735192030298446E-4</v>
      </c>
      <c r="AN2579" s="13">
        <f t="shared" si="3109"/>
        <v>8.9743118987371145E-4</v>
      </c>
      <c r="AO2579" s="13">
        <f t="shared" si="3110"/>
        <v>6.522881958177753E-4</v>
      </c>
      <c r="AP2579" s="13">
        <f t="shared" si="3111"/>
        <v>3.1607243370795023E-4</v>
      </c>
      <c r="AQ2579" s="13">
        <f t="shared" si="3112"/>
        <v>1.1486692230972331E-4</v>
      </c>
      <c r="AR2579" s="13">
        <f t="shared" si="3113"/>
        <v>4.8232536102705958E-3</v>
      </c>
      <c r="AS2579" s="13">
        <f t="shared" si="3114"/>
        <v>4.6477953267173812E-3</v>
      </c>
      <c r="AT2579" s="13">
        <f t="shared" si="3115"/>
        <v>2.2393598952641439E-3</v>
      </c>
      <c r="AU2579" s="13">
        <f t="shared" si="3116"/>
        <v>7.1929913546906182E-4</v>
      </c>
      <c r="AV2579" s="13">
        <f t="shared" si="3117"/>
        <v>1.7328319379816929E-4</v>
      </c>
      <c r="AW2579" s="13">
        <f t="shared" si="3118"/>
        <v>1.2994694933570273E-6</v>
      </c>
      <c r="AX2579" s="13">
        <f t="shared" si="3119"/>
        <v>9.9149025463306006E-5</v>
      </c>
      <c r="AY2579" s="13">
        <f t="shared" si="3120"/>
        <v>1.4413080282099752E-4</v>
      </c>
      <c r="AZ2579" s="13">
        <f t="shared" si="3121"/>
        <v>1.0475992186889111E-4</v>
      </c>
      <c r="BA2579" s="13">
        <f t="shared" si="3122"/>
        <v>5.0762414025663728E-5</v>
      </c>
      <c r="BB2579" s="13">
        <f t="shared" si="3123"/>
        <v>1.8448056984076237E-5</v>
      </c>
      <c r="BC2579" s="13">
        <f t="shared" si="3124"/>
        <v>5.3635086198330023E-6</v>
      </c>
      <c r="BD2579" s="13">
        <f t="shared" si="3125"/>
        <v>1.1685766481467749E-3</v>
      </c>
      <c r="BE2579" s="13">
        <f t="shared" si="3126"/>
        <v>1.1260666601901807E-3</v>
      </c>
      <c r="BF2579" s="13">
        <f t="shared" si="3127"/>
        <v>5.4255154131430247E-4</v>
      </c>
      <c r="BG2579" s="13">
        <f t="shared" si="3128"/>
        <v>1.7427161013292686E-4</v>
      </c>
      <c r="BH2579" s="13">
        <f t="shared" si="3129"/>
        <v>4.1983007768374893E-5</v>
      </c>
      <c r="BI2579" s="13">
        <f t="shared" si="3130"/>
        <v>8.0911535272326387E-6</v>
      </c>
      <c r="BJ2579" s="14">
        <f t="shared" si="3131"/>
        <v>0.2500726878825415</v>
      </c>
      <c r="BK2579" s="14">
        <f t="shared" si="3132"/>
        <v>0.26538016440256024</v>
      </c>
      <c r="BL2579" s="14">
        <f t="shared" si="3133"/>
        <v>0.43820106673919407</v>
      </c>
      <c r="BM2579" s="14">
        <f t="shared" si="3134"/>
        <v>0.43396513698884243</v>
      </c>
      <c r="BN2579" s="14">
        <f t="shared" si="3135"/>
        <v>0.56519517289410126</v>
      </c>
    </row>
    <row r="2580" spans="1:66" x14ac:dyDescent="0.25">
      <c r="A2580" t="s">
        <v>340</v>
      </c>
      <c r="B2580" t="s">
        <v>400</v>
      </c>
      <c r="C2580" t="s">
        <v>378</v>
      </c>
      <c r="D2580" s="7" t="s">
        <v>578</v>
      </c>
      <c r="E2580" s="10">
        <f>VLOOKUP(A2580,home!$A$2:$E$405,3,FALSE)</f>
        <v>1.3684000000000001</v>
      </c>
      <c r="F2580" s="10">
        <f>VLOOKUP(B2580,home!$B$2:$E$405,3,FALSE)</f>
        <v>1.3383</v>
      </c>
      <c r="G2580" s="10">
        <f>VLOOKUP(C2580,away!$B$2:$E$405,4,FALSE)</f>
        <v>1.2307999999999999</v>
      </c>
      <c r="H2580" s="10">
        <f>VLOOKUP(A2580,away!$A$2:$E$405,3,FALSE)</f>
        <v>1.1395</v>
      </c>
      <c r="I2580" s="10">
        <f>VLOOKUP(C2580,away!$B$2:$E$405,3,FALSE)</f>
        <v>0.73899999999999999</v>
      </c>
      <c r="J2580" s="10">
        <f>VLOOKUP(B2580,home!$B$2:$E$405,4,FALSE)</f>
        <v>0.66469999999999996</v>
      </c>
      <c r="K2580" s="12">
        <f t="shared" si="3080"/>
        <v>2.2540006193759998</v>
      </c>
      <c r="L2580" s="12">
        <f t="shared" si="3081"/>
        <v>0.55973755534999992</v>
      </c>
      <c r="M2580" s="13">
        <f t="shared" si="3082"/>
        <v>5.998035573855269E-2</v>
      </c>
      <c r="N2580" s="13">
        <f t="shared" si="3083"/>
        <v>0.13519575898509056</v>
      </c>
      <c r="O2580" s="13">
        <f t="shared" si="3084"/>
        <v>3.3573257690120817E-2</v>
      </c>
      <c r="P2580" s="13">
        <f t="shared" si="3085"/>
        <v>7.5674143628002372E-2</v>
      </c>
      <c r="Q2580" s="13">
        <f t="shared" si="3086"/>
        <v>0.1523656622447013</v>
      </c>
      <c r="R2580" s="13">
        <f t="shared" si="3087"/>
        <v>9.396106592301905E-3</v>
      </c>
      <c r="S2580" s="13">
        <f t="shared" si="3088"/>
        <v>2.3868548057604914E-2</v>
      </c>
      <c r="T2580" s="13">
        <f t="shared" si="3089"/>
        <v>8.5284783304132875E-2</v>
      </c>
      <c r="U2580" s="13">
        <f t="shared" si="3090"/>
        <v>2.1178830078771412E-2</v>
      </c>
      <c r="V2580" s="13">
        <f t="shared" si="3091"/>
        <v>3.345969436645824E-3</v>
      </c>
      <c r="W2580" s="13">
        <f t="shared" si="3092"/>
        <v>0.11447743235706369</v>
      </c>
      <c r="X2580" s="13">
        <f t="shared" si="3093"/>
        <v>6.4077318130287803E-2</v>
      </c>
      <c r="Y2580" s="13">
        <f t="shared" si="3094"/>
        <v>1.7933240701815761E-2</v>
      </c>
      <c r="Z2580" s="13">
        <f t="shared" si="3095"/>
        <v>1.7531179112610293E-3</v>
      </c>
      <c r="AA2580" s="13">
        <f t="shared" si="3096"/>
        <v>3.9515288578215188E-3</v>
      </c>
      <c r="AB2580" s="13">
        <f t="shared" si="3097"/>
        <v>4.453374246505922E-3</v>
      </c>
      <c r="AC2580" s="13">
        <f t="shared" si="3098"/>
        <v>2.6383989454327147E-4</v>
      </c>
      <c r="AD2580" s="13">
        <f t="shared" si="3099"/>
        <v>6.4508050859348964E-2</v>
      </c>
      <c r="AE2580" s="13">
        <f t="shared" si="3100"/>
        <v>3.6107578688405445E-2</v>
      </c>
      <c r="AF2580" s="13">
        <f t="shared" si="3101"/>
        <v>1.010538391232791E-2</v>
      </c>
      <c r="AG2580" s="13">
        <f t="shared" si="3102"/>
        <v>1.8854542956532143E-3</v>
      </c>
      <c r="AH2580" s="13">
        <f t="shared" si="3103"/>
        <v>2.4532148347238659E-4</v>
      </c>
      <c r="AI2580" s="13">
        <f t="shared" si="3104"/>
        <v>5.5295477569299847E-4</v>
      </c>
      <c r="AJ2580" s="13">
        <f t="shared" si="3105"/>
        <v>6.2318020344946797E-4</v>
      </c>
      <c r="AK2580" s="13">
        <f t="shared" si="3106"/>
        <v>4.6821618818598739E-4</v>
      </c>
      <c r="AL2580" s="13">
        <f t="shared" si="3107"/>
        <v>1.3314931416207899E-5</v>
      </c>
      <c r="AM2580" s="13">
        <f t="shared" si="3108"/>
        <v>2.9080237318342191E-2</v>
      </c>
      <c r="AN2580" s="13">
        <f t="shared" si="3109"/>
        <v>1.6277300945566692E-2</v>
      </c>
      <c r="AO2580" s="13">
        <f t="shared" si="3110"/>
        <v>4.5555083194838714E-3</v>
      </c>
      <c r="AP2580" s="13">
        <f t="shared" si="3111"/>
        <v>8.4996303004149633E-4</v>
      </c>
      <c r="AQ2580" s="13">
        <f t="shared" si="3112"/>
        <v>1.1893905714332639E-4</v>
      </c>
      <c r="AR2580" s="13">
        <f t="shared" si="3113"/>
        <v>2.746312948673383E-5</v>
      </c>
      <c r="AS2580" s="13">
        <f t="shared" si="3114"/>
        <v>6.190191087310134E-5</v>
      </c>
      <c r="AT2580" s="13">
        <f t="shared" si="3115"/>
        <v>6.9763472724264196E-5</v>
      </c>
      <c r="AU2580" s="13">
        <f t="shared" si="3116"/>
        <v>5.2415636910104042E-5</v>
      </c>
      <c r="AV2580" s="13">
        <f t="shared" si="3117"/>
        <v>2.9536219515090526E-5</v>
      </c>
      <c r="AW2580" s="13">
        <f t="shared" si="3118"/>
        <v>4.6663242211199495E-7</v>
      </c>
      <c r="AX2580" s="13">
        <f t="shared" si="3119"/>
        <v>1.0924478821190731E-2</v>
      </c>
      <c r="AY2580" s="13">
        <f t="shared" si="3120"/>
        <v>6.1148410688461486E-3</v>
      </c>
      <c r="AZ2580" s="13">
        <f t="shared" si="3121"/>
        <v>1.711353095614862E-3</v>
      </c>
      <c r="BA2580" s="13">
        <f t="shared" si="3122"/>
        <v>3.1930286602670585E-4</v>
      </c>
      <c r="BB2580" s="13">
        <f t="shared" si="3123"/>
        <v>4.4681451411509207E-5</v>
      </c>
      <c r="BC2580" s="13">
        <f t="shared" si="3124"/>
        <v>5.0019772765135958E-6</v>
      </c>
      <c r="BD2580" s="13">
        <f t="shared" si="3125"/>
        <v>2.5620241601941473E-6</v>
      </c>
      <c r="BE2580" s="13">
        <f t="shared" si="3126"/>
        <v>5.7748040439338849E-6</v>
      </c>
      <c r="BF2580" s="13">
        <f t="shared" si="3127"/>
        <v>6.5082059459010038E-6</v>
      </c>
      <c r="BG2580" s="13">
        <f t="shared" si="3128"/>
        <v>4.8898334110291417E-6</v>
      </c>
      <c r="BH2580" s="13">
        <f t="shared" si="3129"/>
        <v>2.7554218842762874E-6</v>
      </c>
      <c r="BI2580" s="13">
        <f t="shared" si="3130"/>
        <v>1.2421445267601863E-6</v>
      </c>
      <c r="BJ2580" s="14">
        <f t="shared" si="3131"/>
        <v>0.75194227142977166</v>
      </c>
      <c r="BK2580" s="14">
        <f t="shared" si="3132"/>
        <v>0.16926101275561142</v>
      </c>
      <c r="BL2580" s="14">
        <f t="shared" si="3133"/>
        <v>7.4707582919803811E-2</v>
      </c>
      <c r="BM2580" s="14">
        <f t="shared" si="3134"/>
        <v>0.52536432570125435</v>
      </c>
      <c r="BN2580" s="14">
        <f t="shared" si="3135"/>
        <v>0.46618528487876959</v>
      </c>
    </row>
    <row r="2581" spans="1:66" x14ac:dyDescent="0.25">
      <c r="A2581" t="s">
        <v>340</v>
      </c>
      <c r="B2581" t="s">
        <v>405</v>
      </c>
      <c r="C2581" t="s">
        <v>418</v>
      </c>
      <c r="D2581" s="7" t="s">
        <v>578</v>
      </c>
      <c r="E2581" s="10">
        <f>VLOOKUP(A2581,home!$A$2:$E$405,3,FALSE)</f>
        <v>1.3684000000000001</v>
      </c>
      <c r="F2581" s="10">
        <f>VLOOKUP(B2581,home!$B$2:$E$405,3,FALSE)</f>
        <v>0.80769999999999997</v>
      </c>
      <c r="G2581" s="10">
        <f>VLOOKUP(C2581,away!$B$2:$E$405,4,FALSE)</f>
        <v>0.65390000000000004</v>
      </c>
      <c r="H2581" s="10">
        <f>VLOOKUP(A2581,away!$A$2:$E$405,3,FALSE)</f>
        <v>1.1395</v>
      </c>
      <c r="I2581" s="10">
        <f>VLOOKUP(C2581,away!$B$2:$E$405,3,FALSE)</f>
        <v>1.1547000000000001</v>
      </c>
      <c r="J2581" s="10">
        <f>VLOOKUP(B2581,home!$B$2:$E$405,4,FALSE)</f>
        <v>1.0623</v>
      </c>
      <c r="K2581" s="12">
        <f t="shared" si="3080"/>
        <v>0.72272734305200015</v>
      </c>
      <c r="L2581" s="12">
        <f t="shared" si="3081"/>
        <v>1.3977537844950001</v>
      </c>
      <c r="M2581" s="13">
        <f t="shared" si="3082"/>
        <v>0.11997389187892453</v>
      </c>
      <c r="N2581" s="13">
        <f t="shared" si="3083"/>
        <v>8.6708412113263064E-2</v>
      </c>
      <c r="O2581" s="13">
        <f t="shared" si="3084"/>
        <v>0.16769396141436071</v>
      </c>
      <c r="P2581" s="13">
        <f t="shared" si="3085"/>
        <v>0.12119701117886555</v>
      </c>
      <c r="Q2581" s="13">
        <f t="shared" si="3086"/>
        <v>3.1333270153438238E-2</v>
      </c>
      <c r="R2581" s="13">
        <f t="shared" si="3087"/>
        <v>0.11719743460194063</v>
      </c>
      <c r="S2581" s="13">
        <f t="shared" si="3088"/>
        <v>3.0608150007990172E-2</v>
      </c>
      <c r="T2581" s="13">
        <f t="shared" si="3089"/>
        <v>4.3796196937572522E-2</v>
      </c>
      <c r="U2581" s="13">
        <f t="shared" si="3090"/>
        <v>8.470179052237109E-2</v>
      </c>
      <c r="V2581" s="13">
        <f t="shared" si="3091"/>
        <v>3.4355773767720658E-3</v>
      </c>
      <c r="W2581" s="13">
        <f t="shared" si="3092"/>
        <v>7.5484703623749858E-3</v>
      </c>
      <c r="X2581" s="13">
        <f t="shared" si="3093"/>
        <v>1.0550903016157982E-2</v>
      </c>
      <c r="Y2581" s="13">
        <f t="shared" si="3094"/>
        <v>7.373782310337266E-3</v>
      </c>
      <c r="Z2581" s="13">
        <f t="shared" si="3095"/>
        <v>5.4604385915989255E-2</v>
      </c>
      <c r="AA2581" s="13">
        <f t="shared" si="3096"/>
        <v>3.9464082752048969E-2</v>
      </c>
      <c r="AB2581" s="13">
        <f t="shared" si="3097"/>
        <v>1.4260885836686308E-2</v>
      </c>
      <c r="AC2581" s="13">
        <f t="shared" si="3098"/>
        <v>2.1691266700691144E-4</v>
      </c>
      <c r="AD2581" s="13">
        <f t="shared" si="3099"/>
        <v>1.3638714822765102E-3</v>
      </c>
      <c r="AE2581" s="13">
        <f t="shared" si="3100"/>
        <v>1.9063565259167976E-3</v>
      </c>
      <c r="AF2581" s="13">
        <f t="shared" si="3101"/>
        <v>1.3323085243484726E-3</v>
      </c>
      <c r="AG2581" s="13">
        <f t="shared" si="3102"/>
        <v>6.2074642734100875E-4</v>
      </c>
      <c r="AH2581" s="13">
        <f t="shared" si="3103"/>
        <v>1.9080871766024871E-2</v>
      </c>
      <c r="AI2581" s="13">
        <f t="shared" si="3104"/>
        <v>1.379026775457508E-2</v>
      </c>
      <c r="AJ2581" s="13">
        <f t="shared" si="3105"/>
        <v>4.9833017871198596E-3</v>
      </c>
      <c r="AK2581" s="13">
        <f t="shared" si="3106"/>
        <v>1.2005228200771402E-3</v>
      </c>
      <c r="AL2581" s="13">
        <f t="shared" si="3107"/>
        <v>8.7649626152345557E-6</v>
      </c>
      <c r="AM2581" s="13">
        <f t="shared" si="3108"/>
        <v>1.9714144253001915E-4</v>
      </c>
      <c r="AN2581" s="13">
        <f t="shared" si="3109"/>
        <v>2.7555519737713783E-4</v>
      </c>
      <c r="AO2581" s="13">
        <f t="shared" si="3110"/>
        <v>1.925791599855806E-4</v>
      </c>
      <c r="AP2581" s="13">
        <f t="shared" si="3111"/>
        <v>8.9726083228237779E-5</v>
      </c>
      <c r="AQ2581" s="13">
        <f t="shared" si="3112"/>
        <v>3.1353743100045686E-5</v>
      </c>
      <c r="AR2581" s="13">
        <f t="shared" si="3113"/>
        <v>5.3340721444850017E-3</v>
      </c>
      <c r="AS2581" s="13">
        <f t="shared" si="3114"/>
        <v>3.8550797886313299E-3</v>
      </c>
      <c r="AT2581" s="13">
        <f t="shared" si="3115"/>
        <v>1.3930857864454937E-3</v>
      </c>
      <c r="AU2581" s="13">
        <f t="shared" si="3116"/>
        <v>3.3560706302708597E-4</v>
      </c>
      <c r="AV2581" s="13">
        <f t="shared" si="3117"/>
        <v>6.0638100242762731E-5</v>
      </c>
      <c r="AW2581" s="13">
        <f t="shared" si="3118"/>
        <v>2.4595334299273183E-7</v>
      </c>
      <c r="AX2581" s="13">
        <f t="shared" si="3119"/>
        <v>2.3746585160859874E-5</v>
      </c>
      <c r="AY2581" s="13">
        <f t="shared" si="3120"/>
        <v>3.3191879277424702E-5</v>
      </c>
      <c r="AZ2581" s="13">
        <f t="shared" si="3121"/>
        <v>2.3197037437260775E-5</v>
      </c>
      <c r="BA2581" s="13">
        <f t="shared" si="3122"/>
        <v>1.0807915622334481E-5</v>
      </c>
      <c r="BB2581" s="13">
        <f t="shared" si="3123"/>
        <v>3.7767012409051649E-6</v>
      </c>
      <c r="BC2581" s="13">
        <f t="shared" si="3124"/>
        <v>1.0557796904764295E-6</v>
      </c>
      <c r="BD2581" s="13">
        <f t="shared" si="3125"/>
        <v>1.242619921120547E-3</v>
      </c>
      <c r="BE2581" s="13">
        <f t="shared" si="3126"/>
        <v>8.9807539401493886E-4</v>
      </c>
      <c r="BF2581" s="13">
        <f t="shared" si="3127"/>
        <v>3.2453182168839742E-4</v>
      </c>
      <c r="BG2581" s="13">
        <f t="shared" si="3128"/>
        <v>7.8182673741560336E-5</v>
      </c>
      <c r="BH2581" s="13">
        <f t="shared" si="3129"/>
        <v>1.4126189016484817E-5</v>
      </c>
      <c r="BI2581" s="13">
        <f t="shared" si="3130"/>
        <v>2.0418766110668845E-6</v>
      </c>
      <c r="BJ2581" s="14">
        <f t="shared" si="3131"/>
        <v>0.19341644937767716</v>
      </c>
      <c r="BK2581" s="14">
        <f t="shared" si="3132"/>
        <v>0.27547349995145193</v>
      </c>
      <c r="BL2581" s="14">
        <f t="shared" si="3133"/>
        <v>0.47591118001422933</v>
      </c>
      <c r="BM2581" s="14">
        <f t="shared" si="3134"/>
        <v>0.35526858799262045</v>
      </c>
      <c r="BN2581" s="14">
        <f t="shared" si="3135"/>
        <v>0.64410398134079283</v>
      </c>
    </row>
    <row r="2582" spans="1:66" x14ac:dyDescent="0.25">
      <c r="A2582" t="s">
        <v>340</v>
      </c>
      <c r="B2582" t="s">
        <v>356</v>
      </c>
      <c r="C2582" t="s">
        <v>415</v>
      </c>
      <c r="D2582" s="7" t="s">
        <v>578</v>
      </c>
      <c r="E2582" s="10">
        <f>VLOOKUP(A2582,home!$A$2:$E$405,3,FALSE)</f>
        <v>1.3684000000000001</v>
      </c>
      <c r="F2582" s="10">
        <f>VLOOKUP(B2582,home!$B$2:$E$405,3,FALSE)</f>
        <v>1.0385</v>
      </c>
      <c r="G2582" s="10">
        <f>VLOOKUP(C2582,away!$B$2:$E$405,4,FALSE)</f>
        <v>0.84619999999999995</v>
      </c>
      <c r="H2582" s="10">
        <f>VLOOKUP(A2582,away!$A$2:$E$405,3,FALSE)</f>
        <v>1.1395</v>
      </c>
      <c r="I2582" s="10">
        <f>VLOOKUP(C2582,away!$B$2:$E$405,3,FALSE)</f>
        <v>1.2009000000000001</v>
      </c>
      <c r="J2582" s="10">
        <f>VLOOKUP(B2582,home!$B$2:$E$405,4,FALSE)</f>
        <v>0.97</v>
      </c>
      <c r="K2582" s="12">
        <f t="shared" si="3080"/>
        <v>1.20252077308</v>
      </c>
      <c r="L2582" s="12">
        <f t="shared" si="3081"/>
        <v>1.3273727835</v>
      </c>
      <c r="M2582" s="13">
        <f t="shared" si="3082"/>
        <v>7.9667499915743498E-2</v>
      </c>
      <c r="N2582" s="13">
        <f t="shared" si="3083"/>
        <v>9.5801823588030702E-2</v>
      </c>
      <c r="O2582" s="13">
        <f t="shared" si="3084"/>
        <v>0.10574847111764646</v>
      </c>
      <c r="P2582" s="13">
        <f t="shared" si="3085"/>
        <v>0.12716473324042027</v>
      </c>
      <c r="Q2582" s="13">
        <f t="shared" si="3086"/>
        <v>5.7601841481776259E-2</v>
      </c>
      <c r="R2582" s="13">
        <f t="shared" si="3087"/>
        <v>7.0183821229149873E-2</v>
      </c>
      <c r="S2582" s="13">
        <f t="shared" si="3088"/>
        <v>5.0744875254054654E-2</v>
      </c>
      <c r="T2582" s="13">
        <f t="shared" si="3089"/>
        <v>7.6459116662391108E-2</v>
      </c>
      <c r="U2582" s="13">
        <f t="shared" si="3090"/>
        <v>8.4397502962185802E-2</v>
      </c>
      <c r="V2582" s="13">
        <f t="shared" si="3091"/>
        <v>8.9998480236607396E-3</v>
      </c>
      <c r="W2582" s="13">
        <f t="shared" si="3092"/>
        <v>2.3089136983165729E-2</v>
      </c>
      <c r="X2582" s="13">
        <f t="shared" si="3093"/>
        <v>3.0647892025957482E-2</v>
      </c>
      <c r="Y2582" s="13">
        <f t="shared" si="3094"/>
        <v>2.0340588873451318E-2</v>
      </c>
      <c r="Z2582" s="13">
        <f t="shared" si="3095"/>
        <v>3.1053364713867698E-2</v>
      </c>
      <c r="AA2582" s="13">
        <f t="shared" si="3096"/>
        <v>3.7342316142455367E-2</v>
      </c>
      <c r="AB2582" s="13">
        <f t="shared" si="3097"/>
        <v>2.2452455438111609E-2</v>
      </c>
      <c r="AC2582" s="13">
        <f t="shared" si="3098"/>
        <v>8.9784359552478156E-4</v>
      </c>
      <c r="AD2582" s="13">
        <f t="shared" si="3099"/>
        <v>6.9412917136866198E-3</v>
      </c>
      <c r="AE2582" s="13">
        <f t="shared" si="3100"/>
        <v>9.2136817030816932E-3</v>
      </c>
      <c r="AF2582" s="13">
        <f t="shared" si="3101"/>
        <v>6.1149951642512834E-3</v>
      </c>
      <c r="AG2582" s="13">
        <f t="shared" si="3102"/>
        <v>2.7056260507537563E-3</v>
      </c>
      <c r="AH2582" s="13">
        <f t="shared" si="3103"/>
        <v>1.0304847789321813E-2</v>
      </c>
      <c r="AI2582" s="13">
        <f t="shared" si="3104"/>
        <v>1.2391793530086995E-2</v>
      </c>
      <c r="AJ2582" s="13">
        <f t="shared" si="3105"/>
        <v>7.4506945678239804E-3</v>
      </c>
      <c r="AK2582" s="13">
        <f t="shared" si="3106"/>
        <v>2.9865383305608829E-3</v>
      </c>
      <c r="AL2582" s="13">
        <f t="shared" si="3107"/>
        <v>5.7325278909105593E-5</v>
      </c>
      <c r="AM2582" s="13">
        <f t="shared" si="3108"/>
        <v>1.6694094955432453E-3</v>
      </c>
      <c r="AN2582" s="13">
        <f t="shared" si="3109"/>
        <v>2.2159287289005682E-3</v>
      </c>
      <c r="AO2582" s="13">
        <f t="shared" si="3110"/>
        <v>1.470681742459182E-3</v>
      </c>
      <c r="AP2582" s="13">
        <f t="shared" si="3111"/>
        <v>6.5071430604355849E-4</v>
      </c>
      <c r="AQ2582" s="13">
        <f t="shared" si="3112"/>
        <v>2.1593511491907729E-4</v>
      </c>
      <c r="AR2582" s="13">
        <f t="shared" si="3113"/>
        <v>2.7356748987311828E-3</v>
      </c>
      <c r="AS2582" s="13">
        <f t="shared" si="3114"/>
        <v>3.2897058941177724E-3</v>
      </c>
      <c r="AT2582" s="13">
        <f t="shared" si="3115"/>
        <v>1.977969837500169E-3</v>
      </c>
      <c r="AU2582" s="13">
        <f t="shared" si="3116"/>
        <v>7.9284993937320833E-4</v>
      </c>
      <c r="AV2582" s="13">
        <f t="shared" si="3117"/>
        <v>2.3835463050787549E-4</v>
      </c>
      <c r="AW2582" s="13">
        <f t="shared" si="3118"/>
        <v>2.5417285761023284E-6</v>
      </c>
      <c r="AX2582" s="13">
        <f t="shared" si="3119"/>
        <v>3.3458326619462586E-4</v>
      </c>
      <c r="AY2582" s="13">
        <f t="shared" si="3120"/>
        <v>4.4411672136128195E-4</v>
      </c>
      <c r="AZ2582" s="13">
        <f t="shared" si="3121"/>
        <v>2.9475422431610935E-4</v>
      </c>
      <c r="BA2582" s="13">
        <f t="shared" si="3122"/>
        <v>1.304162450596192E-4</v>
      </c>
      <c r="BB2582" s="13">
        <f t="shared" si="3123"/>
        <v>4.3277743554601224E-5</v>
      </c>
      <c r="BC2582" s="13">
        <f t="shared" si="3124"/>
        <v>1.1489139785134041E-5</v>
      </c>
      <c r="BD2582" s="13">
        <f t="shared" si="3125"/>
        <v>6.0521006751331537E-4</v>
      </c>
      <c r="BE2582" s="13">
        <f t="shared" si="3126"/>
        <v>7.2777767826191092E-4</v>
      </c>
      <c r="BF2582" s="13">
        <f t="shared" si="3127"/>
        <v>4.375838881469405E-4</v>
      </c>
      <c r="BG2582" s="13">
        <f t="shared" si="3128"/>
        <v>1.7540123848727035E-4</v>
      </c>
      <c r="BH2582" s="13">
        <f t="shared" si="3129"/>
        <v>5.2730908226225467E-5</v>
      </c>
      <c r="BI2582" s="13">
        <f t="shared" si="3130"/>
        <v>1.2682002505082228E-5</v>
      </c>
      <c r="BJ2582" s="14">
        <f t="shared" si="3131"/>
        <v>0.33639730097468301</v>
      </c>
      <c r="BK2582" s="14">
        <f t="shared" si="3132"/>
        <v>0.26797624202967435</v>
      </c>
      <c r="BL2582" s="14">
        <f t="shared" si="3133"/>
        <v>0.36430438209071375</v>
      </c>
      <c r="BM2582" s="14">
        <f t="shared" si="3134"/>
        <v>0.4631215242433866</v>
      </c>
      <c r="BN2582" s="14">
        <f t="shared" si="3135"/>
        <v>0.5361681905727671</v>
      </c>
    </row>
    <row r="2583" spans="1:66" x14ac:dyDescent="0.25">
      <c r="A2583" t="s">
        <v>342</v>
      </c>
      <c r="B2583" t="s">
        <v>346</v>
      </c>
      <c r="C2583" t="s">
        <v>516</v>
      </c>
      <c r="D2583" s="7" t="s">
        <v>578</v>
      </c>
      <c r="E2583" s="10">
        <f>VLOOKUP(A2583,home!$A$2:$E$405,3,FALSE)</f>
        <v>1.1741999999999999</v>
      </c>
      <c r="F2583" s="10">
        <f>VLOOKUP(B2583,home!$B$2:$E$405,3,FALSE)</f>
        <v>0.80910000000000004</v>
      </c>
      <c r="G2583" s="10" t="e">
        <f>VLOOKUP(C2583,away!$B$2:$E$405,4,FALSE)</f>
        <v>#N/A</v>
      </c>
      <c r="H2583" s="10">
        <f>VLOOKUP(A2583,away!$A$2:$E$405,3,FALSE)</f>
        <v>0.85970000000000002</v>
      </c>
      <c r="I2583" s="10" t="e">
        <f>VLOOKUP(C2583,away!$B$2:$E$405,3,FALSE)</f>
        <v>#N/A</v>
      </c>
      <c r="J2583" s="10">
        <f>VLOOKUP(B2583,home!$B$2:$E$405,4,FALSE)</f>
        <v>1.1632</v>
      </c>
      <c r="K2583" s="12" t="e">
        <f t="shared" si="3080"/>
        <v>#N/A</v>
      </c>
      <c r="L2583" s="12" t="e">
        <f t="shared" si="3081"/>
        <v>#N/A</v>
      </c>
      <c r="M2583" s="13" t="e">
        <f t="shared" si="3082"/>
        <v>#N/A</v>
      </c>
      <c r="N2583" s="13" t="e">
        <f t="shared" si="3083"/>
        <v>#N/A</v>
      </c>
      <c r="O2583" s="13" t="e">
        <f t="shared" si="3084"/>
        <v>#N/A</v>
      </c>
      <c r="P2583" s="13" t="e">
        <f t="shared" si="3085"/>
        <v>#N/A</v>
      </c>
      <c r="Q2583" s="13" t="e">
        <f t="shared" si="3086"/>
        <v>#N/A</v>
      </c>
      <c r="R2583" s="13" t="e">
        <f t="shared" si="3087"/>
        <v>#N/A</v>
      </c>
      <c r="S2583" s="13" t="e">
        <f t="shared" si="3088"/>
        <v>#N/A</v>
      </c>
      <c r="T2583" s="13" t="e">
        <f t="shared" si="3089"/>
        <v>#N/A</v>
      </c>
      <c r="U2583" s="13" t="e">
        <f t="shared" si="3090"/>
        <v>#N/A</v>
      </c>
      <c r="V2583" s="13" t="e">
        <f t="shared" si="3091"/>
        <v>#N/A</v>
      </c>
      <c r="W2583" s="13" t="e">
        <f t="shared" si="3092"/>
        <v>#N/A</v>
      </c>
      <c r="X2583" s="13" t="e">
        <f t="shared" si="3093"/>
        <v>#N/A</v>
      </c>
      <c r="Y2583" s="13" t="e">
        <f t="shared" si="3094"/>
        <v>#N/A</v>
      </c>
      <c r="Z2583" s="13" t="e">
        <f t="shared" si="3095"/>
        <v>#N/A</v>
      </c>
      <c r="AA2583" s="13" t="e">
        <f t="shared" si="3096"/>
        <v>#N/A</v>
      </c>
      <c r="AB2583" s="13" t="e">
        <f t="shared" si="3097"/>
        <v>#N/A</v>
      </c>
      <c r="AC2583" s="13" t="e">
        <f t="shared" si="3098"/>
        <v>#N/A</v>
      </c>
      <c r="AD2583" s="13" t="e">
        <f t="shared" si="3099"/>
        <v>#N/A</v>
      </c>
      <c r="AE2583" s="13" t="e">
        <f t="shared" si="3100"/>
        <v>#N/A</v>
      </c>
      <c r="AF2583" s="13" t="e">
        <f t="shared" si="3101"/>
        <v>#N/A</v>
      </c>
      <c r="AG2583" s="13" t="e">
        <f t="shared" si="3102"/>
        <v>#N/A</v>
      </c>
      <c r="AH2583" s="13" t="e">
        <f t="shared" si="3103"/>
        <v>#N/A</v>
      </c>
      <c r="AI2583" s="13" t="e">
        <f t="shared" si="3104"/>
        <v>#N/A</v>
      </c>
      <c r="AJ2583" s="13" t="e">
        <f t="shared" si="3105"/>
        <v>#N/A</v>
      </c>
      <c r="AK2583" s="13" t="e">
        <f t="shared" si="3106"/>
        <v>#N/A</v>
      </c>
      <c r="AL2583" s="13" t="e">
        <f t="shared" si="3107"/>
        <v>#N/A</v>
      </c>
      <c r="AM2583" s="13" t="e">
        <f t="shared" si="3108"/>
        <v>#N/A</v>
      </c>
      <c r="AN2583" s="13" t="e">
        <f t="shared" si="3109"/>
        <v>#N/A</v>
      </c>
      <c r="AO2583" s="13" t="e">
        <f t="shared" si="3110"/>
        <v>#N/A</v>
      </c>
      <c r="AP2583" s="13" t="e">
        <f t="shared" si="3111"/>
        <v>#N/A</v>
      </c>
      <c r="AQ2583" s="13" t="e">
        <f t="shared" si="3112"/>
        <v>#N/A</v>
      </c>
      <c r="AR2583" s="13" t="e">
        <f t="shared" si="3113"/>
        <v>#N/A</v>
      </c>
      <c r="AS2583" s="13" t="e">
        <f t="shared" si="3114"/>
        <v>#N/A</v>
      </c>
      <c r="AT2583" s="13" t="e">
        <f t="shared" si="3115"/>
        <v>#N/A</v>
      </c>
      <c r="AU2583" s="13" t="e">
        <f t="shared" si="3116"/>
        <v>#N/A</v>
      </c>
      <c r="AV2583" s="13" t="e">
        <f t="shared" si="3117"/>
        <v>#N/A</v>
      </c>
      <c r="AW2583" s="13" t="e">
        <f t="shared" si="3118"/>
        <v>#N/A</v>
      </c>
      <c r="AX2583" s="13" t="e">
        <f t="shared" si="3119"/>
        <v>#N/A</v>
      </c>
      <c r="AY2583" s="13" t="e">
        <f t="shared" si="3120"/>
        <v>#N/A</v>
      </c>
      <c r="AZ2583" s="13" t="e">
        <f t="shared" si="3121"/>
        <v>#N/A</v>
      </c>
      <c r="BA2583" s="13" t="e">
        <f t="shared" si="3122"/>
        <v>#N/A</v>
      </c>
      <c r="BB2583" s="13" t="e">
        <f t="shared" si="3123"/>
        <v>#N/A</v>
      </c>
      <c r="BC2583" s="13" t="e">
        <f t="shared" si="3124"/>
        <v>#N/A</v>
      </c>
      <c r="BD2583" s="13" t="e">
        <f t="shared" si="3125"/>
        <v>#N/A</v>
      </c>
      <c r="BE2583" s="13" t="e">
        <f t="shared" si="3126"/>
        <v>#N/A</v>
      </c>
      <c r="BF2583" s="13" t="e">
        <f t="shared" si="3127"/>
        <v>#N/A</v>
      </c>
      <c r="BG2583" s="13" t="e">
        <f t="shared" si="3128"/>
        <v>#N/A</v>
      </c>
      <c r="BH2583" s="13" t="e">
        <f t="shared" si="3129"/>
        <v>#N/A</v>
      </c>
      <c r="BI2583" s="13" t="e">
        <f t="shared" si="3130"/>
        <v>#N/A</v>
      </c>
      <c r="BJ2583" s="14" t="e">
        <f t="shared" si="3131"/>
        <v>#N/A</v>
      </c>
      <c r="BK2583" s="14" t="e">
        <f t="shared" si="3132"/>
        <v>#N/A</v>
      </c>
      <c r="BL2583" s="14" t="e">
        <f t="shared" si="3133"/>
        <v>#N/A</v>
      </c>
      <c r="BM2583" s="14" t="e">
        <f t="shared" si="3134"/>
        <v>#N/A</v>
      </c>
      <c r="BN2583" s="14" t="e">
        <f t="shared" si="3135"/>
        <v>#N/A</v>
      </c>
    </row>
    <row r="2584" spans="1:66" x14ac:dyDescent="0.25">
      <c r="A2584" t="s">
        <v>342</v>
      </c>
      <c r="B2584" t="s">
        <v>436</v>
      </c>
      <c r="C2584" t="s">
        <v>420</v>
      </c>
      <c r="D2584" s="7" t="s">
        <v>578</v>
      </c>
      <c r="E2584" s="10">
        <f>VLOOKUP(A2584,home!$A$2:$E$405,3,FALSE)</f>
        <v>1.1741999999999999</v>
      </c>
      <c r="F2584" s="10">
        <f>VLOOKUP(B2584,home!$B$2:$E$405,3,FALSE)</f>
        <v>0.85160000000000002</v>
      </c>
      <c r="G2584" s="10">
        <f>VLOOKUP(C2584,away!$B$2:$E$405,4,FALSE)</f>
        <v>0.68130000000000002</v>
      </c>
      <c r="H2584" s="10">
        <f>VLOOKUP(A2584,away!$A$2:$E$405,3,FALSE)</f>
        <v>0.85970000000000002</v>
      </c>
      <c r="I2584" s="10">
        <f>VLOOKUP(C2584,away!$B$2:$E$405,3,FALSE)</f>
        <v>0.87239999999999995</v>
      </c>
      <c r="J2584" s="10">
        <f>VLOOKUP(B2584,home!$B$2:$E$405,4,FALSE)</f>
        <v>0.69789999999999996</v>
      </c>
      <c r="K2584" s="12">
        <f t="shared" si="3080"/>
        <v>0.68126506293599998</v>
      </c>
      <c r="L2584" s="12">
        <f t="shared" si="3081"/>
        <v>0.52342659121199997</v>
      </c>
      <c r="M2584" s="13">
        <f t="shared" si="3082"/>
        <v>0.29978442254657106</v>
      </c>
      <c r="N2584" s="13">
        <f t="shared" si="3083"/>
        <v>0.20423265349342215</v>
      </c>
      <c r="O2584" s="13">
        <f t="shared" si="3084"/>
        <v>0.15691513839200952</v>
      </c>
      <c r="P2584" s="13">
        <f t="shared" si="3085"/>
        <v>0.10690080163224351</v>
      </c>
      <c r="Q2584" s="13">
        <f t="shared" si="3086"/>
        <v>6.9568285767891244E-2</v>
      </c>
      <c r="R2584" s="13">
        <f t="shared" si="3087"/>
        <v>4.1066777999044388E-2</v>
      </c>
      <c r="S2584" s="13">
        <f t="shared" si="3088"/>
        <v>9.5299993346393656E-3</v>
      </c>
      <c r="T2584" s="13">
        <f t="shared" si="3089"/>
        <v>3.6413890675949606E-2</v>
      </c>
      <c r="U2584" s="13">
        <f t="shared" si="3090"/>
        <v>2.797736109809771E-2</v>
      </c>
      <c r="V2584" s="13">
        <f t="shared" si="3091"/>
        <v>3.7759154460751884E-4</v>
      </c>
      <c r="W2584" s="13">
        <f t="shared" si="3092"/>
        <v>1.5798147527337356E-2</v>
      </c>
      <c r="X2584" s="13">
        <f t="shared" si="3093"/>
        <v>8.269170507698478E-3</v>
      </c>
      <c r="Y2584" s="13">
        <f t="shared" si="3094"/>
        <v>2.1641518654977087E-3</v>
      </c>
      <c r="Z2584" s="13">
        <f t="shared" si="3095"/>
        <v>7.1651478733665876E-3</v>
      </c>
      <c r="AA2584" s="13">
        <f t="shared" si="3096"/>
        <v>4.8813649168948344E-3</v>
      </c>
      <c r="AB2584" s="13">
        <f t="shared" si="3097"/>
        <v>1.6627516886609708E-3</v>
      </c>
      <c r="AC2584" s="13">
        <f t="shared" si="3098"/>
        <v>8.415388645200154E-6</v>
      </c>
      <c r="AD2584" s="13">
        <f t="shared" si="3099"/>
        <v>2.6906814923709234E-3</v>
      </c>
      <c r="AE2584" s="13">
        <f t="shared" si="3100"/>
        <v>1.4083742415889294E-3</v>
      </c>
      <c r="AF2584" s="13">
        <f t="shared" si="3101"/>
        <v>3.6859026421283951E-4</v>
      </c>
      <c r="AG2584" s="13">
        <f t="shared" si="3102"/>
        <v>6.4309981850285683E-5</v>
      </c>
      <c r="AH2584" s="13">
        <f t="shared" si="3103"/>
        <v>9.3760723172154584E-4</v>
      </c>
      <c r="AI2584" s="13">
        <f t="shared" si="3104"/>
        <v>6.387590497280276E-4</v>
      </c>
      <c r="AJ2584" s="13">
        <f t="shared" si="3105"/>
        <v>2.175821121069521E-4</v>
      </c>
      <c r="AK2584" s="13">
        <f t="shared" si="3106"/>
        <v>4.9410363766096851E-5</v>
      </c>
      <c r="AL2584" s="13">
        <f t="shared" si="3107"/>
        <v>1.2003449473149638E-7</v>
      </c>
      <c r="AM2584" s="13">
        <f t="shared" si="3108"/>
        <v>3.6661345924816159E-4</v>
      </c>
      <c r="AN2584" s="13">
        <f t="shared" si="3109"/>
        <v>1.9189523326670468E-4</v>
      </c>
      <c r="AO2584" s="13">
        <f t="shared" si="3110"/>
        <v>5.0221533909311408E-5</v>
      </c>
      <c r="AP2584" s="13">
        <f t="shared" si="3111"/>
        <v>8.7624287665295799E-6</v>
      </c>
      <c r="AQ2584" s="13">
        <f t="shared" si="3112"/>
        <v>1.1466220550006368E-6</v>
      </c>
      <c r="AR2584" s="13">
        <f t="shared" si="3113"/>
        <v>9.8153711439145734E-5</v>
      </c>
      <c r="AS2584" s="13">
        <f t="shared" si="3114"/>
        <v>6.6868694400991593E-5</v>
      </c>
      <c r="AT2584" s="13">
        <f t="shared" si="3115"/>
        <v>2.2777652649769842E-5</v>
      </c>
      <c r="AU2584" s="13">
        <f t="shared" si="3116"/>
        <v>5.1725396553266002E-6</v>
      </c>
      <c r="AV2584" s="13">
        <f t="shared" si="3117"/>
        <v>8.8096763845625783E-7</v>
      </c>
      <c r="AW2584" s="13">
        <f t="shared" si="3118"/>
        <v>1.1889825140676127E-9</v>
      </c>
      <c r="AX2584" s="13">
        <f t="shared" si="3119"/>
        <v>4.1626823564647235E-5</v>
      </c>
      <c r="AY2584" s="13">
        <f t="shared" si="3120"/>
        <v>2.1788586361426653E-5</v>
      </c>
      <c r="AZ2584" s="13">
        <f t="shared" si="3121"/>
        <v>5.7023627432449135E-6</v>
      </c>
      <c r="BA2584" s="13">
        <f t="shared" si="3122"/>
        <v>9.9492276418366489E-7</v>
      </c>
      <c r="BB2584" s="13">
        <f t="shared" si="3123"/>
        <v>1.3019225774396903E-7</v>
      </c>
      <c r="BC2584" s="13">
        <f t="shared" si="3124"/>
        <v>1.3629217934623968E-8</v>
      </c>
      <c r="BD2584" s="13">
        <f t="shared" si="3125"/>
        <v>8.5627104322330534E-6</v>
      </c>
      <c r="BE2584" s="13">
        <f t="shared" si="3126"/>
        <v>5.8334754615179945E-6</v>
      </c>
      <c r="BF2584" s="13">
        <f t="shared" si="3127"/>
        <v>1.9870715137133338E-6</v>
      </c>
      <c r="BG2584" s="13">
        <f t="shared" si="3128"/>
        <v>4.5124079994941577E-7</v>
      </c>
      <c r="BH2584" s="13">
        <f t="shared" si="3129"/>
        <v>7.6853647994207408E-8</v>
      </c>
      <c r="BI2584" s="13">
        <f t="shared" si="3130"/>
        <v>1.0471541067526982E-8</v>
      </c>
      <c r="BJ2584" s="14">
        <f t="shared" si="3131"/>
        <v>0.34166715161197442</v>
      </c>
      <c r="BK2584" s="14">
        <f t="shared" si="3132"/>
        <v>0.41662313906756288</v>
      </c>
      <c r="BL2584" s="14">
        <f t="shared" si="3133"/>
        <v>0.23455752824121018</v>
      </c>
      <c r="BM2584" s="14">
        <f t="shared" si="3134"/>
        <v>0.12152309956555322</v>
      </c>
      <c r="BN2584" s="14">
        <f t="shared" si="3135"/>
        <v>0.8784680798311818</v>
      </c>
    </row>
    <row r="2585" spans="1:66" x14ac:dyDescent="0.25">
      <c r="A2585" t="s">
        <v>342</v>
      </c>
      <c r="B2585" t="s">
        <v>348</v>
      </c>
      <c r="C2585" t="s">
        <v>519</v>
      </c>
      <c r="D2585" s="7" t="s">
        <v>578</v>
      </c>
      <c r="E2585" s="10">
        <f>VLOOKUP(A2585,home!$A$2:$E$405,3,FALSE)</f>
        <v>1.1741999999999999</v>
      </c>
      <c r="F2585" s="10">
        <f>VLOOKUP(B2585,home!$B$2:$E$405,3,FALSE)</f>
        <v>1.3626</v>
      </c>
      <c r="G2585" s="10" t="e">
        <f>VLOOKUP(C2585,away!$B$2:$E$405,4,FALSE)</f>
        <v>#N/A</v>
      </c>
      <c r="H2585" s="10">
        <f>VLOOKUP(A2585,away!$A$2:$E$405,3,FALSE)</f>
        <v>0.85970000000000002</v>
      </c>
      <c r="I2585" s="10" t="e">
        <f>VLOOKUP(C2585,away!$B$2:$E$405,3,FALSE)</f>
        <v>#N/A</v>
      </c>
      <c r="J2585" s="10">
        <f>VLOOKUP(B2585,home!$B$2:$E$405,4,FALSE)</f>
        <v>0.98870000000000002</v>
      </c>
      <c r="K2585" s="12" t="e">
        <f t="shared" si="3080"/>
        <v>#N/A</v>
      </c>
      <c r="L2585" s="12" t="e">
        <f t="shared" si="3081"/>
        <v>#N/A</v>
      </c>
      <c r="M2585" s="13" t="e">
        <f t="shared" si="3082"/>
        <v>#N/A</v>
      </c>
      <c r="N2585" s="13" t="e">
        <f t="shared" si="3083"/>
        <v>#N/A</v>
      </c>
      <c r="O2585" s="13" t="e">
        <f t="shared" si="3084"/>
        <v>#N/A</v>
      </c>
      <c r="P2585" s="13" t="e">
        <f t="shared" si="3085"/>
        <v>#N/A</v>
      </c>
      <c r="Q2585" s="13" t="e">
        <f t="shared" si="3086"/>
        <v>#N/A</v>
      </c>
      <c r="R2585" s="13" t="e">
        <f t="shared" si="3087"/>
        <v>#N/A</v>
      </c>
      <c r="S2585" s="13" t="e">
        <f t="shared" si="3088"/>
        <v>#N/A</v>
      </c>
      <c r="T2585" s="13" t="e">
        <f t="shared" si="3089"/>
        <v>#N/A</v>
      </c>
      <c r="U2585" s="13" t="e">
        <f t="shared" si="3090"/>
        <v>#N/A</v>
      </c>
      <c r="V2585" s="13" t="e">
        <f t="shared" si="3091"/>
        <v>#N/A</v>
      </c>
      <c r="W2585" s="13" t="e">
        <f t="shared" si="3092"/>
        <v>#N/A</v>
      </c>
      <c r="X2585" s="13" t="e">
        <f t="shared" si="3093"/>
        <v>#N/A</v>
      </c>
      <c r="Y2585" s="13" t="e">
        <f t="shared" si="3094"/>
        <v>#N/A</v>
      </c>
      <c r="Z2585" s="13" t="e">
        <f t="shared" si="3095"/>
        <v>#N/A</v>
      </c>
      <c r="AA2585" s="13" t="e">
        <f t="shared" si="3096"/>
        <v>#N/A</v>
      </c>
      <c r="AB2585" s="13" t="e">
        <f t="shared" si="3097"/>
        <v>#N/A</v>
      </c>
      <c r="AC2585" s="13" t="e">
        <f t="shared" si="3098"/>
        <v>#N/A</v>
      </c>
      <c r="AD2585" s="13" t="e">
        <f t="shared" si="3099"/>
        <v>#N/A</v>
      </c>
      <c r="AE2585" s="13" t="e">
        <f t="shared" si="3100"/>
        <v>#N/A</v>
      </c>
      <c r="AF2585" s="13" t="e">
        <f t="shared" si="3101"/>
        <v>#N/A</v>
      </c>
      <c r="AG2585" s="13" t="e">
        <f t="shared" si="3102"/>
        <v>#N/A</v>
      </c>
      <c r="AH2585" s="13" t="e">
        <f t="shared" si="3103"/>
        <v>#N/A</v>
      </c>
      <c r="AI2585" s="13" t="e">
        <f t="shared" si="3104"/>
        <v>#N/A</v>
      </c>
      <c r="AJ2585" s="13" t="e">
        <f t="shared" si="3105"/>
        <v>#N/A</v>
      </c>
      <c r="AK2585" s="13" t="e">
        <f t="shared" si="3106"/>
        <v>#N/A</v>
      </c>
      <c r="AL2585" s="13" t="e">
        <f t="shared" si="3107"/>
        <v>#N/A</v>
      </c>
      <c r="AM2585" s="13" t="e">
        <f t="shared" si="3108"/>
        <v>#N/A</v>
      </c>
      <c r="AN2585" s="13" t="e">
        <f t="shared" si="3109"/>
        <v>#N/A</v>
      </c>
      <c r="AO2585" s="13" t="e">
        <f t="shared" si="3110"/>
        <v>#N/A</v>
      </c>
      <c r="AP2585" s="13" t="e">
        <f t="shared" si="3111"/>
        <v>#N/A</v>
      </c>
      <c r="AQ2585" s="13" t="e">
        <f t="shared" si="3112"/>
        <v>#N/A</v>
      </c>
      <c r="AR2585" s="13" t="e">
        <f t="shared" si="3113"/>
        <v>#N/A</v>
      </c>
      <c r="AS2585" s="13" t="e">
        <f t="shared" si="3114"/>
        <v>#N/A</v>
      </c>
      <c r="AT2585" s="13" t="e">
        <f t="shared" si="3115"/>
        <v>#N/A</v>
      </c>
      <c r="AU2585" s="13" t="e">
        <f t="shared" si="3116"/>
        <v>#N/A</v>
      </c>
      <c r="AV2585" s="13" t="e">
        <f t="shared" si="3117"/>
        <v>#N/A</v>
      </c>
      <c r="AW2585" s="13" t="e">
        <f t="shared" si="3118"/>
        <v>#N/A</v>
      </c>
      <c r="AX2585" s="13" t="e">
        <f t="shared" si="3119"/>
        <v>#N/A</v>
      </c>
      <c r="AY2585" s="13" t="e">
        <f t="shared" si="3120"/>
        <v>#N/A</v>
      </c>
      <c r="AZ2585" s="13" t="e">
        <f t="shared" si="3121"/>
        <v>#N/A</v>
      </c>
      <c r="BA2585" s="13" t="e">
        <f t="shared" si="3122"/>
        <v>#N/A</v>
      </c>
      <c r="BB2585" s="13" t="e">
        <f t="shared" si="3123"/>
        <v>#N/A</v>
      </c>
      <c r="BC2585" s="13" t="e">
        <f t="shared" si="3124"/>
        <v>#N/A</v>
      </c>
      <c r="BD2585" s="13" t="e">
        <f t="shared" si="3125"/>
        <v>#N/A</v>
      </c>
      <c r="BE2585" s="13" t="e">
        <f t="shared" si="3126"/>
        <v>#N/A</v>
      </c>
      <c r="BF2585" s="13" t="e">
        <f t="shared" si="3127"/>
        <v>#N/A</v>
      </c>
      <c r="BG2585" s="13" t="e">
        <f t="shared" si="3128"/>
        <v>#N/A</v>
      </c>
      <c r="BH2585" s="13" t="e">
        <f t="shared" si="3129"/>
        <v>#N/A</v>
      </c>
      <c r="BI2585" s="13" t="e">
        <f t="shared" si="3130"/>
        <v>#N/A</v>
      </c>
      <c r="BJ2585" s="14" t="e">
        <f t="shared" si="3131"/>
        <v>#N/A</v>
      </c>
      <c r="BK2585" s="14" t="e">
        <f t="shared" si="3132"/>
        <v>#N/A</v>
      </c>
      <c r="BL2585" s="14" t="e">
        <f t="shared" si="3133"/>
        <v>#N/A</v>
      </c>
      <c r="BM2585" s="14" t="e">
        <f t="shared" si="3134"/>
        <v>#N/A</v>
      </c>
      <c r="BN2585" s="14" t="e">
        <f t="shared" si="3135"/>
        <v>#N/A</v>
      </c>
    </row>
    <row r="2586" spans="1:66" x14ac:dyDescent="0.25">
      <c r="A2586" t="s">
        <v>342</v>
      </c>
      <c r="B2586" t="s">
        <v>363</v>
      </c>
      <c r="C2586" t="s">
        <v>399</v>
      </c>
      <c r="D2586" s="7" t="s">
        <v>578</v>
      </c>
      <c r="E2586" s="10">
        <f>VLOOKUP(A2586,home!$A$2:$E$405,3,FALSE)</f>
        <v>1.1741999999999999</v>
      </c>
      <c r="F2586" s="10">
        <f>VLOOKUP(B2586,home!$B$2:$E$405,3,FALSE)</f>
        <v>1.1071</v>
      </c>
      <c r="G2586" s="10">
        <f>VLOOKUP(C2586,away!$B$2:$E$405,4,FALSE)</f>
        <v>1.022</v>
      </c>
      <c r="H2586" s="10">
        <f>VLOOKUP(A2586,away!$A$2:$E$405,3,FALSE)</f>
        <v>0.85970000000000002</v>
      </c>
      <c r="I2586" s="10">
        <f>VLOOKUP(C2586,away!$B$2:$E$405,3,FALSE)</f>
        <v>0.98870000000000002</v>
      </c>
      <c r="J2586" s="10">
        <f>VLOOKUP(B2586,home!$B$2:$E$405,4,FALSE)</f>
        <v>1.2795000000000001</v>
      </c>
      <c r="K2586" s="12">
        <f t="shared" si="3080"/>
        <v>1.3285558700399998</v>
      </c>
      <c r="L2586" s="12">
        <f t="shared" si="3081"/>
        <v>1.0875563065050002</v>
      </c>
      <c r="M2586" s="13">
        <f t="shared" si="3082"/>
        <v>8.9268001913899914E-2</v>
      </c>
      <c r="N2586" s="13">
        <f t="shared" si="3083"/>
        <v>0.11859752794945366</v>
      </c>
      <c r="O2586" s="13">
        <f t="shared" si="3084"/>
        <v>9.7083978450562269E-2</v>
      </c>
      <c r="P2586" s="13">
        <f t="shared" si="3085"/>
        <v>0.12898148945733134</v>
      </c>
      <c r="Q2586" s="13">
        <f t="shared" si="3086"/>
        <v>7.8781720964739815E-2</v>
      </c>
      <c r="R2586" s="13">
        <f t="shared" si="3087"/>
        <v>5.2792146512252273E-2</v>
      </c>
      <c r="S2586" s="13">
        <f t="shared" si="3088"/>
        <v>4.6590671533898356E-2</v>
      </c>
      <c r="T2586" s="13">
        <f t="shared" si="3089"/>
        <v>8.5679557472519971E-2</v>
      </c>
      <c r="U2586" s="13">
        <f t="shared" si="3090"/>
        <v>7.013731614086445E-2</v>
      </c>
      <c r="V2586" s="13">
        <f t="shared" si="3091"/>
        <v>7.4797663968421968E-3</v>
      </c>
      <c r="W2586" s="13">
        <f t="shared" si="3092"/>
        <v>3.4888639279852807E-2</v>
      </c>
      <c r="X2586" s="13">
        <f t="shared" si="3093"/>
        <v>3.7943359674181984E-2</v>
      </c>
      <c r="Y2586" s="13">
        <f t="shared" si="3094"/>
        <v>2.0632770051822066E-2</v>
      </c>
      <c r="Z2586" s="13">
        <f t="shared" si="3095"/>
        <v>1.9138143957778641E-2</v>
      </c>
      <c r="AA2586" s="13">
        <f t="shared" si="3096"/>
        <v>2.5426093496777363E-2</v>
      </c>
      <c r="AB2586" s="13">
        <f t="shared" si="3097"/>
        <v>1.6889992883664717E-2</v>
      </c>
      <c r="AC2586" s="13">
        <f t="shared" si="3098"/>
        <v>6.7545998424225204E-4</v>
      </c>
      <c r="AD2586" s="13">
        <f t="shared" si="3099"/>
        <v>1.1587876628239135E-2</v>
      </c>
      <c r="AE2586" s="13">
        <f t="shared" si="3100"/>
        <v>1.2602468306043368E-2</v>
      </c>
      <c r="AF2586" s="13">
        <f t="shared" si="3101"/>
        <v>6.8529469418834267E-3</v>
      </c>
      <c r="AG2586" s="13">
        <f t="shared" si="3102"/>
        <v>2.484321888263159E-3</v>
      </c>
      <c r="AH2586" s="13">
        <f t="shared" si="3103"/>
        <v>5.2034522890206797E-3</v>
      </c>
      <c r="AI2586" s="13">
        <f t="shared" si="3104"/>
        <v>6.9130770830514963E-3</v>
      </c>
      <c r="AJ2586" s="13">
        <f t="shared" si="3105"/>
        <v>4.5922045693635337E-3</v>
      </c>
      <c r="AK2586" s="13">
        <f t="shared" si="3106"/>
        <v>2.0336667790174776E-3</v>
      </c>
      <c r="AL2586" s="13">
        <f t="shared" si="3107"/>
        <v>3.9038326373842816E-5</v>
      </c>
      <c r="AM2586" s="13">
        <f t="shared" si="3108"/>
        <v>3.0790283031492832E-3</v>
      </c>
      <c r="AN2586" s="13">
        <f t="shared" si="3109"/>
        <v>3.3486166489973923E-3</v>
      </c>
      <c r="AO2586" s="13">
        <f t="shared" si="3110"/>
        <v>1.8209045773423776E-3</v>
      </c>
      <c r="AP2586" s="13">
        <f t="shared" si="3111"/>
        <v>6.6011208554417496E-4</v>
      </c>
      <c r="AQ2586" s="13">
        <f t="shared" si="3112"/>
        <v>1.7947726540843385E-4</v>
      </c>
      <c r="AR2586" s="13">
        <f t="shared" si="3113"/>
        <v>1.1318094705044645E-3</v>
      </c>
      <c r="AS2586" s="13">
        <f t="shared" si="3114"/>
        <v>1.5036721158055702E-3</v>
      </c>
      <c r="AT2586" s="13">
        <f t="shared" si="3115"/>
        <v>9.9885620803447832E-4</v>
      </c>
      <c r="AU2586" s="13">
        <f t="shared" si="3116"/>
        <v>4.4234542617003391E-4</v>
      </c>
      <c r="AV2586" s="13">
        <f t="shared" si="3117"/>
        <v>1.4692015313088594E-4</v>
      </c>
      <c r="AW2586" s="13">
        <f t="shared" si="3118"/>
        <v>1.5668241741674421E-6</v>
      </c>
      <c r="AX2586" s="13">
        <f t="shared" si="3119"/>
        <v>6.8177685436137921E-4</v>
      </c>
      <c r="AY2586" s="13">
        <f t="shared" si="3120"/>
        <v>7.4147071758985899E-4</v>
      </c>
      <c r="AZ2586" s="13">
        <f t="shared" si="3121"/>
        <v>4.031955775018196E-4</v>
      </c>
      <c r="BA2586" s="13">
        <f t="shared" si="3122"/>
        <v>1.4616596435567653E-4</v>
      </c>
      <c r="BB2586" s="13">
        <f t="shared" si="3123"/>
        <v>3.9740929082850255E-5</v>
      </c>
      <c r="BC2586" s="13">
        <f t="shared" si="3124"/>
        <v>8.6440996100843586E-6</v>
      </c>
      <c r="BD2586" s="13">
        <f t="shared" si="3125"/>
        <v>2.0515108790153578E-4</v>
      </c>
      <c r="BE2586" s="13">
        <f t="shared" si="3126"/>
        <v>2.725546820766773E-4</v>
      </c>
      <c r="BF2586" s="13">
        <f t="shared" si="3127"/>
        <v>1.8105206138992782E-4</v>
      </c>
      <c r="BG2586" s="13">
        <f t="shared" si="3128"/>
        <v>8.0179259647477014E-5</v>
      </c>
      <c r="BH2586" s="13">
        <f t="shared" si="3129"/>
        <v>2.6630656515029211E-5</v>
      </c>
      <c r="BI2586" s="13">
        <f t="shared" si="3130"/>
        <v>7.0760630072122013E-6</v>
      </c>
      <c r="BJ2586" s="14">
        <f t="shared" si="3131"/>
        <v>0.42116032217994276</v>
      </c>
      <c r="BK2586" s="14">
        <f t="shared" si="3132"/>
        <v>0.27377589833017774</v>
      </c>
      <c r="BL2586" s="14">
        <f t="shared" si="3133"/>
        <v>0.28606817538875751</v>
      </c>
      <c r="BM2586" s="14">
        <f t="shared" si="3134"/>
        <v>0.43389777071500168</v>
      </c>
      <c r="BN2586" s="14">
        <f t="shared" si="3135"/>
        <v>0.56550486524823929</v>
      </c>
    </row>
    <row r="2587" spans="1:66" x14ac:dyDescent="0.25">
      <c r="A2587" t="s">
        <v>342</v>
      </c>
      <c r="B2587" t="s">
        <v>515</v>
      </c>
      <c r="C2587" t="s">
        <v>512</v>
      </c>
      <c r="D2587" s="7" t="s">
        <v>578</v>
      </c>
      <c r="E2587" s="10">
        <f>VLOOKUP(A2587,home!$A$2:$E$405,3,FALSE)</f>
        <v>1.1741999999999999</v>
      </c>
      <c r="F2587" s="10" t="e">
        <f>VLOOKUP(B2587,home!$B$2:$E$405,3,FALSE)</f>
        <v>#N/A</v>
      </c>
      <c r="G2587" s="10" t="e">
        <f>VLOOKUP(C2587,away!$B$2:$E$405,4,FALSE)</f>
        <v>#N/A</v>
      </c>
      <c r="H2587" s="10">
        <f>VLOOKUP(A2587,away!$A$2:$E$405,3,FALSE)</f>
        <v>0.85970000000000002</v>
      </c>
      <c r="I2587" s="10" t="e">
        <f>VLOOKUP(C2587,away!$B$2:$E$405,3,FALSE)</f>
        <v>#N/A</v>
      </c>
      <c r="J2587" s="10" t="e">
        <f>VLOOKUP(B2587,home!$B$2:$E$405,4,FALSE)</f>
        <v>#N/A</v>
      </c>
      <c r="K2587" s="12" t="e">
        <f t="shared" si="3080"/>
        <v>#N/A</v>
      </c>
      <c r="L2587" s="12" t="e">
        <f t="shared" si="3081"/>
        <v>#N/A</v>
      </c>
      <c r="M2587" s="13" t="e">
        <f t="shared" si="3082"/>
        <v>#N/A</v>
      </c>
      <c r="N2587" s="13" t="e">
        <f t="shared" si="3083"/>
        <v>#N/A</v>
      </c>
      <c r="O2587" s="13" t="e">
        <f t="shared" si="3084"/>
        <v>#N/A</v>
      </c>
      <c r="P2587" s="13" t="e">
        <f t="shared" si="3085"/>
        <v>#N/A</v>
      </c>
      <c r="Q2587" s="13" t="e">
        <f t="shared" si="3086"/>
        <v>#N/A</v>
      </c>
      <c r="R2587" s="13" t="e">
        <f t="shared" si="3087"/>
        <v>#N/A</v>
      </c>
      <c r="S2587" s="13" t="e">
        <f t="shared" si="3088"/>
        <v>#N/A</v>
      </c>
      <c r="T2587" s="13" t="e">
        <f t="shared" si="3089"/>
        <v>#N/A</v>
      </c>
      <c r="U2587" s="13" t="e">
        <f t="shared" si="3090"/>
        <v>#N/A</v>
      </c>
      <c r="V2587" s="13" t="e">
        <f t="shared" si="3091"/>
        <v>#N/A</v>
      </c>
      <c r="W2587" s="13" t="e">
        <f t="shared" si="3092"/>
        <v>#N/A</v>
      </c>
      <c r="X2587" s="13" t="e">
        <f t="shared" si="3093"/>
        <v>#N/A</v>
      </c>
      <c r="Y2587" s="13" t="e">
        <f t="shared" si="3094"/>
        <v>#N/A</v>
      </c>
      <c r="Z2587" s="13" t="e">
        <f t="shared" si="3095"/>
        <v>#N/A</v>
      </c>
      <c r="AA2587" s="13" t="e">
        <f t="shared" si="3096"/>
        <v>#N/A</v>
      </c>
      <c r="AB2587" s="13" t="e">
        <f t="shared" si="3097"/>
        <v>#N/A</v>
      </c>
      <c r="AC2587" s="13" t="e">
        <f t="shared" si="3098"/>
        <v>#N/A</v>
      </c>
      <c r="AD2587" s="13" t="e">
        <f t="shared" si="3099"/>
        <v>#N/A</v>
      </c>
      <c r="AE2587" s="13" t="e">
        <f t="shared" si="3100"/>
        <v>#N/A</v>
      </c>
      <c r="AF2587" s="13" t="e">
        <f t="shared" si="3101"/>
        <v>#N/A</v>
      </c>
      <c r="AG2587" s="13" t="e">
        <f t="shared" si="3102"/>
        <v>#N/A</v>
      </c>
      <c r="AH2587" s="13" t="e">
        <f t="shared" si="3103"/>
        <v>#N/A</v>
      </c>
      <c r="AI2587" s="13" t="e">
        <f t="shared" si="3104"/>
        <v>#N/A</v>
      </c>
      <c r="AJ2587" s="13" t="e">
        <f t="shared" si="3105"/>
        <v>#N/A</v>
      </c>
      <c r="AK2587" s="13" t="e">
        <f t="shared" si="3106"/>
        <v>#N/A</v>
      </c>
      <c r="AL2587" s="13" t="e">
        <f t="shared" si="3107"/>
        <v>#N/A</v>
      </c>
      <c r="AM2587" s="13" t="e">
        <f t="shared" si="3108"/>
        <v>#N/A</v>
      </c>
      <c r="AN2587" s="13" t="e">
        <f t="shared" si="3109"/>
        <v>#N/A</v>
      </c>
      <c r="AO2587" s="13" t="e">
        <f t="shared" si="3110"/>
        <v>#N/A</v>
      </c>
      <c r="AP2587" s="13" t="e">
        <f t="shared" si="3111"/>
        <v>#N/A</v>
      </c>
      <c r="AQ2587" s="13" t="e">
        <f t="shared" si="3112"/>
        <v>#N/A</v>
      </c>
      <c r="AR2587" s="13" t="e">
        <f t="shared" si="3113"/>
        <v>#N/A</v>
      </c>
      <c r="AS2587" s="13" t="e">
        <f t="shared" si="3114"/>
        <v>#N/A</v>
      </c>
      <c r="AT2587" s="13" t="e">
        <f t="shared" si="3115"/>
        <v>#N/A</v>
      </c>
      <c r="AU2587" s="13" t="e">
        <f t="shared" si="3116"/>
        <v>#N/A</v>
      </c>
      <c r="AV2587" s="13" t="e">
        <f t="shared" si="3117"/>
        <v>#N/A</v>
      </c>
      <c r="AW2587" s="13" t="e">
        <f t="shared" si="3118"/>
        <v>#N/A</v>
      </c>
      <c r="AX2587" s="13" t="e">
        <f t="shared" si="3119"/>
        <v>#N/A</v>
      </c>
      <c r="AY2587" s="13" t="e">
        <f t="shared" si="3120"/>
        <v>#N/A</v>
      </c>
      <c r="AZ2587" s="13" t="e">
        <f t="shared" si="3121"/>
        <v>#N/A</v>
      </c>
      <c r="BA2587" s="13" t="e">
        <f t="shared" si="3122"/>
        <v>#N/A</v>
      </c>
      <c r="BB2587" s="13" t="e">
        <f t="shared" si="3123"/>
        <v>#N/A</v>
      </c>
      <c r="BC2587" s="13" t="e">
        <f t="shared" si="3124"/>
        <v>#N/A</v>
      </c>
      <c r="BD2587" s="13" t="e">
        <f t="shared" si="3125"/>
        <v>#N/A</v>
      </c>
      <c r="BE2587" s="13" t="e">
        <f t="shared" si="3126"/>
        <v>#N/A</v>
      </c>
      <c r="BF2587" s="13" t="e">
        <f t="shared" si="3127"/>
        <v>#N/A</v>
      </c>
      <c r="BG2587" s="13" t="e">
        <f t="shared" si="3128"/>
        <v>#N/A</v>
      </c>
      <c r="BH2587" s="13" t="e">
        <f t="shared" si="3129"/>
        <v>#N/A</v>
      </c>
      <c r="BI2587" s="13" t="e">
        <f t="shared" si="3130"/>
        <v>#N/A</v>
      </c>
      <c r="BJ2587" s="14" t="e">
        <f t="shared" si="3131"/>
        <v>#N/A</v>
      </c>
      <c r="BK2587" s="14" t="e">
        <f t="shared" si="3132"/>
        <v>#N/A</v>
      </c>
      <c r="BL2587" s="14" t="e">
        <f t="shared" si="3133"/>
        <v>#N/A</v>
      </c>
      <c r="BM2587" s="14" t="e">
        <f t="shared" si="3134"/>
        <v>#N/A</v>
      </c>
      <c r="BN2587" s="14" t="e">
        <f t="shared" si="3135"/>
        <v>#N/A</v>
      </c>
    </row>
    <row r="2588" spans="1:66" x14ac:dyDescent="0.25">
      <c r="A2588" t="s">
        <v>40</v>
      </c>
      <c r="B2588" t="s">
        <v>233</v>
      </c>
      <c r="C2588" t="s">
        <v>232</v>
      </c>
      <c r="D2588" s="7" t="s">
        <v>578</v>
      </c>
      <c r="E2588" s="10">
        <f>VLOOKUP(A2588,home!$A$2:$E$405,3,FALSE)</f>
        <v>1.5047999999999999</v>
      </c>
      <c r="F2588" s="10">
        <f>VLOOKUP(B2588,home!$B$2:$E$405,3,FALSE)</f>
        <v>1.1629</v>
      </c>
      <c r="G2588" s="10">
        <f>VLOOKUP(C2588,away!$B$2:$E$405,4,FALSE)</f>
        <v>0.96360000000000001</v>
      </c>
      <c r="H2588" s="10">
        <f>VLOOKUP(A2588,away!$A$2:$E$405,3,FALSE)</f>
        <v>1.2</v>
      </c>
      <c r="I2588" s="10">
        <f>VLOOKUP(C2588,away!$B$2:$E$405,3,FALSE)</f>
        <v>0.91669999999999996</v>
      </c>
      <c r="J2588" s="10">
        <f>VLOOKUP(B2588,home!$B$2:$E$405,4,FALSE)</f>
        <v>1.125</v>
      </c>
      <c r="K2588" s="12">
        <f t="shared" si="3080"/>
        <v>1.6862343981119998</v>
      </c>
      <c r="L2588" s="12">
        <f t="shared" si="3081"/>
        <v>1.2375449999999999</v>
      </c>
      <c r="M2588" s="13">
        <f t="shared" si="3082"/>
        <v>5.3730235129947526E-2</v>
      </c>
      <c r="N2588" s="13">
        <f t="shared" si="3083"/>
        <v>9.0601770694763301E-2</v>
      </c>
      <c r="O2588" s="13">
        <f t="shared" si="3084"/>
        <v>6.6493583833890896E-2</v>
      </c>
      <c r="P2588" s="13">
        <f t="shared" si="3085"/>
        <v>0.11212376831445083</v>
      </c>
      <c r="Q2588" s="13">
        <f t="shared" si="3086"/>
        <v>7.6387911137682812E-2</v>
      </c>
      <c r="R2588" s="13">
        <f t="shared" si="3087"/>
        <v>4.1144401102856262E-2</v>
      </c>
      <c r="S2588" s="13">
        <f t="shared" si="3088"/>
        <v>5.8494716199490274E-2</v>
      </c>
      <c r="T2588" s="13">
        <f t="shared" si="3089"/>
        <v>9.453347748888366E-2</v>
      </c>
      <c r="U2588" s="13">
        <f t="shared" si="3090"/>
        <v>6.9379104429353536E-2</v>
      </c>
      <c r="V2588" s="13">
        <f t="shared" si="3091"/>
        <v>1.3562916031477523E-2</v>
      </c>
      <c r="W2588" s="13">
        <f t="shared" si="3092"/>
        <v>4.2935974453427818E-2</v>
      </c>
      <c r="X2588" s="13">
        <f t="shared" si="3093"/>
        <v>5.3135200504967325E-2</v>
      </c>
      <c r="Y2588" s="13">
        <f t="shared" si="3094"/>
        <v>3.28786008544599E-2</v>
      </c>
      <c r="Z2588" s="13">
        <f t="shared" si="3095"/>
        <v>1.697268262094475E-2</v>
      </c>
      <c r="AA2588" s="13">
        <f t="shared" si="3096"/>
        <v>2.8619921263674769E-2</v>
      </c>
      <c r="AB2588" s="13">
        <f t="shared" si="3097"/>
        <v>2.412994785303273E-2</v>
      </c>
      <c r="AC2588" s="13">
        <f t="shared" si="3098"/>
        <v>1.7689356503650094E-3</v>
      </c>
      <c r="AD2588" s="13">
        <f t="shared" si="3099"/>
        <v>1.8100029259957025E-2</v>
      </c>
      <c r="AE2588" s="13">
        <f t="shared" si="3100"/>
        <v>2.2399600710513515E-2</v>
      </c>
      <c r="AF2588" s="13">
        <f t="shared" si="3101"/>
        <v>1.3860256930646225E-2</v>
      </c>
      <c r="AG2588" s="13">
        <f t="shared" si="3102"/>
        <v>5.7175638877455274E-3</v>
      </c>
      <c r="AH2588" s="13">
        <f t="shared" si="3103"/>
        <v>5.2511146285342675E-3</v>
      </c>
      <c r="AI2588" s="13">
        <f t="shared" si="3104"/>
        <v>8.8546101150635981E-3</v>
      </c>
      <c r="AJ2588" s="13">
        <f t="shared" si="3105"/>
        <v>7.4654740789453465E-3</v>
      </c>
      <c r="AK2588" s="13">
        <f t="shared" si="3106"/>
        <v>4.1961797300437125E-3</v>
      </c>
      <c r="AL2588" s="13">
        <f t="shared" si="3107"/>
        <v>1.4765595612601404E-4</v>
      </c>
      <c r="AM2588" s="13">
        <f t="shared" si="3108"/>
        <v>6.1041783889946421E-3</v>
      </c>
      <c r="AN2588" s="13">
        <f t="shared" si="3109"/>
        <v>7.5541954444083735E-3</v>
      </c>
      <c r="AO2588" s="13">
        <f t="shared" si="3110"/>
        <v>4.6743284006251808E-3</v>
      </c>
      <c r="AP2588" s="13">
        <f t="shared" si="3111"/>
        <v>1.9282305801838963E-3</v>
      </c>
      <c r="AQ2588" s="13">
        <f t="shared" si="3112"/>
        <v>5.9656802833841995E-4</v>
      </c>
      <c r="AR2588" s="13">
        <f t="shared" si="3113"/>
        <v>1.2996981305938883E-3</v>
      </c>
      <c r="AS2588" s="13">
        <f t="shared" si="3114"/>
        <v>2.1915956949692767E-3</v>
      </c>
      <c r="AT2588" s="13">
        <f t="shared" si="3115"/>
        <v>1.8477720238056843E-3</v>
      </c>
      <c r="AU2588" s="13">
        <f t="shared" si="3116"/>
        <v>1.0385922488033896E-3</v>
      </c>
      <c r="AV2588" s="13">
        <f t="shared" si="3117"/>
        <v>4.3782749388619323E-4</v>
      </c>
      <c r="AW2588" s="13">
        <f t="shared" si="3118"/>
        <v>8.5590864637022806E-6</v>
      </c>
      <c r="AX2588" s="13">
        <f t="shared" si="3119"/>
        <v>1.715512595289109E-3</v>
      </c>
      <c r="AY2588" s="13">
        <f t="shared" si="3120"/>
        <v>2.1230240347370598E-3</v>
      </c>
      <c r="AZ2588" s="13">
        <f t="shared" si="3121"/>
        <v>1.3136688895343377E-3</v>
      </c>
      <c r="BA2588" s="13">
        <f t="shared" si="3122"/>
        <v>5.4190812196625731E-4</v>
      </c>
      <c r="BB2588" s="13">
        <f t="shared" si="3123"/>
        <v>1.6765892169968294E-4</v>
      </c>
      <c r="BC2588" s="13">
        <f t="shared" si="3124"/>
        <v>4.1497092050966837E-5</v>
      </c>
      <c r="BD2588" s="13">
        <f t="shared" si="3125"/>
        <v>2.6807248717096856E-4</v>
      </c>
      <c r="BE2588" s="13">
        <f t="shared" si="3126"/>
        <v>4.5203304905512494E-4</v>
      </c>
      <c r="BF2588" s="13">
        <f t="shared" si="3127"/>
        <v>3.8111683820010039E-4</v>
      </c>
      <c r="BG2588" s="13">
        <f t="shared" si="3128"/>
        <v>2.1421744075756483E-4</v>
      </c>
      <c r="BH2588" s="13">
        <f t="shared" si="3129"/>
        <v>9.0305204320231385E-5</v>
      </c>
      <c r="BI2588" s="13">
        <f t="shared" si="3130"/>
        <v>3.0455148370661296E-5</v>
      </c>
      <c r="BJ2588" s="14">
        <f t="shared" si="3131"/>
        <v>0.47731115642087502</v>
      </c>
      <c r="BK2588" s="14">
        <f t="shared" si="3132"/>
        <v>0.24195125131659423</v>
      </c>
      <c r="BL2588" s="14">
        <f t="shared" si="3133"/>
        <v>0.2637860227953282</v>
      </c>
      <c r="BM2588" s="14">
        <f t="shared" si="3134"/>
        <v>0.5574249779918774</v>
      </c>
      <c r="BN2588" s="14">
        <f t="shared" si="3135"/>
        <v>0.44048167021359169</v>
      </c>
    </row>
    <row r="2589" spans="1:66" x14ac:dyDescent="0.25">
      <c r="A2589" t="s">
        <v>40</v>
      </c>
      <c r="B2589" t="s">
        <v>520</v>
      </c>
      <c r="C2589" t="s">
        <v>317</v>
      </c>
      <c r="D2589" s="7" t="s">
        <v>578</v>
      </c>
      <c r="E2589" s="10">
        <f>VLOOKUP(A2589,home!$A$2:$E$405,3,FALSE)</f>
        <v>1.5047999999999999</v>
      </c>
      <c r="F2589" s="10" t="e">
        <f>VLOOKUP(B2589,home!$B$2:$E$405,3,FALSE)</f>
        <v>#N/A</v>
      </c>
      <c r="G2589" s="10">
        <f>VLOOKUP(C2589,away!$B$2:$E$405,4,FALSE)</f>
        <v>0.99680000000000002</v>
      </c>
      <c r="H2589" s="10">
        <f>VLOOKUP(A2589,away!$A$2:$E$405,3,FALSE)</f>
        <v>1.2</v>
      </c>
      <c r="I2589" s="10">
        <f>VLOOKUP(C2589,away!$B$2:$E$405,3,FALSE)</f>
        <v>1.125</v>
      </c>
      <c r="J2589" s="10" t="e">
        <f>VLOOKUP(B2589,home!$B$2:$E$405,4,FALSE)</f>
        <v>#N/A</v>
      </c>
      <c r="K2589" s="12" t="e">
        <f t="shared" si="3080"/>
        <v>#N/A</v>
      </c>
      <c r="L2589" s="12" t="e">
        <f t="shared" si="3081"/>
        <v>#N/A</v>
      </c>
      <c r="M2589" s="13" t="e">
        <f t="shared" si="3082"/>
        <v>#N/A</v>
      </c>
      <c r="N2589" s="13" t="e">
        <f t="shared" si="3083"/>
        <v>#N/A</v>
      </c>
      <c r="O2589" s="13" t="e">
        <f t="shared" si="3084"/>
        <v>#N/A</v>
      </c>
      <c r="P2589" s="13" t="e">
        <f t="shared" si="3085"/>
        <v>#N/A</v>
      </c>
      <c r="Q2589" s="13" t="e">
        <f t="shared" si="3086"/>
        <v>#N/A</v>
      </c>
      <c r="R2589" s="13" t="e">
        <f t="shared" si="3087"/>
        <v>#N/A</v>
      </c>
      <c r="S2589" s="13" t="e">
        <f t="shared" si="3088"/>
        <v>#N/A</v>
      </c>
      <c r="T2589" s="13" t="e">
        <f t="shared" si="3089"/>
        <v>#N/A</v>
      </c>
      <c r="U2589" s="13" t="e">
        <f t="shared" si="3090"/>
        <v>#N/A</v>
      </c>
      <c r="V2589" s="13" t="e">
        <f t="shared" si="3091"/>
        <v>#N/A</v>
      </c>
      <c r="W2589" s="13" t="e">
        <f t="shared" si="3092"/>
        <v>#N/A</v>
      </c>
      <c r="X2589" s="13" t="e">
        <f t="shared" si="3093"/>
        <v>#N/A</v>
      </c>
      <c r="Y2589" s="13" t="e">
        <f t="shared" si="3094"/>
        <v>#N/A</v>
      </c>
      <c r="Z2589" s="13" t="e">
        <f t="shared" si="3095"/>
        <v>#N/A</v>
      </c>
      <c r="AA2589" s="13" t="e">
        <f t="shared" si="3096"/>
        <v>#N/A</v>
      </c>
      <c r="AB2589" s="13" t="e">
        <f t="shared" si="3097"/>
        <v>#N/A</v>
      </c>
      <c r="AC2589" s="13" t="e">
        <f t="shared" si="3098"/>
        <v>#N/A</v>
      </c>
      <c r="AD2589" s="13" t="e">
        <f t="shared" si="3099"/>
        <v>#N/A</v>
      </c>
      <c r="AE2589" s="13" t="e">
        <f t="shared" si="3100"/>
        <v>#N/A</v>
      </c>
      <c r="AF2589" s="13" t="e">
        <f t="shared" si="3101"/>
        <v>#N/A</v>
      </c>
      <c r="AG2589" s="13" t="e">
        <f t="shared" si="3102"/>
        <v>#N/A</v>
      </c>
      <c r="AH2589" s="13" t="e">
        <f t="shared" si="3103"/>
        <v>#N/A</v>
      </c>
      <c r="AI2589" s="13" t="e">
        <f t="shared" si="3104"/>
        <v>#N/A</v>
      </c>
      <c r="AJ2589" s="13" t="e">
        <f t="shared" si="3105"/>
        <v>#N/A</v>
      </c>
      <c r="AK2589" s="13" t="e">
        <f t="shared" si="3106"/>
        <v>#N/A</v>
      </c>
      <c r="AL2589" s="13" t="e">
        <f t="shared" si="3107"/>
        <v>#N/A</v>
      </c>
      <c r="AM2589" s="13" t="e">
        <f t="shared" si="3108"/>
        <v>#N/A</v>
      </c>
      <c r="AN2589" s="13" t="e">
        <f t="shared" si="3109"/>
        <v>#N/A</v>
      </c>
      <c r="AO2589" s="13" t="e">
        <f t="shared" si="3110"/>
        <v>#N/A</v>
      </c>
      <c r="AP2589" s="13" t="e">
        <f t="shared" si="3111"/>
        <v>#N/A</v>
      </c>
      <c r="AQ2589" s="13" t="e">
        <f t="shared" si="3112"/>
        <v>#N/A</v>
      </c>
      <c r="AR2589" s="13" t="e">
        <f t="shared" si="3113"/>
        <v>#N/A</v>
      </c>
      <c r="AS2589" s="13" t="e">
        <f t="shared" si="3114"/>
        <v>#N/A</v>
      </c>
      <c r="AT2589" s="13" t="e">
        <f t="shared" si="3115"/>
        <v>#N/A</v>
      </c>
      <c r="AU2589" s="13" t="e">
        <f t="shared" si="3116"/>
        <v>#N/A</v>
      </c>
      <c r="AV2589" s="13" t="e">
        <f t="shared" si="3117"/>
        <v>#N/A</v>
      </c>
      <c r="AW2589" s="13" t="e">
        <f t="shared" si="3118"/>
        <v>#N/A</v>
      </c>
      <c r="AX2589" s="13" t="e">
        <f t="shared" si="3119"/>
        <v>#N/A</v>
      </c>
      <c r="AY2589" s="13" t="e">
        <f t="shared" si="3120"/>
        <v>#N/A</v>
      </c>
      <c r="AZ2589" s="13" t="e">
        <f t="shared" si="3121"/>
        <v>#N/A</v>
      </c>
      <c r="BA2589" s="13" t="e">
        <f t="shared" si="3122"/>
        <v>#N/A</v>
      </c>
      <c r="BB2589" s="13" t="e">
        <f t="shared" si="3123"/>
        <v>#N/A</v>
      </c>
      <c r="BC2589" s="13" t="e">
        <f t="shared" si="3124"/>
        <v>#N/A</v>
      </c>
      <c r="BD2589" s="13" t="e">
        <f t="shared" si="3125"/>
        <v>#N/A</v>
      </c>
      <c r="BE2589" s="13" t="e">
        <f t="shared" si="3126"/>
        <v>#N/A</v>
      </c>
      <c r="BF2589" s="13" t="e">
        <f t="shared" si="3127"/>
        <v>#N/A</v>
      </c>
      <c r="BG2589" s="13" t="e">
        <f t="shared" si="3128"/>
        <v>#N/A</v>
      </c>
      <c r="BH2589" s="13" t="e">
        <f t="shared" si="3129"/>
        <v>#N/A</v>
      </c>
      <c r="BI2589" s="13" t="e">
        <f t="shared" si="3130"/>
        <v>#N/A</v>
      </c>
      <c r="BJ2589" s="14" t="e">
        <f t="shared" si="3131"/>
        <v>#N/A</v>
      </c>
      <c r="BK2589" s="14" t="e">
        <f t="shared" si="3132"/>
        <v>#N/A</v>
      </c>
      <c r="BL2589" s="14" t="e">
        <f t="shared" si="3133"/>
        <v>#N/A</v>
      </c>
      <c r="BM2589" s="14" t="e">
        <f t="shared" si="3134"/>
        <v>#N/A</v>
      </c>
      <c r="BN2589" s="14" t="e">
        <f t="shared" si="3135"/>
        <v>#N/A</v>
      </c>
    </row>
    <row r="2590" spans="1:66" x14ac:dyDescent="0.25">
      <c r="A2590" t="s">
        <v>40</v>
      </c>
      <c r="B2590" t="s">
        <v>42</v>
      </c>
      <c r="C2590" t="s">
        <v>321</v>
      </c>
      <c r="D2590" s="7" t="s">
        <v>578</v>
      </c>
      <c r="E2590" s="10">
        <f>VLOOKUP(A2590,home!$A$2:$E$405,3,FALSE)</f>
        <v>1.5047999999999999</v>
      </c>
      <c r="F2590" s="10">
        <f>VLOOKUP(B2590,home!$B$2:$E$405,3,FALSE)</f>
        <v>1.3955</v>
      </c>
      <c r="G2590" s="10">
        <f>VLOOKUP(C2590,away!$B$2:$E$405,4,FALSE)</f>
        <v>0.63129999999999997</v>
      </c>
      <c r="H2590" s="10">
        <f>VLOOKUP(A2590,away!$A$2:$E$405,3,FALSE)</f>
        <v>1.2</v>
      </c>
      <c r="I2590" s="10">
        <f>VLOOKUP(C2590,away!$B$2:$E$405,3,FALSE)</f>
        <v>1.4582999999999999</v>
      </c>
      <c r="J2590" s="10">
        <f>VLOOKUP(B2590,home!$B$2:$E$405,4,FALSE)</f>
        <v>0.83330000000000004</v>
      </c>
      <c r="K2590" s="12">
        <f t="shared" si="3080"/>
        <v>1.3256974249199998</v>
      </c>
      <c r="L2590" s="12">
        <f t="shared" si="3081"/>
        <v>1.4582416680000001</v>
      </c>
      <c r="M2590" s="13">
        <f t="shared" si="3082"/>
        <v>6.1794612609622261E-2</v>
      </c>
      <c r="N2590" s="13">
        <f t="shared" si="3083"/>
        <v>8.1920958810505193E-2</v>
      </c>
      <c r="O2590" s="13">
        <f t="shared" si="3084"/>
        <v>9.0111478965269415E-2</v>
      </c>
      <c r="P2590" s="13">
        <f t="shared" si="3085"/>
        <v>0.11946055561999039</v>
      </c>
      <c r="Q2590" s="13">
        <f t="shared" si="3086"/>
        <v>5.4301202071032055E-2</v>
      </c>
      <c r="R2590" s="13">
        <f t="shared" si="3087"/>
        <v>6.5702156696130706E-2</v>
      </c>
      <c r="S2590" s="13">
        <f t="shared" si="3088"/>
        <v>5.7734904979461987E-2</v>
      </c>
      <c r="T2590" s="13">
        <f t="shared" si="3089"/>
        <v>7.9184275482466843E-2</v>
      </c>
      <c r="U2590" s="13">
        <f t="shared" si="3090"/>
        <v>8.7101179943750787E-2</v>
      </c>
      <c r="V2590" s="13">
        <f t="shared" si="3091"/>
        <v>1.2401375632829338E-2</v>
      </c>
      <c r="W2590" s="13">
        <f t="shared" si="3092"/>
        <v>2.3995654585209261E-2</v>
      </c>
      <c r="X2590" s="13">
        <f t="shared" si="3093"/>
        <v>3.4991463367087403E-2</v>
      </c>
      <c r="Y2590" s="13">
        <f t="shared" si="3094"/>
        <v>2.5513004953091223E-2</v>
      </c>
      <c r="Z2590" s="13">
        <f t="shared" si="3095"/>
        <v>3.1936540857254343E-2</v>
      </c>
      <c r="AA2590" s="13">
        <f t="shared" si="3096"/>
        <v>4.2338189975314446E-2</v>
      </c>
      <c r="AB2590" s="13">
        <f t="shared" si="3097"/>
        <v>2.8063814713024059E-2</v>
      </c>
      <c r="AC2590" s="13">
        <f t="shared" si="3098"/>
        <v>1.498386308476626E-3</v>
      </c>
      <c r="AD2590" s="13">
        <f t="shared" si="3099"/>
        <v>7.952744373220421E-3</v>
      </c>
      <c r="AE2590" s="13">
        <f t="shared" si="3100"/>
        <v>1.1597023219982563E-2</v>
      </c>
      <c r="AF2590" s="13">
        <f t="shared" si="3101"/>
        <v>8.4556312420710524E-3</v>
      </c>
      <c r="AG2590" s="13">
        <f t="shared" si="3102"/>
        <v>4.1101179354768695E-3</v>
      </c>
      <c r="AH2590" s="13">
        <f t="shared" si="3103"/>
        <v>1.1642798652458175E-2</v>
      </c>
      <c r="AI2590" s="13">
        <f t="shared" si="3104"/>
        <v>1.5434828192425847E-2</v>
      </c>
      <c r="AJ2590" s="13">
        <f t="shared" si="3105"/>
        <v>1.0230955994390781E-2</v>
      </c>
      <c r="AK2590" s="13">
        <f t="shared" si="3106"/>
        <v>4.5210506720779007E-3</v>
      </c>
      <c r="AL2590" s="13">
        <f t="shared" si="3107"/>
        <v>1.1586645073724862E-4</v>
      </c>
      <c r="AM2590" s="13">
        <f t="shared" si="3108"/>
        <v>2.1085865473250667E-3</v>
      </c>
      <c r="AN2590" s="13">
        <f t="shared" si="3109"/>
        <v>3.0748287638936661E-3</v>
      </c>
      <c r="AO2590" s="13">
        <f t="shared" si="3110"/>
        <v>2.2419217127373392E-3</v>
      </c>
      <c r="AP2590" s="13">
        <f t="shared" si="3111"/>
        <v>1.0897545526358384E-3</v>
      </c>
      <c r="AQ2590" s="13">
        <f t="shared" si="3112"/>
        <v>3.9728137413656958E-4</v>
      </c>
      <c r="AR2590" s="13">
        <f t="shared" si="3113"/>
        <v>3.3956028254297516E-3</v>
      </c>
      <c r="AS2590" s="13">
        <f t="shared" si="3114"/>
        <v>4.5015419217232979E-3</v>
      </c>
      <c r="AT2590" s="13">
        <f t="shared" si="3115"/>
        <v>2.9838412668990017E-3</v>
      </c>
      <c r="AU2590" s="13">
        <f t="shared" si="3116"/>
        <v>1.3185568946326794E-3</v>
      </c>
      <c r="AV2590" s="13">
        <f t="shared" si="3117"/>
        <v>4.370018699562634E-4</v>
      </c>
      <c r="AW2590" s="13">
        <f t="shared" si="3118"/>
        <v>6.2219872854492614E-6</v>
      </c>
      <c r="AX2590" s="13">
        <f t="shared" si="3119"/>
        <v>4.6589129266829939E-4</v>
      </c>
      <c r="AY2590" s="13">
        <f t="shared" si="3120"/>
        <v>6.7938209572729704E-4</v>
      </c>
      <c r="AZ2590" s="13">
        <f t="shared" si="3121"/>
        <v>4.9535164024135472E-4</v>
      </c>
      <c r="BA2590" s="13">
        <f t="shared" si="3122"/>
        <v>2.4078080070402975E-4</v>
      </c>
      <c r="BB2590" s="13">
        <f t="shared" si="3123"/>
        <v>8.7779149110254947E-5</v>
      </c>
      <c r="BC2590" s="13">
        <f t="shared" si="3124"/>
        <v>2.5600642562831772E-5</v>
      </c>
      <c r="BD2590" s="13">
        <f t="shared" si="3125"/>
        <v>8.2526825467003169E-4</v>
      </c>
      <c r="BE2590" s="13">
        <f t="shared" si="3126"/>
        <v>1.0940560000842836E-3</v>
      </c>
      <c r="BF2590" s="13">
        <f t="shared" si="3127"/>
        <v>7.2519361101500504E-4</v>
      </c>
      <c r="BG2590" s="13">
        <f t="shared" si="3128"/>
        <v>3.2046243423034285E-4</v>
      </c>
      <c r="BH2590" s="13">
        <f t="shared" si="3129"/>
        <v>1.0620905596069002E-4</v>
      </c>
      <c r="BI2590" s="13">
        <f t="shared" si="3130"/>
        <v>2.8160214398054189E-5</v>
      </c>
      <c r="BJ2590" s="14">
        <f t="shared" si="3131"/>
        <v>0.3429292346118854</v>
      </c>
      <c r="BK2590" s="14">
        <f t="shared" si="3132"/>
        <v>0.25368508369684523</v>
      </c>
      <c r="BL2590" s="14">
        <f t="shared" si="3133"/>
        <v>0.37088234815384158</v>
      </c>
      <c r="BM2590" s="14">
        <f t="shared" si="3134"/>
        <v>0.52546908243883439</v>
      </c>
      <c r="BN2590" s="14">
        <f t="shared" si="3135"/>
        <v>0.47329096477255</v>
      </c>
    </row>
    <row r="2591" spans="1:66" x14ac:dyDescent="0.25">
      <c r="A2591" t="s">
        <v>40</v>
      </c>
      <c r="B2591" t="s">
        <v>332</v>
      </c>
      <c r="C2591" t="s">
        <v>237</v>
      </c>
      <c r="D2591" s="7" t="s">
        <v>578</v>
      </c>
      <c r="E2591" s="10">
        <f>VLOOKUP(A2591,home!$A$2:$E$405,3,FALSE)</f>
        <v>1.5047999999999999</v>
      </c>
      <c r="F2591" s="10">
        <f>VLOOKUP(B2591,home!$B$2:$E$405,3,FALSE)</f>
        <v>1.1296999999999999</v>
      </c>
      <c r="G2591" s="10">
        <f>VLOOKUP(C2591,away!$B$2:$E$405,4,FALSE)</f>
        <v>0.89710000000000001</v>
      </c>
      <c r="H2591" s="10">
        <f>VLOOKUP(A2591,away!$A$2:$E$405,3,FALSE)</f>
        <v>1.2</v>
      </c>
      <c r="I2591" s="10">
        <f>VLOOKUP(C2591,away!$B$2:$E$405,3,FALSE)</f>
        <v>0.625</v>
      </c>
      <c r="J2591" s="10">
        <f>VLOOKUP(B2591,home!$B$2:$E$405,4,FALSE)</f>
        <v>1.0417000000000001</v>
      </c>
      <c r="K2591" s="12">
        <f t="shared" si="3080"/>
        <v>1.5250453835759998</v>
      </c>
      <c r="L2591" s="12">
        <f t="shared" si="3081"/>
        <v>0.78127500000000005</v>
      </c>
      <c r="M2591" s="13">
        <f t="shared" si="3082"/>
        <v>9.9627167693797467E-2</v>
      </c>
      <c r="N2591" s="13">
        <f t="shared" si="3083"/>
        <v>0.1519359521701778</v>
      </c>
      <c r="O2591" s="13">
        <f t="shared" si="3084"/>
        <v>7.7836215439971615E-2</v>
      </c>
      <c r="P2591" s="13">
        <f t="shared" si="3085"/>
        <v>0.11870376103175567</v>
      </c>
      <c r="Q2591" s="13">
        <f t="shared" si="3086"/>
        <v>0.11585461122817683</v>
      </c>
      <c r="R2591" s="13">
        <f t="shared" si="3087"/>
        <v>3.0405744608931914E-2</v>
      </c>
      <c r="S2591" s="13">
        <f t="shared" si="3088"/>
        <v>3.5358284314554005E-2</v>
      </c>
      <c r="T2591" s="13">
        <f t="shared" si="3089"/>
        <v>9.051431138729385E-2</v>
      </c>
      <c r="U2591" s="13">
        <f t="shared" si="3090"/>
        <v>4.6370140450042459E-2</v>
      </c>
      <c r="V2591" s="13">
        <f t="shared" si="3091"/>
        <v>4.6809647396443364E-3</v>
      </c>
      <c r="W2591" s="13">
        <f t="shared" si="3092"/>
        <v>5.8894513339841074E-2</v>
      </c>
      <c r="X2591" s="13">
        <f t="shared" si="3093"/>
        <v>4.6012810909584333E-2</v>
      </c>
      <c r="Y2591" s="13">
        <f t="shared" si="3094"/>
        <v>1.7974329421692754E-2</v>
      </c>
      <c r="Z2591" s="13">
        <f t="shared" si="3095"/>
        <v>7.9184160397810961E-3</v>
      </c>
      <c r="AA2591" s="13">
        <f t="shared" si="3096"/>
        <v>1.2075943826702311E-2</v>
      </c>
      <c r="AB2591" s="13">
        <f t="shared" si="3097"/>
        <v>9.2081811926177301E-3</v>
      </c>
      <c r="AC2591" s="13">
        <f t="shared" si="3098"/>
        <v>3.485796926149398E-4</v>
      </c>
      <c r="AD2591" s="13">
        <f t="shared" si="3099"/>
        <v>2.2454201421719947E-2</v>
      </c>
      <c r="AE2591" s="13">
        <f t="shared" si="3100"/>
        <v>1.7542906215754252E-2</v>
      </c>
      <c r="AF2591" s="13">
        <f t="shared" si="3101"/>
        <v>6.8529170268567027E-3</v>
      </c>
      <c r="AG2591" s="13">
        <f t="shared" si="3102"/>
        <v>1.7846709167191571E-3</v>
      </c>
      <c r="AH2591" s="13">
        <f t="shared" si="3103"/>
        <v>1.5466151228699936E-3</v>
      </c>
      <c r="AI2591" s="13">
        <f t="shared" si="3104"/>
        <v>2.3586582533017112E-3</v>
      </c>
      <c r="AJ2591" s="13">
        <f t="shared" si="3105"/>
        <v>1.7985304403156036E-3</v>
      </c>
      <c r="AK2591" s="13">
        <f t="shared" si="3106"/>
        <v>9.1428018174140693E-4</v>
      </c>
      <c r="AL2591" s="13">
        <f t="shared" si="3107"/>
        <v>1.6613026944562126E-5</v>
      </c>
      <c r="AM2591" s="13">
        <f t="shared" si="3108"/>
        <v>6.8487352440159289E-3</v>
      </c>
      <c r="AN2591" s="13">
        <f t="shared" si="3109"/>
        <v>5.3507456277685451E-3</v>
      </c>
      <c r="AO2591" s="13">
        <f t="shared" si="3110"/>
        <v>2.0902018951674353E-3</v>
      </c>
      <c r="AP2591" s="13">
        <f t="shared" si="3111"/>
        <v>5.4434082854897946E-4</v>
      </c>
      <c r="AQ2591" s="13">
        <f t="shared" si="3112"/>
        <v>1.0631997020615096E-4</v>
      </c>
      <c r="AR2591" s="13">
        <f t="shared" si="3113"/>
        <v>2.4166634602405094E-4</v>
      </c>
      <c r="AS2591" s="13">
        <f t="shared" si="3114"/>
        <v>3.6855214536965909E-4</v>
      </c>
      <c r="AT2591" s="13">
        <f t="shared" si="3115"/>
        <v>2.810293739515148E-4</v>
      </c>
      <c r="AU2591" s="13">
        <f t="shared" si="3116"/>
        <v>1.4286084979800361E-4</v>
      </c>
      <c r="AV2591" s="13">
        <f t="shared" si="3117"/>
        <v>5.446731986954744E-5</v>
      </c>
      <c r="AW2591" s="13">
        <f t="shared" si="3118"/>
        <v>5.4983573760568038E-7</v>
      </c>
      <c r="AX2591" s="13">
        <f t="shared" si="3119"/>
        <v>1.7407720112034585E-3</v>
      </c>
      <c r="AY2591" s="13">
        <f t="shared" si="3120"/>
        <v>1.360021653052982E-3</v>
      </c>
      <c r="AZ2591" s="13">
        <f t="shared" si="3121"/>
        <v>5.3127545849448435E-4</v>
      </c>
      <c r="BA2591" s="13">
        <f t="shared" si="3122"/>
        <v>1.3835741127842614E-4</v>
      </c>
      <c r="BB2591" s="13">
        <f t="shared" si="3123"/>
        <v>2.7023796624138087E-5</v>
      </c>
      <c r="BC2591" s="13">
        <f t="shared" si="3124"/>
        <v>4.2226033415046988E-6</v>
      </c>
      <c r="BD2591" s="13">
        <f t="shared" si="3125"/>
        <v>3.1467979081656721E-5</v>
      </c>
      <c r="BE2591" s="13">
        <f t="shared" si="3126"/>
        <v>4.7990096228946713E-5</v>
      </c>
      <c r="BF2591" s="13">
        <f t="shared" si="3127"/>
        <v>3.6593537355661602E-5</v>
      </c>
      <c r="BG2591" s="13">
        <f t="shared" si="3128"/>
        <v>1.860226840432254E-5</v>
      </c>
      <c r="BH2591" s="13">
        <f t="shared" si="3129"/>
        <v>7.0923258885134431E-6</v>
      </c>
      <c r="BI2591" s="13">
        <f t="shared" si="3130"/>
        <v>2.1632237710187951E-6</v>
      </c>
      <c r="BJ2591" s="14">
        <f t="shared" si="3131"/>
        <v>0.5485632405375187</v>
      </c>
      <c r="BK2591" s="14">
        <f t="shared" si="3132"/>
        <v>0.26009539215236399</v>
      </c>
      <c r="BL2591" s="14">
        <f t="shared" si="3133"/>
        <v>0.1837467949822377</v>
      </c>
      <c r="BM2591" s="14">
        <f t="shared" si="3134"/>
        <v>0.40460091972177475</v>
      </c>
      <c r="BN2591" s="14">
        <f t="shared" si="3135"/>
        <v>0.59436345217281128</v>
      </c>
    </row>
    <row r="2592" spans="1:66" x14ac:dyDescent="0.25">
      <c r="A2592" t="s">
        <v>342</v>
      </c>
      <c r="B2592" t="s">
        <v>426</v>
      </c>
      <c r="C2592" t="s">
        <v>386</v>
      </c>
      <c r="D2592" s="7" t="s">
        <v>579</v>
      </c>
      <c r="E2592" s="10">
        <f>VLOOKUP(A2592,home!$A$2:$E$405,3,FALSE)</f>
        <v>1.1741999999999999</v>
      </c>
      <c r="F2592" s="10">
        <f>VLOOKUP(B2592,home!$B$2:$E$405,3,FALSE)</f>
        <v>0.93679999999999997</v>
      </c>
      <c r="G2592" s="10">
        <f>VLOOKUP(C2592,away!$B$2:$E$405,4,FALSE)</f>
        <v>0.97940000000000005</v>
      </c>
      <c r="H2592" s="10">
        <f>VLOOKUP(A2592,away!$A$2:$E$405,3,FALSE)</f>
        <v>0.85970000000000002</v>
      </c>
      <c r="I2592" s="10">
        <f>VLOOKUP(C2592,away!$B$2:$E$405,3,FALSE)</f>
        <v>1.3957999999999999</v>
      </c>
      <c r="J2592" s="10">
        <f>VLOOKUP(B2592,home!$B$2:$E$405,4,FALSE)</f>
        <v>0.69789999999999996</v>
      </c>
      <c r="K2592" s="12">
        <f t="shared" si="3080"/>
        <v>1.0773307544640001</v>
      </c>
      <c r="L2592" s="12">
        <f t="shared" si="3081"/>
        <v>0.83745854655399998</v>
      </c>
      <c r="M2592" s="13">
        <f t="shared" si="3082"/>
        <v>0.1473728806310747</v>
      </c>
      <c r="N2592" s="13">
        <f t="shared" si="3083"/>
        <v>0.15876933667780874</v>
      </c>
      <c r="O2592" s="13">
        <f t="shared" si="3084"/>
        <v>0.12341867841477597</v>
      </c>
      <c r="P2592" s="13">
        <f t="shared" si="3085"/>
        <v>0.13296273793154037</v>
      </c>
      <c r="Q2592" s="13">
        <f t="shared" si="3086"/>
        <v>8.5523544634426255E-2</v>
      </c>
      <c r="R2592" s="13">
        <f t="shared" si="3087"/>
        <v>5.1679013521426898E-2</v>
      </c>
      <c r="S2592" s="13">
        <f t="shared" si="3088"/>
        <v>2.9990405294628729E-2</v>
      </c>
      <c r="T2592" s="13">
        <f t="shared" si="3089"/>
        <v>7.1622423385692746E-2</v>
      </c>
      <c r="U2592" s="13">
        <f t="shared" si="3090"/>
        <v>5.5675390626994094E-2</v>
      </c>
      <c r="V2592" s="13">
        <f t="shared" si="3091"/>
        <v>3.0064376555689679E-3</v>
      </c>
      <c r="W2592" s="13">
        <f t="shared" si="3092"/>
        <v>3.071238162181401E-2</v>
      </c>
      <c r="X2592" s="13">
        <f t="shared" si="3093"/>
        <v>2.572034647421614E-2</v>
      </c>
      <c r="Y2592" s="13">
        <f t="shared" si="3094"/>
        <v>1.0769861987581172E-2</v>
      </c>
      <c r="Z2592" s="13">
        <f t="shared" si="3095"/>
        <v>1.4426343850332896E-2</v>
      </c>
      <c r="AA2592" s="13">
        <f t="shared" si="3096"/>
        <v>1.5541943904436226E-2</v>
      </c>
      <c r="AB2592" s="13">
        <f t="shared" si="3097"/>
        <v>8.3719070762017216E-3</v>
      </c>
      <c r="AC2592" s="13">
        <f t="shared" si="3098"/>
        <v>1.6952923275010022E-4</v>
      </c>
      <c r="AD2592" s="13">
        <f t="shared" si="3099"/>
        <v>8.2718483160037926E-3</v>
      </c>
      <c r="AE2592" s="13">
        <f t="shared" si="3100"/>
        <v>6.9273300680356888E-3</v>
      </c>
      <c r="AF2592" s="13">
        <f t="shared" si="3101"/>
        <v>2.9006758851384943E-3</v>
      </c>
      <c r="AG2592" s="13">
        <f t="shared" si="3102"/>
        <v>8.097319369307738E-4</v>
      </c>
      <c r="AH2592" s="13">
        <f t="shared" si="3103"/>
        <v>3.020366238247005E-3</v>
      </c>
      <c r="AI2592" s="13">
        <f t="shared" si="3104"/>
        <v>3.2539334382082397E-3</v>
      </c>
      <c r="AJ2592" s="13">
        <f t="shared" si="3105"/>
        <v>1.75278128298026E-3</v>
      </c>
      <c r="AK2592" s="13">
        <f t="shared" si="3106"/>
        <v>6.2944172733450069E-4</v>
      </c>
      <c r="AL2592" s="13">
        <f t="shared" si="3107"/>
        <v>6.1181055427191673E-6</v>
      </c>
      <c r="AM2592" s="13">
        <f t="shared" si="3108"/>
        <v>1.7823033174184278E-3</v>
      </c>
      <c r="AN2592" s="13">
        <f t="shared" si="3109"/>
        <v>1.4926051457236091E-3</v>
      </c>
      <c r="AO2592" s="13">
        <f t="shared" si="3110"/>
        <v>6.2499746795835736E-4</v>
      </c>
      <c r="AP2592" s="13">
        <f t="shared" si="3111"/>
        <v>1.7446982370544542E-4</v>
      </c>
      <c r="AQ2592" s="13">
        <f t="shared" si="3112"/>
        <v>3.6527811244473722E-5</v>
      </c>
      <c r="AR2592" s="13">
        <f t="shared" si="3113"/>
        <v>5.0588630398862213E-4</v>
      </c>
      <c r="AS2592" s="13">
        <f t="shared" si="3114"/>
        <v>5.4500687354906675E-4</v>
      </c>
      <c r="AT2592" s="13">
        <f t="shared" si="3115"/>
        <v>2.935763331343409E-4</v>
      </c>
      <c r="AU2592" s="13">
        <f t="shared" si="3116"/>
        <v>1.0542627082279806E-4</v>
      </c>
      <c r="AV2592" s="13">
        <f t="shared" si="3117"/>
        <v>2.8394740971462752E-5</v>
      </c>
      <c r="AW2592" s="13">
        <f t="shared" si="3118"/>
        <v>1.5332989587565197E-7</v>
      </c>
      <c r="AX2592" s="13">
        <f t="shared" si="3119"/>
        <v>3.2002169627301405E-4</v>
      </c>
      <c r="AY2592" s="13">
        <f t="shared" si="3120"/>
        <v>2.6800490462654394E-4</v>
      </c>
      <c r="AZ2592" s="13">
        <f t="shared" si="3121"/>
        <v>1.1222149894894443E-4</v>
      </c>
      <c r="BA2592" s="13">
        <f t="shared" si="3122"/>
        <v>3.1326951133964752E-5</v>
      </c>
      <c r="BB2592" s="13">
        <f t="shared" si="3123"/>
        <v>6.5587557411545743E-6</v>
      </c>
      <c r="BC2592" s="13">
        <f t="shared" si="3124"/>
        <v>1.098537210038003E-6</v>
      </c>
      <c r="BD2592" s="13">
        <f t="shared" si="3125"/>
        <v>7.0609801476647705E-5</v>
      </c>
      <c r="BE2592" s="13">
        <f t="shared" si="3126"/>
        <v>7.6070110697390133E-5</v>
      </c>
      <c r="BF2592" s="13">
        <f t="shared" si="3127"/>
        <v>4.0976334874889654E-5</v>
      </c>
      <c r="BG2592" s="13">
        <f t="shared" si="3128"/>
        <v>1.4715021921978132E-5</v>
      </c>
      <c r="BH2592" s="13">
        <f t="shared" si="3129"/>
        <v>3.9632364172897495E-6</v>
      </c>
      <c r="BI2592" s="13">
        <f t="shared" si="3130"/>
        <v>8.5394329591159372E-7</v>
      </c>
      <c r="BJ2592" s="14">
        <f t="shared" si="3131"/>
        <v>0.40687761689763174</v>
      </c>
      <c r="BK2592" s="14">
        <f t="shared" si="3132"/>
        <v>0.31377611375573211</v>
      </c>
      <c r="BL2592" s="14">
        <f t="shared" si="3133"/>
        <v>0.26502893520175519</v>
      </c>
      <c r="BM2592" s="14">
        <f t="shared" si="3134"/>
        <v>0.3001149663196685</v>
      </c>
      <c r="BN2592" s="14">
        <f t="shared" si="3135"/>
        <v>0.69972619181105289</v>
      </c>
    </row>
  </sheetData>
  <conditionalFormatting sqref="BJ2:BL2592"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2021-11-05T17:34:33Z</dcterms:modified>
</cp:coreProperties>
</file>