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32" i="2" l="1"/>
  <c r="R132" i="2"/>
  <c r="S132" i="2"/>
  <c r="Q131" i="2"/>
  <c r="R131" i="2"/>
  <c r="S131" i="2"/>
  <c r="Q130" i="2" l="1"/>
  <c r="R130" i="2"/>
  <c r="S130" i="2"/>
  <c r="Q129" i="2"/>
  <c r="R129" i="2"/>
  <c r="S129" i="2"/>
  <c r="Q128" i="2"/>
  <c r="R128" i="2"/>
  <c r="S128" i="2"/>
  <c r="Q127" i="2"/>
  <c r="R127" i="2"/>
  <c r="S127" i="2"/>
  <c r="Q126" i="2"/>
  <c r="R126" i="2"/>
  <c r="S126" i="2"/>
  <c r="Q125" i="2" l="1"/>
  <c r="R125" i="2"/>
  <c r="S125" i="2"/>
  <c r="Q124" i="2"/>
  <c r="R124" i="2"/>
  <c r="S124" i="2"/>
  <c r="Q123" i="2"/>
  <c r="R123" i="2"/>
  <c r="S123" i="2"/>
  <c r="Q122" i="2"/>
  <c r="R122" i="2"/>
  <c r="S122" i="2"/>
  <c r="Q121" i="2" l="1"/>
  <c r="R121" i="2"/>
  <c r="S121" i="2"/>
  <c r="Q120" i="2"/>
  <c r="R120" i="2"/>
  <c r="S120" i="2"/>
  <c r="Q119" i="2" l="1"/>
  <c r="R119" i="2"/>
  <c r="S119" i="2"/>
  <c r="Q118" i="2"/>
  <c r="R118" i="2"/>
  <c r="S118" i="2"/>
  <c r="Q117" i="2"/>
  <c r="R117" i="2"/>
  <c r="S117" i="2"/>
  <c r="Q116" i="2"/>
  <c r="R116" i="2"/>
  <c r="S116" i="2"/>
  <c r="Q115" i="2"/>
  <c r="R115" i="2"/>
  <c r="S115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J1000" i="11" l="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G92" i="2"/>
  <c r="S92" i="2" s="1"/>
  <c r="E96" i="2"/>
  <c r="E100" i="2"/>
  <c r="G100" i="2"/>
  <c r="S100" i="2" s="1"/>
  <c r="F100" i="2"/>
  <c r="R100" i="2" s="1"/>
  <c r="E102" i="2"/>
  <c r="G102" i="2"/>
  <c r="S102" i="2" s="1"/>
  <c r="F102" i="2"/>
  <c r="R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E58" i="2"/>
  <c r="G62" i="2"/>
  <c r="S62" i="2" s="1"/>
  <c r="E66" i="2"/>
  <c r="E70" i="2"/>
  <c r="F70" i="2"/>
  <c r="R70" i="2" s="1"/>
  <c r="G78" i="2"/>
  <c r="S78" i="2" s="1"/>
  <c r="E82" i="2"/>
  <c r="E86" i="2"/>
  <c r="F86" i="2"/>
  <c r="R86" i="2" s="1"/>
  <c r="E90" i="2"/>
  <c r="G94" i="2"/>
  <c r="S94" i="2" s="1"/>
  <c r="E104" i="2"/>
  <c r="G104" i="2"/>
  <c r="S104" i="2" s="1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V365" i="4" s="1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U394" i="4" s="1"/>
  <c r="S398" i="4"/>
  <c r="S402" i="4"/>
  <c r="S406" i="4"/>
  <c r="S410" i="4"/>
  <c r="U410" i="4" s="1"/>
  <c r="S414" i="4"/>
  <c r="S418" i="4"/>
  <c r="S422" i="4"/>
  <c r="S426" i="4"/>
  <c r="U426" i="4" s="1"/>
  <c r="S430" i="4"/>
  <c r="S434" i="4"/>
  <c r="S438" i="4"/>
  <c r="S442" i="4"/>
  <c r="T445" i="4"/>
  <c r="S446" i="4"/>
  <c r="T449" i="4"/>
  <c r="S450" i="4"/>
  <c r="T453" i="4"/>
  <c r="S454" i="4"/>
  <c r="S458" i="4"/>
  <c r="S462" i="4"/>
  <c r="S466" i="4"/>
  <c r="S470" i="4"/>
  <c r="S474" i="4"/>
  <c r="U474" i="4" s="1"/>
  <c r="S478" i="4"/>
  <c r="V478" i="4" s="1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U390" i="4" s="1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V538" i="4" s="1"/>
  <c r="S546" i="4"/>
  <c r="S554" i="4"/>
  <c r="U554" i="4" s="1"/>
  <c r="S925" i="4"/>
  <c r="S929" i="4"/>
  <c r="S933" i="4"/>
  <c r="U933" i="4" s="1"/>
  <c r="S937" i="4"/>
  <c r="S941" i="4"/>
  <c r="S945" i="4"/>
  <c r="S949" i="4"/>
  <c r="V949" i="4" s="1"/>
  <c r="S953" i="4"/>
  <c r="U953" i="4" s="1"/>
  <c r="S957" i="4"/>
  <c r="U957" i="4" s="1"/>
  <c r="S961" i="4"/>
  <c r="U961" i="4" s="1"/>
  <c r="S965" i="4"/>
  <c r="V965" i="4" s="1"/>
  <c r="S969" i="4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35" i="4"/>
  <c r="Q154" i="4"/>
  <c r="N154" i="4"/>
  <c r="R154" i="4" s="1"/>
  <c r="P154" i="4"/>
  <c r="U237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49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119" i="4" l="1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W414" i="4" s="1"/>
  <c r="X414" i="4" s="1"/>
  <c r="Y414" i="4" s="1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90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49" i="4"/>
  <c r="X949" i="4" s="1"/>
  <c r="Y949" i="4" s="1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797" i="4"/>
  <c r="U733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89" i="4"/>
  <c r="U757" i="4"/>
  <c r="U725" i="4"/>
  <c r="U693" i="4"/>
  <c r="U669" i="4"/>
  <c r="U605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13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4" i="3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" i="3"/>
  <c r="D270" i="10"/>
  <c r="D398" i="10"/>
  <c r="D654" i="10"/>
  <c r="D403" i="10"/>
  <c r="D531" i="10"/>
  <c r="D659" i="10"/>
  <c r="D785" i="10"/>
  <c r="D913" i="10"/>
  <c r="D808" i="10"/>
  <c r="D936" i="10"/>
  <c r="D5" i="3"/>
  <c r="D590" i="10"/>
  <c r="D339" i="10"/>
  <c r="D499" i="10"/>
  <c r="D627" i="10"/>
  <c r="D755" i="10"/>
  <c r="D881" i="10"/>
  <c r="D776" i="10"/>
  <c r="D904" i="10"/>
  <c r="D6" i="3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3" i="3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U529" i="4" l="1"/>
  <c r="V529" i="4"/>
  <c r="U350" i="4"/>
  <c r="V350" i="4"/>
  <c r="V573" i="4"/>
  <c r="U573" i="4"/>
  <c r="V637" i="4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F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U387" i="4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Y406" i="4" s="1"/>
  <c r="T437" i="4"/>
  <c r="T433" i="4"/>
  <c r="T429" i="4"/>
  <c r="T405" i="4"/>
  <c r="V405" i="4" s="1"/>
  <c r="W405" i="4" s="1"/>
  <c r="T401" i="4"/>
  <c r="T397" i="4"/>
  <c r="V977" i="4"/>
  <c r="W977" i="4" s="1"/>
  <c r="V993" i="4"/>
  <c r="W993" i="4" s="1"/>
  <c r="X993" i="4" s="1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X373" i="4" s="1"/>
  <c r="Y373" i="4" s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X248" i="4" s="1"/>
  <c r="V264" i="4"/>
  <c r="W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V789" i="4"/>
  <c r="W789" i="4" s="1"/>
  <c r="X789" i="4" s="1"/>
  <c r="V805" i="4"/>
  <c r="W805" i="4" s="1"/>
  <c r="X805" i="4" s="1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29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358" i="4"/>
  <c r="X358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709" i="4"/>
  <c r="X709" i="4" s="1"/>
  <c r="W773" i="4"/>
  <c r="X773" i="4" s="1"/>
  <c r="W837" i="4"/>
  <c r="X83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56" i="4"/>
  <c r="X264" i="4"/>
  <c r="X272" i="4"/>
  <c r="X288" i="4"/>
  <c r="X296" i="4"/>
  <c r="X304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C418" i="4"/>
  <c r="AW418" i="4"/>
  <c r="AB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P105" i="4" s="1"/>
  <c r="AV105" i="4" s="1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554" i="4" l="1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D418" i="4"/>
  <c r="Z418" i="4"/>
  <c r="AE418" i="4"/>
  <c r="AQ418" i="4" s="1"/>
  <c r="AA418" i="4"/>
  <c r="AE37" i="4"/>
  <c r="AG406" i="4"/>
  <c r="AH418" i="4"/>
  <c r="W391" i="4"/>
  <c r="AN418" i="4"/>
  <c r="F3" i="3"/>
  <c r="Y470" i="4"/>
  <c r="AF470" i="4" s="1"/>
  <c r="AL470" i="4" s="1"/>
  <c r="AR470" i="4" s="1"/>
  <c r="D470" i="4" s="1"/>
  <c r="H470" i="4" s="1"/>
  <c r="AA470" i="4"/>
  <c r="AB470" i="4"/>
  <c r="AG470" i="4"/>
  <c r="AJ470" i="4"/>
  <c r="Z470" i="4"/>
  <c r="AK470" i="4"/>
  <c r="AP109" i="4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O506" i="4" s="1"/>
  <c r="AU506" i="4" s="1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T123" i="4" s="1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T131" i="4" s="1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38" i="4"/>
  <c r="AA352" i="4"/>
  <c r="AU352" i="4"/>
  <c r="AD352" i="4"/>
  <c r="AH320" i="4"/>
  <c r="AC320" i="4"/>
  <c r="AB304" i="4"/>
  <c r="AH288" i="4"/>
  <c r="AC288" i="4"/>
  <c r="AA272" i="4"/>
  <c r="AI256" i="4"/>
  <c r="AD256" i="4"/>
  <c r="AK228" i="4"/>
  <c r="AF196" i="4"/>
  <c r="AE196" i="4"/>
  <c r="AG164" i="4"/>
  <c r="AD124" i="4"/>
  <c r="AH124" i="4"/>
  <c r="AB342" i="4"/>
  <c r="AD74" i="4"/>
  <c r="AC387" i="4"/>
  <c r="X302" i="4"/>
  <c r="Y302" i="4" s="1"/>
  <c r="AH302" i="4" s="1"/>
  <c r="Z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N128" i="4" l="1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N470" i="4" s="1"/>
  <c r="AT470" i="4" s="1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Q115" i="4" s="1"/>
  <c r="AW115" i="4" s="1"/>
  <c r="AF115" i="4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Y994" i="4"/>
  <c r="AF994" i="4" s="1"/>
  <c r="Y125" i="4"/>
  <c r="AC125" i="4" s="1"/>
  <c r="Y159" i="4"/>
  <c r="AK159" i="4" s="1"/>
  <c r="Y191" i="4"/>
  <c r="Y223" i="4"/>
  <c r="AK223" i="4" s="1"/>
  <c r="Y275" i="4"/>
  <c r="Y307" i="4"/>
  <c r="AK307" i="4" s="1"/>
  <c r="Y339" i="4"/>
  <c r="Y388" i="4"/>
  <c r="AK388" i="4" s="1"/>
  <c r="Y420" i="4"/>
  <c r="Y452" i="4"/>
  <c r="AK452" i="4" s="1"/>
  <c r="Y484" i="4"/>
  <c r="Y58" i="4"/>
  <c r="AF58" i="4" s="1"/>
  <c r="Y277" i="4"/>
  <c r="Y309" i="4"/>
  <c r="AF309" i="4" s="1"/>
  <c r="Y341" i="4"/>
  <c r="Y20" i="4"/>
  <c r="Y360" i="4"/>
  <c r="Y368" i="4"/>
  <c r="Z368" i="4" s="1"/>
  <c r="Y376" i="4"/>
  <c r="Y527" i="4"/>
  <c r="AB527" i="4" s="1"/>
  <c r="Y543" i="4"/>
  <c r="AB543" i="4" s="1"/>
  <c r="Y928" i="4"/>
  <c r="Z928" i="4" s="1"/>
  <c r="Y936" i="4"/>
  <c r="AE936" i="4" s="1"/>
  <c r="Y944" i="4"/>
  <c r="Z944" i="4" s="1"/>
  <c r="Y952" i="4"/>
  <c r="Y960" i="4"/>
  <c r="Z960" i="4" s="1"/>
  <c r="Y968" i="4"/>
  <c r="Y517" i="4"/>
  <c r="AB517" i="4" s="1"/>
  <c r="Y533" i="4"/>
  <c r="AB533" i="4" s="1"/>
  <c r="Y549" i="4"/>
  <c r="AB549" i="4" s="1"/>
  <c r="Y558" i="4"/>
  <c r="AE558" i="4" s="1"/>
  <c r="Y560" i="4"/>
  <c r="AB560" i="4" s="1"/>
  <c r="Y562" i="4"/>
  <c r="Y564" i="4"/>
  <c r="AB564" i="4" s="1"/>
  <c r="Y566" i="4"/>
  <c r="Y568" i="4"/>
  <c r="AB568" i="4" s="1"/>
  <c r="Y570" i="4"/>
  <c r="AB570" i="4" s="1"/>
  <c r="Y572" i="4"/>
  <c r="AB572" i="4" s="1"/>
  <c r="Y574" i="4"/>
  <c r="AE574" i="4" s="1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Y600" i="4"/>
  <c r="AB600" i="4" s="1"/>
  <c r="Y602" i="4"/>
  <c r="Y604" i="4"/>
  <c r="Y606" i="4"/>
  <c r="Y608" i="4"/>
  <c r="AB608" i="4" s="1"/>
  <c r="Y610" i="4"/>
  <c r="Y612" i="4"/>
  <c r="AC612" i="4" s="1"/>
  <c r="Y614" i="4"/>
  <c r="Y616" i="4"/>
  <c r="AC616" i="4" s="1"/>
  <c r="Y618" i="4"/>
  <c r="Y620" i="4"/>
  <c r="AC620" i="4" s="1"/>
  <c r="Y622" i="4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AH133" i="4"/>
  <c r="Z183" i="4"/>
  <c r="Z251" i="4"/>
  <c r="AB315" i="4"/>
  <c r="AH412" i="4"/>
  <c r="AH476" i="4"/>
  <c r="Z285" i="4"/>
  <c r="X240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K137" i="4"/>
  <c r="AB163" i="4"/>
  <c r="AI179" i="4"/>
  <c r="AF195" i="4"/>
  <c r="AE211" i="4"/>
  <c r="AE227" i="4"/>
  <c r="AK227" i="4"/>
  <c r="AI255" i="4"/>
  <c r="AC271" i="4"/>
  <c r="AG271" i="4"/>
  <c r="AK287" i="4"/>
  <c r="AB303" i="4"/>
  <c r="AI319" i="4"/>
  <c r="AF335" i="4"/>
  <c r="AE351" i="4"/>
  <c r="AE392" i="4"/>
  <c r="AK392" i="4"/>
  <c r="AI408" i="4"/>
  <c r="AC424" i="4"/>
  <c r="AG424" i="4"/>
  <c r="AK440" i="4"/>
  <c r="AB456" i="4"/>
  <c r="AI472" i="4"/>
  <c r="AF488" i="4"/>
  <c r="AE504" i="4"/>
  <c r="AE556" i="4"/>
  <c r="AK556" i="4"/>
  <c r="AB366" i="4"/>
  <c r="AF515" i="4"/>
  <c r="Z539" i="4"/>
  <c r="AB926" i="4"/>
  <c r="AB942" i="4"/>
  <c r="AH954" i="4"/>
  <c r="AB970" i="4"/>
  <c r="Z545" i="4"/>
  <c r="Z978" i="4"/>
  <c r="AI986" i="4"/>
  <c r="AK986" i="4"/>
  <c r="AB994" i="4"/>
  <c r="AJ994" i="4"/>
  <c r="Z159" i="4"/>
  <c r="AJ159" i="4"/>
  <c r="AE191" i="4"/>
  <c r="AG191" i="4"/>
  <c r="AF191" i="4"/>
  <c r="Z223" i="4"/>
  <c r="AJ223" i="4"/>
  <c r="AC275" i="4"/>
  <c r="AD275" i="4"/>
  <c r="AI275" i="4"/>
  <c r="Z307" i="4"/>
  <c r="AJ307" i="4"/>
  <c r="AE339" i="4"/>
  <c r="AG339" i="4"/>
  <c r="AF339" i="4"/>
  <c r="Z388" i="4"/>
  <c r="AJ388" i="4"/>
  <c r="AC420" i="4"/>
  <c r="AD420" i="4"/>
  <c r="AI420" i="4"/>
  <c r="Z452" i="4"/>
  <c r="AJ452" i="4"/>
  <c r="AE484" i="4"/>
  <c r="AG484" i="4"/>
  <c r="AF484" i="4"/>
  <c r="Z58" i="4"/>
  <c r="AH58" i="4"/>
  <c r="AC277" i="4"/>
  <c r="AD277" i="4"/>
  <c r="AG277" i="4"/>
  <c r="Z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76" i="4"/>
  <c r="Z527" i="4"/>
  <c r="AC543" i="4"/>
  <c r="Z543" i="4"/>
  <c r="AA936" i="4"/>
  <c r="AD936" i="4"/>
  <c r="AC944" i="4"/>
  <c r="AE952" i="4"/>
  <c r="Z968" i="4"/>
  <c r="Z517" i="4"/>
  <c r="AC533" i="4"/>
  <c r="Z533" i="4"/>
  <c r="AA558" i="4"/>
  <c r="AD558" i="4"/>
  <c r="AC560" i="4"/>
  <c r="AE562" i="4"/>
  <c r="AB566" i="4"/>
  <c r="Z568" i="4"/>
  <c r="AC570" i="4"/>
  <c r="Z570" i="4"/>
  <c r="AA574" i="4"/>
  <c r="AD574" i="4"/>
  <c r="AC576" i="4"/>
  <c r="AE578" i="4"/>
  <c r="AC582" i="4"/>
  <c r="AB582" i="4"/>
  <c r="Z582" i="4"/>
  <c r="Z584" i="4"/>
  <c r="AC586" i="4"/>
  <c r="AB586" i="4"/>
  <c r="Z586" i="4"/>
  <c r="AB588" i="4"/>
  <c r="AA590" i="4"/>
  <c r="AE590" i="4"/>
  <c r="AD590" i="4"/>
  <c r="AC592" i="4"/>
  <c r="AA594" i="4"/>
  <c r="AE594" i="4"/>
  <c r="AD594" i="4"/>
  <c r="AC598" i="4"/>
  <c r="AB598" i="4"/>
  <c r="Z598" i="4"/>
  <c r="Z600" i="4"/>
  <c r="AC602" i="4"/>
  <c r="AB602" i="4"/>
  <c r="Z602" i="4"/>
  <c r="AB604" i="4"/>
  <c r="AA606" i="4"/>
  <c r="AE606" i="4"/>
  <c r="AD606" i="4"/>
  <c r="AC608" i="4"/>
  <c r="AA610" i="4"/>
  <c r="AE610" i="4"/>
  <c r="AD610" i="4"/>
  <c r="AB612" i="4"/>
  <c r="AC614" i="4"/>
  <c r="AB614" i="4"/>
  <c r="Z614" i="4"/>
  <c r="AB616" i="4"/>
  <c r="AA618" i="4"/>
  <c r="AE618" i="4"/>
  <c r="AD618" i="4"/>
  <c r="AB620" i="4"/>
  <c r="AC622" i="4"/>
  <c r="AB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G128" i="4" l="1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K9" i="3"/>
  <c r="D10" i="3"/>
  <c r="AM125" i="4" l="1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579" i="4" l="1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F113" i="3" s="1"/>
  <c r="N114" i="2"/>
  <c r="H113" i="3" s="1"/>
  <c r="P114" i="2"/>
  <c r="J113" i="3" s="1"/>
  <c r="I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<sst xmlns="http://schemas.openxmlformats.org/spreadsheetml/2006/main" count="549" uniqueCount="269">
  <si>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</si>
  <si>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</si>
  <si>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</si>
  <si>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</si>
  <si>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</si>
  <si>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</si>
  <si>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</si>
  <si>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</si>
  <si>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</si>
  <si>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</si>
  <si>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</si>
  <si>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</si>
  <si>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</si>
  <si>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</si>
  <si>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</si>
  <si>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</si>
  <si>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</si>
  <si>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</si>
  <si>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</si>
  <si>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</si>
  <si>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</si>
  <si>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</si>
  <si>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</si>
  <si>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</si>
  <si>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</si>
  <si>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</si>
  <si>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</si>
  <si>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</si>
  <si>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</si>
  <si>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</si>
  <si>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</si>
  <si>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</si>
  <si>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</si>
  <si>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</si>
  <si>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</si>
  <si>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</si>
  <si>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</si>
  <si>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</si>
  <si>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</si>
  <si>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</si>
  <si>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</si>
  <si>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</si>
  <si>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</si>
  <si>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</si>
  <si>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</si>
  <si>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</si>
  <si>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</si>
  <si>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</si>
  <si>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</si>
  <si>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</si>
  <si>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</si>
  <si>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</si>
  <si>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</si>
  <si>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</si>
  <si>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</si>
  <si>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</si>
  <si>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</si>
  <si>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</si>
  <si>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</si>
  <si>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</si>
  <si>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</si>
  <si>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</si>
  <si>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</si>
  <si>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</si>
  <si>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</si>
  <si>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</si>
  <si>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</si>
  <si>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</si>
  <si>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</si>
  <si>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</si>
  <si>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</si>
  <si>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</si>
  <si>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</si>
  <si>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</si>
  <si>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</si>
  <si>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</si>
  <si>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</si>
  <si>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</si>
  <si>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</si>
  <si>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</si>
  <si>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</si>
  <si>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</si>
  <si>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</si>
  <si>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</si>
  <si>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</si>
  <si>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</si>
  <si>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</si>
  <si>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</si>
  <si>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</si>
  <si>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</si>
  <si>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</si>
  <si>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</si>
  <si>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</si>
  <si>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</si>
  <si>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</si>
  <si>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</si>
  <si>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</si>
  <si>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</si>
  <si>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</si>
  <si>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</si>
  <si>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</si>
  <si>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</si>
  <si>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</si>
  <si>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</si>
  <si>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</si>
  <si>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</si>
  <si>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</si>
  <si>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</si>
  <si>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</si>
  <si>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</si>
  <si>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</si>
  <si>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</si>
  <si>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</si>
  <si>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</si>
  <si>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</si>
  <si>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</si>
  <si>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</si>
  <si>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</si>
  <si>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</si>
  <si>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</si>
  <si>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</si>
  <si>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</si>
  <si>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</si>
  <si>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</si>
  <si>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</si>
  <si>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</si>
  <si>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</si>
  <si>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</si>
  <si>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</si>
  <si>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</si>
  <si>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</si>
  <si>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</si>
  <si>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</si>
  <si>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</si>
  <si>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</si>
  <si>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</si>
  <si>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</si>
  <si>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</si>
  <si>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</si>
  <si>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</si>
  <si>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</si>
  <si>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</si>
  <si>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</si>
  <si>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</si>
  <si>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</si>
  <si>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</si>
  <si>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</si>
  <si>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</si>
  <si>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</si>
  <si>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</si>
  <si>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</si>
  <si>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</si>
  <si>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</si>
  <si>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</si>
  <si>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</si>
  <si>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</si>
  <si>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</si>
  <si>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</si>
  <si>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</si>
  <si>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</si>
  <si>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</si>
  <si>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</si>
  <si>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</si>
  <si>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</si>
  <si>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</si>
  <si>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</si>
  <si>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</si>
  <si>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</si>
  <si>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</si>
  <si>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</si>
  <si>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</si>
  <si>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</si>
  <si>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</si>
  <si>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</si>
  <si>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</si>
  <si>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</si>
  <si>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</si>
  <si>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</si>
  <si>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</si>
  <si>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</si>
  <si>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</si>
  <si>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</si>
  <si>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</si>
  <si>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</si>
  <si>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</si>
  <si>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</si>
  <si>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</si>
  <si>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</si>
  <si>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</si>
  <si>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</si>
  <si>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</si>
  <si>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</si>
  <si>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</si>
  <si>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</si>
  <si>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</si>
  <si>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</si>
  <si>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</si>
  <si>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</si>
  <si>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</si>
  <si>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</si>
  <si>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</si>
  <si>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</si>
  <si>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</si>
  <si>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</si>
  <si>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</si>
  <si>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</si>
  <si>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</si>
  <si>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</si>
  <si>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</si>
  <si>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</si>
  <si>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</si>
  <si>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</si>
  <si>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</si>
  <si>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</si>
  <si>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</si>
  <si>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</si>
  <si>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</si>
  <si>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</si>
  <si>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</si>
  <si>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</si>
  <si>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</si>
  <si>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</si>
  <si>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</si>
  <si>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</si>
  <si>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</si>
  <si>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</si>
  <si>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</si>
  <si>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</si>
  <si>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</si>
  <si>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</si>
  <si>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</si>
  <si>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</si>
  <si>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</si>
  <si>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</si>
  <si>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</si>
  <si>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</si>
  <si>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</si>
  <si>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</si>
  <si>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</si>
  <si>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</si>
  <si>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</si>
  <si>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</si>
  <si>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</si>
  <si>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</si>
  <si>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</si>
  <si>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</si>
  <si>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</si>
  <si>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santa clara</t>
  </si>
  <si>
    <t>Porto</t>
  </si>
  <si>
    <t>Benfica</t>
  </si>
  <si>
    <t>Moreirense</t>
  </si>
  <si>
    <t>Exeter</t>
  </si>
  <si>
    <t>Crewe</t>
  </si>
  <si>
    <t>Scunthorpe</t>
  </si>
  <si>
    <t>fylde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</si>
  <si>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</si>
  <si>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</si>
  <si>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</si>
  <si>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</si>
  <si>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</si>
  <si>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</si>
  <si>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</si>
  <si>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</si>
  <si>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</si>
  <si>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</si>
  <si>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</si>
  <si>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</si>
  <si>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millwall</t>
  </si>
  <si>
    <t>Valencia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</si>
</sst>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16" sqref="B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26" activePane="bottomLeft" state="frozen"/>
      <selection pane="bottomLeft" activeCell="Q138" sqref="Q13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57</v>
      </c>
      <c r="X1" s="13" t="s">
        <v>237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54</v>
      </c>
      <c r="U20" s="36" t="s">
        <v>39</v>
      </c>
      <c r="V20" s="36" t="s">
        <v>41</v>
      </c>
      <c r="W20" s="36" t="s">
        <v>60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54</v>
      </c>
      <c r="U25" s="36" t="s">
        <v>51</v>
      </c>
      <c r="V25" s="36" t="s">
        <v>52</v>
      </c>
      <c r="W25" s="36" t="s">
        <v>65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160</v>
      </c>
      <c r="U110" s="4" t="s">
        <v>185</v>
      </c>
      <c r="V110" s="4" t="s">
        <v>187</v>
      </c>
      <c r="W110" s="4" t="s">
        <v>235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155</v>
      </c>
      <c r="U111" s="4" t="s">
        <v>39</v>
      </c>
      <c r="V111" s="4" t="s">
        <v>220</v>
      </c>
      <c r="W111" s="4" t="s">
        <v>80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238</v>
      </c>
      <c r="W112" s="4" t="s">
        <v>76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163</v>
      </c>
      <c r="U113" s="4" t="s">
        <v>39</v>
      </c>
      <c r="V113" s="4" t="s">
        <v>200</v>
      </c>
      <c r="W113" s="4" t="s">
        <v>70</v>
      </c>
    </row>
    <row r="114" spans="1:23" x14ac:dyDescent="0.2">
      <c r="A114" s="14">
        <v>3.44</v>
      </c>
      <c r="B114" s="14">
        <v>2.97</v>
      </c>
      <c r="C114" s="15">
        <v>2.35</v>
      </c>
      <c r="D114" s="20">
        <f t="shared" si="133"/>
        <v>5.2929926012558415E-2</v>
      </c>
      <c r="E114" s="17">
        <f>IF(OR($A114="",$B114="",$C114=""),"",A114*'MPTO_working_3-way'!$I113)</f>
        <v>3.6220789454832008</v>
      </c>
      <c r="F114" s="21">
        <f>IF(OR($A114="",$B114="",$C114=""),"",B114*'MPTO_working_3-way'!$I113)</f>
        <v>3.1272018802572985</v>
      </c>
      <c r="G114" s="22">
        <f>IF(OR($A114="",$B114="",$C114=""),"",C114*'MPTO_working_3-way'!$I113)</f>
        <v>2.4743853261295126</v>
      </c>
      <c r="H114" s="17">
        <f>IF(OR($A114="",$B114="",$C114=""),"",'MPTO_working_3-way'!E113)</f>
        <v>3.6622743506097315</v>
      </c>
      <c r="I114" s="21">
        <f>IF(OR($A114="",$B114="",$C114=""),"",'MPTO_working_3-way'!F113)</f>
        <v>3.134235926962845</v>
      </c>
      <c r="J114" s="22">
        <f>IF(OR($A114="",$B114="",$C114=""),"",'MPTO_working_3-way'!G113)</f>
        <v>2.4516497512898421</v>
      </c>
      <c r="K114" s="17">
        <f>IF(OR($A114="",$B114="",$C114=""),"",'OddsRatio_working_3-way'!H113)</f>
        <v>3.6418440548733679</v>
      </c>
      <c r="L114" s="21">
        <f>IF(OR($A114="",$B114="",$C114=""),"",'OddsRatio_working_3-way'!I113)</f>
        <v>3.1329642574182519</v>
      </c>
      <c r="M114" s="22">
        <f>IF(OR($A114="",$B114="",$C114=""),"",'OddsRatio_working_3-way'!J113)</f>
        <v>2.4616760139668217</v>
      </c>
      <c r="N114" s="17">
        <f>IF('Log_working_3-way'!$D113="","",A114^('Log_working_3-way'!$D113))</f>
        <v>3.6586921965672299</v>
      </c>
      <c r="O114" s="21">
        <f>IF('Log_working_3-way'!$D113="","",B114^('Log_working_3-way'!$D113))</f>
        <v>3.1357467014993152</v>
      </c>
      <c r="P114" s="22">
        <f>IF('Log_working_3-way'!$D113="","",C114^('Log_working_3-way'!$D113))</f>
        <v>2.4523328847983574</v>
      </c>
      <c r="Q114" s="24">
        <f t="shared" ref="Q114" si="269">(1/H114)*100</f>
        <v>27.305436574775182</v>
      </c>
      <c r="R114" s="24">
        <f t="shared" ref="R114" si="270">(1/F114)*100</f>
        <v>31.977468621812239</v>
      </c>
      <c r="S114" s="24">
        <f t="shared" ref="S114" si="271">(1/G114)*100</f>
        <v>40.414077364588231</v>
      </c>
      <c r="T114" s="26" t="s">
        <v>34</v>
      </c>
      <c r="U114" s="4" t="s">
        <v>45</v>
      </c>
      <c r="V114" s="4" t="s">
        <v>239</v>
      </c>
      <c r="W114" s="4" t="s">
        <v>240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157</v>
      </c>
      <c r="U115" s="4" t="s">
        <v>51</v>
      </c>
      <c r="V115" s="4" t="s">
        <v>241</v>
      </c>
      <c r="W115" s="4" t="s">
        <v>242</v>
      </c>
    </row>
    <row r="116" spans="1:23" x14ac:dyDescent="0.2">
      <c r="A116" s="14">
        <v>4.04</v>
      </c>
      <c r="B116" s="14">
        <v>2.94</v>
      </c>
      <c r="C116" s="15">
        <v>2.1440000000000001</v>
      </c>
      <c r="D116" s="20">
        <f t="shared" si="133"/>
        <v>5.4078717344777427E-2</v>
      </c>
      <c r="E116" s="17">
        <f>IF(OR($A116="",$B116="",$C116=""),"",A116*'MPTO_working_3-way'!$I115)</f>
        <v>4.2584780180729007</v>
      </c>
      <c r="F116" s="21">
        <f>IF(OR($A116="",$B116="",$C116=""),"",B116*'MPTO_working_3-way'!$I115)</f>
        <v>3.0989914289936458</v>
      </c>
      <c r="G116" s="22">
        <f>IF(OR($A116="",$B116="",$C116=""),"",C116*'MPTO_working_3-way'!$I115)</f>
        <v>2.2599447699872028</v>
      </c>
      <c r="H116" s="17">
        <f>IF(OR($A116="",$B116="",$C116=""),"",'MPTO_working_3-way'!E115)</f>
        <v>4.3573267005436351</v>
      </c>
      <c r="I116" s="21">
        <f>IF(OR($A116="",$B116="",$C116=""),"",'MPTO_working_3-way'!F115)</f>
        <v>3.1045312886457581</v>
      </c>
      <c r="J116" s="22">
        <f>IF(OR($A116="",$B116="",$C116=""),"",'MPTO_working_3-way'!G115)</f>
        <v>2.2301930743439544</v>
      </c>
      <c r="K116" s="17">
        <f>IF(OR($A116="",$B116="",$C116=""),"",'OddsRatio_working_3-way'!H115)</f>
        <v>4.3030029855065264</v>
      </c>
      <c r="L116" s="21">
        <f>IF(OR($A116="",$B116="",$C116=""),"",'OddsRatio_working_3-way'!I115)</f>
        <v>3.1078374315403496</v>
      </c>
      <c r="M116" s="22">
        <f>IF(OR($A116="",$B116="",$C116=""),"",'OddsRatio_working_3-way'!J115)</f>
        <v>2.2429721761248249</v>
      </c>
      <c r="N116" s="17">
        <f>IF('Log_working_3-way'!$D115="","",A116^('Log_working_3-way'!$D115))</f>
        <v>4.3445912696292943</v>
      </c>
      <c r="O116" s="21">
        <f>IF('Log_working_3-way'!$D115="","",B116^('Log_working_3-way'!$D115))</f>
        <v>3.1097751401688005</v>
      </c>
      <c r="P116" s="22">
        <f>IF('Log_working_3-way'!$D115="","",C116^('Log_working_3-way'!$D115))</f>
        <v>2.2308377552231216</v>
      </c>
      <c r="Q116" s="24">
        <f t="shared" ref="Q116" si="275">(1/H116)*100</f>
        <v>22.949851336032172</v>
      </c>
      <c r="R116" s="24">
        <f t="shared" ref="R116" si="276">(1/F116)*100</f>
        <v>32.268562947421124</v>
      </c>
      <c r="S116" s="24">
        <f t="shared" ref="S116" si="277">(1/G116)*100</f>
        <v>44.248868967079339</v>
      </c>
      <c r="T116" s="26" t="s">
        <v>162</v>
      </c>
      <c r="U116" s="4" t="s">
        <v>243</v>
      </c>
      <c r="V116" s="4" t="s">
        <v>244</v>
      </c>
      <c r="W116" s="4" t="s">
        <v>245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155</v>
      </c>
      <c r="U117" s="4" t="s">
        <v>39</v>
      </c>
      <c r="V117" s="4" t="s">
        <v>67</v>
      </c>
      <c r="W117" s="4" t="s">
        <v>199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162</v>
      </c>
      <c r="U118" s="4" t="s">
        <v>246</v>
      </c>
      <c r="V118" s="4" t="s">
        <v>247</v>
      </c>
      <c r="W118" s="4" t="s">
        <v>248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54</v>
      </c>
      <c r="U119" s="4" t="s">
        <v>246</v>
      </c>
      <c r="V119" s="4" t="s">
        <v>249</v>
      </c>
      <c r="W119" s="4" t="s">
        <v>250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54</v>
      </c>
      <c r="U120" s="36" t="s">
        <v>85</v>
      </c>
      <c r="V120" s="36" t="s">
        <v>251</v>
      </c>
      <c r="W120" s="36" t="s">
        <v>252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161</v>
      </c>
      <c r="U121" s="4" t="s">
        <v>85</v>
      </c>
      <c r="V121" s="4" t="s">
        <v>120</v>
      </c>
      <c r="W121" s="4" t="s">
        <v>127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82</v>
      </c>
      <c r="V122" s="4" t="s">
        <v>88</v>
      </c>
      <c r="W122" s="4" t="s">
        <v>210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85</v>
      </c>
      <c r="V123" s="4" t="s">
        <v>126</v>
      </c>
      <c r="W123" s="4" t="s">
        <v>253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56</v>
      </c>
      <c r="U124" s="4" t="s">
        <v>130</v>
      </c>
      <c r="V124" s="4" t="s">
        <v>254</v>
      </c>
      <c r="W124" s="4" t="s">
        <v>148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155</v>
      </c>
      <c r="U125" s="36" t="s">
        <v>130</v>
      </c>
      <c r="V125" s="36" t="s">
        <v>144</v>
      </c>
      <c r="W125" s="36" t="s">
        <v>255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U126" s="4" t="s">
        <v>191</v>
      </c>
      <c r="V126" s="4" t="s">
        <v>256</v>
      </c>
      <c r="W126" s="4" t="s">
        <v>257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U127" s="4" t="s">
        <v>258</v>
      </c>
      <c r="V127" s="4" t="s">
        <v>259</v>
      </c>
      <c r="W127" s="4" t="s">
        <v>260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U128" s="4" t="s">
        <v>258</v>
      </c>
      <c r="V128" s="4" t="s">
        <v>261</v>
      </c>
      <c r="W128" s="4" t="s">
        <v>262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U129" s="4" t="s">
        <v>258</v>
      </c>
      <c r="V129" s="4" t="s">
        <v>263</v>
      </c>
      <c r="W129" s="4" t="s">
        <v>264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U130" s="4" t="s">
        <v>258</v>
      </c>
      <c r="V130" s="4" t="s">
        <v>265</v>
      </c>
      <c r="W130" s="4" t="s">
        <v>266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U131" s="4" t="s">
        <v>39</v>
      </c>
      <c r="V131" s="4" t="s">
        <v>199</v>
      </c>
      <c r="W131" s="4" t="s">
        <v>267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U132" s="4" t="s">
        <v>45</v>
      </c>
      <c r="V132" s="4" t="s">
        <v>167</v>
      </c>
      <c r="W132" s="4" t="s">
        <v>268</v>
      </c>
    </row>
    <row r="133" spans="1:23" x14ac:dyDescent="0.2">
      <c r="D133" s="20" t="str">
        <f t="shared" ref="D133:D196" si="326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1:23" x14ac:dyDescent="0.2">
      <c r="D134" s="20" t="str">
        <f t="shared" si="326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1:23" x14ac:dyDescent="0.2">
      <c r="D135" s="20" t="str">
        <f t="shared" si="326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1:23" x14ac:dyDescent="0.2">
      <c r="D136" s="20" t="str">
        <f t="shared" si="326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1:23" x14ac:dyDescent="0.2">
      <c r="D137" s="20" t="str">
        <f t="shared" si="326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1:23" x14ac:dyDescent="0.2">
      <c r="D138" s="20" t="str">
        <f t="shared" si="326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1:23" x14ac:dyDescent="0.2">
      <c r="D139" s="20" t="str">
        <f t="shared" si="326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1:23" x14ac:dyDescent="0.2">
      <c r="D140" s="20" t="str">
        <f t="shared" si="326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1:23" x14ac:dyDescent="0.2">
      <c r="D141" s="20" t="str">
        <f t="shared" si="326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1:23" x14ac:dyDescent="0.2">
      <c r="D142" s="20" t="str">
        <f t="shared" si="326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1:23" x14ac:dyDescent="0.2">
      <c r="D143" s="20" t="str">
        <f t="shared" si="326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1:23" x14ac:dyDescent="0.2">
      <c r="D144" s="20" t="str">
        <f t="shared" si="326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326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326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326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326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326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326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326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326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326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326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326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326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326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326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326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326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32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32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32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32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32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32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32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32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32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32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32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32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32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32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32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32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32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32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32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32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32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32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32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32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32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32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32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32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32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32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32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32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32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32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32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32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32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32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32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32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32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32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32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32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32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32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32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32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32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32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32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32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32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32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32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32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32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32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32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32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32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32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32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32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32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32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32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32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32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32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32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32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32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32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32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32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32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32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32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32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32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32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32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32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32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32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32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32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32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32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32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32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32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32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32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32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32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32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32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32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32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32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32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32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32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32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32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32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32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32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32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32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32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32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32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32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32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32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32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32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32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32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32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32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32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32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32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32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32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32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32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32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32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32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32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32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32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32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32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32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32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32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32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32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32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32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32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32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32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32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32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32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32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32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32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32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32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32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32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32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32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32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32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32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32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32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32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32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32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32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32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32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32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32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32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32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32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32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32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32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32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32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32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32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32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32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32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32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32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32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32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32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32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32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33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33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33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33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33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33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33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33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33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33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33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33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33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33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33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33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33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33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33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33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33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33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33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33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33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33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33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33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33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33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33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33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33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33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33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33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33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33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33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33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33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33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33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33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33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33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33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33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33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33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33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33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33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33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33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33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33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33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33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33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33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33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33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33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33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33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33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33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33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33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33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33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33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33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33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33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33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33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33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33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33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33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33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33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33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33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33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33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33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33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33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33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33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33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33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33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33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33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33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33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33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33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33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33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33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33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33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33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33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33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33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33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33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33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33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33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33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33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33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33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33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33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33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33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33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33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33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33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33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33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33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33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33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33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33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33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33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33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33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33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33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33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33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33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33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33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33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33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33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33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33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33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33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33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33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33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33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33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33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33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33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33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33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33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33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33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33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33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33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33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33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33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33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33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33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33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33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33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33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33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33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33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33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33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33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33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33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33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33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33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33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33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3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3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3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3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3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3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3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3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3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3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3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3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3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3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3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3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3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3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3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3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3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3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3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3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3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3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3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3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3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3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3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3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3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3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3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3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3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3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3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3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3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3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3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3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3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3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3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3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3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3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3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3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3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3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3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3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3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3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3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3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3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3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3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3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3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3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3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3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3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3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3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3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3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3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3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3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3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3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3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3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3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3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3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3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3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3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3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3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3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3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3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3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3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3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3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3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3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3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3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3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3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3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3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3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3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3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3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3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3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3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3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3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3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3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3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3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3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3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3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3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3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3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3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3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3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3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3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3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3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3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3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3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3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3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3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3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3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3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3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3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3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3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3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3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3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3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3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3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3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3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3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3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3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3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3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3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3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3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3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3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3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3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3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3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3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3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3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3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3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3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3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3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3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3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3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3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3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3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3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3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3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3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3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3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3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3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3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3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3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3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3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3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3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3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3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3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3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3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3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3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3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3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3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3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3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3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3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3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3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3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3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3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3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3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3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3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3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3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3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3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3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3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3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3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3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3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3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3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3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3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3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3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3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3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3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3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3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3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3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3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3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3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3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3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3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3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3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3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3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3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3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3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3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3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3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3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3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3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3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3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3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3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3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3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3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3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3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3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3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3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3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3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3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3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3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3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3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3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3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3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3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3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3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3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3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3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3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3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3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3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3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3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3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3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3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3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3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3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3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3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3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3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3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3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3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3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3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3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3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3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3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3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3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3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3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3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3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3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3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3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3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3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3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3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3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3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3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3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3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3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3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3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3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3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3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3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3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3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3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3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3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3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3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3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3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3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3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3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3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3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3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3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3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3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3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3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3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3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3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3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3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3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3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3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3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3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3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3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3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3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3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3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3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3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3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3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3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3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3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3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3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3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3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3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3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3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3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3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3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3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3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3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3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3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3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3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3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3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3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3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3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3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3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3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3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3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3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3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3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3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3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3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3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3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3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3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3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3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3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3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3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3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2020-03-04T15:04:44Z</dcterms:modified>
</cp:coreProperties>
</file>