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minimized="1"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N147" i="2" l="1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17" i="2" l="1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4" i="2" l="1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4" i="2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P3" i="2"/>
  <c r="O3" i="2"/>
  <c r="N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F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20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18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1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2" i="3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E12" i="11" l="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14" i="11" l="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I178" i="5" s="1"/>
  <c r="D176" i="5"/>
  <c r="E176" i="5" s="1"/>
  <c r="H177" i="2" s="1"/>
  <c r="D174" i="5"/>
  <c r="D172" i="5"/>
  <c r="E172" i="5" s="1"/>
  <c r="H173" i="2" s="1"/>
  <c r="D170" i="5"/>
  <c r="I170" i="5" s="1"/>
  <c r="D168" i="5"/>
  <c r="E168" i="5" s="1"/>
  <c r="H169" i="2" s="1"/>
  <c r="D166" i="5"/>
  <c r="D164" i="5"/>
  <c r="E164" i="5" s="1"/>
  <c r="H165" i="2" s="1"/>
  <c r="D162" i="5"/>
  <c r="I162" i="5" s="1"/>
  <c r="D160" i="5"/>
  <c r="E160" i="5" s="1"/>
  <c r="H161" i="2" s="1"/>
  <c r="D158" i="5"/>
  <c r="D156" i="5"/>
  <c r="E156" i="5" s="1"/>
  <c r="H157" i="2" s="1"/>
  <c r="D154" i="5"/>
  <c r="I154" i="5" s="1"/>
  <c r="D152" i="5"/>
  <c r="E152" i="5" s="1"/>
  <c r="H153" i="2" s="1"/>
  <c r="D150" i="5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T43" i="4" s="1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E174" i="5"/>
  <c r="H175" i="2" s="1"/>
  <c r="I174" i="5"/>
  <c r="E170" i="5"/>
  <c r="H171" i="2" s="1"/>
  <c r="E166" i="5"/>
  <c r="H167" i="2" s="1"/>
  <c r="I166" i="5"/>
  <c r="E162" i="5"/>
  <c r="H163" i="2" s="1"/>
  <c r="E158" i="5"/>
  <c r="H159" i="2" s="1"/>
  <c r="I158" i="5"/>
  <c r="E154" i="5"/>
  <c r="H155" i="2" s="1"/>
  <c r="E150" i="5"/>
  <c r="H151" i="2" s="1"/>
  <c r="I150" i="5"/>
  <c r="E146" i="5"/>
  <c r="H147" i="2" s="1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5" i="5"/>
  <c r="I176" i="2" s="1"/>
  <c r="F171" i="5"/>
  <c r="I172" i="2" s="1"/>
  <c r="F167" i="5"/>
  <c r="I168" i="2" s="1"/>
  <c r="F159" i="5"/>
  <c r="I160" i="2" s="1"/>
  <c r="F155" i="5"/>
  <c r="I156" i="2" s="1"/>
  <c r="F151" i="5"/>
  <c r="I152" i="2" s="1"/>
  <c r="D13" i="5"/>
  <c r="G13" i="5" s="1"/>
  <c r="J14" i="2" s="1"/>
  <c r="D12" i="5"/>
  <c r="G12" i="5" s="1"/>
  <c r="J13" i="2" s="1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6" i="5"/>
  <c r="I177" i="2" s="1"/>
  <c r="I175" i="5"/>
  <c r="F174" i="5"/>
  <c r="I175" i="2" s="1"/>
  <c r="F172" i="5"/>
  <c r="I173" i="2" s="1"/>
  <c r="F168" i="5"/>
  <c r="I169" i="2" s="1"/>
  <c r="I167" i="5"/>
  <c r="F166" i="5"/>
  <c r="I167" i="2" s="1"/>
  <c r="F164" i="5"/>
  <c r="I165" i="2" s="1"/>
  <c r="I163" i="5"/>
  <c r="F160" i="5"/>
  <c r="I161" i="2" s="1"/>
  <c r="I159" i="5"/>
  <c r="F158" i="5"/>
  <c r="I159" i="2" s="1"/>
  <c r="F156" i="5"/>
  <c r="I157" i="2" s="1"/>
  <c r="F152" i="5"/>
  <c r="I153" i="2" s="1"/>
  <c r="I151" i="5"/>
  <c r="F150" i="5"/>
  <c r="I151" i="2" s="1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T245" i="4" s="1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91" i="5"/>
  <c r="I83" i="5"/>
  <c r="I75" i="5"/>
  <c r="I67" i="5"/>
  <c r="I59" i="5"/>
  <c r="I51" i="5"/>
  <c r="I43" i="5"/>
  <c r="I35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P941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0" i="4"/>
  <c r="P512" i="4"/>
  <c r="N512" i="4"/>
  <c r="P510" i="4"/>
  <c r="N510" i="4"/>
  <c r="T510" i="4" s="1"/>
  <c r="P508" i="4"/>
  <c r="N508" i="4"/>
  <c r="P506" i="4"/>
  <c r="N506" i="4"/>
  <c r="P504" i="4"/>
  <c r="N504" i="4"/>
  <c r="P502" i="4"/>
  <c r="N502" i="4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T353" i="4" s="1"/>
  <c r="P351" i="4"/>
  <c r="N351" i="4"/>
  <c r="R351" i="4" s="1"/>
  <c r="P349" i="4"/>
  <c r="N349" i="4"/>
  <c r="P347" i="4"/>
  <c r="N347" i="4"/>
  <c r="P345" i="4"/>
  <c r="N345" i="4"/>
  <c r="T345" i="4" s="1"/>
  <c r="P343" i="4"/>
  <c r="N343" i="4"/>
  <c r="R343" i="4" s="1"/>
  <c r="P341" i="4"/>
  <c r="N341" i="4"/>
  <c r="P339" i="4"/>
  <c r="N339" i="4"/>
  <c r="P337" i="4"/>
  <c r="N337" i="4"/>
  <c r="T337" i="4" s="1"/>
  <c r="P335" i="4"/>
  <c r="N335" i="4"/>
  <c r="R335" i="4" s="1"/>
  <c r="P333" i="4"/>
  <c r="N333" i="4"/>
  <c r="P331" i="4"/>
  <c r="N331" i="4"/>
  <c r="P329" i="4"/>
  <c r="N329" i="4"/>
  <c r="T329" i="4" s="1"/>
  <c r="P327" i="4"/>
  <c r="N327" i="4"/>
  <c r="R327" i="4" s="1"/>
  <c r="P325" i="4"/>
  <c r="N325" i="4"/>
  <c r="P323" i="4"/>
  <c r="N323" i="4"/>
  <c r="P321" i="4"/>
  <c r="N321" i="4"/>
  <c r="T321" i="4" s="1"/>
  <c r="P319" i="4"/>
  <c r="N319" i="4"/>
  <c r="R319" i="4" s="1"/>
  <c r="P317" i="4"/>
  <c r="N317" i="4"/>
  <c r="P315" i="4"/>
  <c r="N315" i="4"/>
  <c r="Q314" i="4"/>
  <c r="P313" i="4"/>
  <c r="N313" i="4"/>
  <c r="T313" i="4" s="1"/>
  <c r="P311" i="4"/>
  <c r="N311" i="4"/>
  <c r="R311" i="4" s="1"/>
  <c r="P309" i="4"/>
  <c r="N309" i="4"/>
  <c r="P307" i="4"/>
  <c r="N307" i="4"/>
  <c r="P305" i="4"/>
  <c r="N305" i="4"/>
  <c r="T305" i="4" s="1"/>
  <c r="P303" i="4"/>
  <c r="N303" i="4"/>
  <c r="R303" i="4" s="1"/>
  <c r="P301" i="4"/>
  <c r="N301" i="4"/>
  <c r="P299" i="4"/>
  <c r="N299" i="4"/>
  <c r="P297" i="4"/>
  <c r="N297" i="4"/>
  <c r="T297" i="4" s="1"/>
  <c r="P295" i="4"/>
  <c r="N295" i="4"/>
  <c r="R295" i="4" s="1"/>
  <c r="P293" i="4"/>
  <c r="N293" i="4"/>
  <c r="P291" i="4"/>
  <c r="N291" i="4"/>
  <c r="P289" i="4"/>
  <c r="N289" i="4"/>
  <c r="T289" i="4" s="1"/>
  <c r="P287" i="4"/>
  <c r="N287" i="4"/>
  <c r="R287" i="4" s="1"/>
  <c r="P285" i="4"/>
  <c r="N285" i="4"/>
  <c r="P283" i="4"/>
  <c r="N283" i="4"/>
  <c r="P281" i="4"/>
  <c r="N281" i="4"/>
  <c r="T281" i="4" s="1"/>
  <c r="P279" i="4"/>
  <c r="N279" i="4"/>
  <c r="R279" i="4" s="1"/>
  <c r="P277" i="4"/>
  <c r="N277" i="4"/>
  <c r="P275" i="4"/>
  <c r="N275" i="4"/>
  <c r="P273" i="4"/>
  <c r="N273" i="4"/>
  <c r="T273" i="4" s="1"/>
  <c r="P271" i="4"/>
  <c r="N271" i="4"/>
  <c r="R271" i="4" s="1"/>
  <c r="P269" i="4"/>
  <c r="N269" i="4"/>
  <c r="P267" i="4"/>
  <c r="N267" i="4"/>
  <c r="P265" i="4"/>
  <c r="N265" i="4"/>
  <c r="T265" i="4" s="1"/>
  <c r="P263" i="4"/>
  <c r="N263" i="4"/>
  <c r="R263" i="4" s="1"/>
  <c r="P261" i="4"/>
  <c r="N261" i="4"/>
  <c r="P259" i="4"/>
  <c r="N259" i="4"/>
  <c r="P257" i="4"/>
  <c r="N257" i="4"/>
  <c r="T257" i="4" s="1"/>
  <c r="P255" i="4"/>
  <c r="N255" i="4"/>
  <c r="R255" i="4" s="1"/>
  <c r="P253" i="4"/>
  <c r="N253" i="4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K17" i="11" l="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I171" i="5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F16" i="2"/>
  <c r="G16" i="2"/>
  <c r="E13" i="2"/>
  <c r="F13" i="2"/>
  <c r="G13" i="2"/>
  <c r="E28" i="2"/>
  <c r="F28" i="2"/>
  <c r="G28" i="2"/>
  <c r="E21" i="2"/>
  <c r="F21" i="2"/>
  <c r="G21" i="2"/>
  <c r="T15" i="4"/>
  <c r="Q274" i="4"/>
  <c r="J990" i="11"/>
  <c r="Q417" i="4"/>
  <c r="Q70" i="4"/>
  <c r="J985" i="11"/>
  <c r="J987" i="11"/>
  <c r="Q24" i="4"/>
  <c r="I4" i="5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I47" i="5"/>
  <c r="G48" i="2" s="1"/>
  <c r="I55" i="5"/>
  <c r="I63" i="5"/>
  <c r="G64" i="2" s="1"/>
  <c r="I71" i="5"/>
  <c r="E72" i="2" s="1"/>
  <c r="I79" i="5"/>
  <c r="G80" i="2" s="1"/>
  <c r="I87" i="5"/>
  <c r="I95" i="5"/>
  <c r="G96" i="2" s="1"/>
  <c r="I103" i="5"/>
  <c r="E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G54" i="2" s="1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E70" i="2" s="1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6" i="2" s="1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G102" i="2" s="1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E154" i="2" s="1"/>
  <c r="I157" i="5"/>
  <c r="G158" i="2" s="1"/>
  <c r="I161" i="5"/>
  <c r="I165" i="5"/>
  <c r="G166" i="2" s="1"/>
  <c r="I169" i="5"/>
  <c r="G170" i="2" s="1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G36" i="2"/>
  <c r="F36" i="2"/>
  <c r="E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42" i="2"/>
  <c r="G42" i="2"/>
  <c r="F42" i="2"/>
  <c r="E46" i="2"/>
  <c r="G46" i="2"/>
  <c r="F46" i="2"/>
  <c r="E50" i="2"/>
  <c r="F50" i="2"/>
  <c r="E58" i="2"/>
  <c r="F58" i="2"/>
  <c r="E62" i="2"/>
  <c r="G62" i="2"/>
  <c r="F62" i="2"/>
  <c r="E66" i="2"/>
  <c r="F66" i="2"/>
  <c r="E74" i="2"/>
  <c r="F74" i="2"/>
  <c r="E78" i="2"/>
  <c r="G78" i="2"/>
  <c r="F78" i="2"/>
  <c r="E82" i="2"/>
  <c r="F82" i="2"/>
  <c r="G86" i="2"/>
  <c r="E90" i="2"/>
  <c r="F90" i="2"/>
  <c r="E94" i="2"/>
  <c r="G94" i="2"/>
  <c r="F94" i="2"/>
  <c r="E98" i="2"/>
  <c r="F98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F150" i="2"/>
  <c r="E152" i="2"/>
  <c r="G152" i="2"/>
  <c r="F152" i="2"/>
  <c r="F154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E172" i="2"/>
  <c r="G172" i="2"/>
  <c r="F172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I4" i="3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U193" i="4"/>
  <c r="U213" i="4"/>
  <c r="U225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V12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U46" i="4" s="1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5" i="4"/>
  <c r="S959" i="4"/>
  <c r="S963" i="4"/>
  <c r="S967" i="4"/>
  <c r="S971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K4" i="3"/>
  <c r="D5" i="3"/>
  <c r="D18" i="8" l="1"/>
  <c r="E18" i="8"/>
  <c r="D17" i="8"/>
  <c r="E17" i="8"/>
  <c r="D16" i="8"/>
  <c r="E16" i="8"/>
  <c r="E15" i="8"/>
  <c r="D15" i="8"/>
  <c r="V165" i="4"/>
  <c r="F174" i="2"/>
  <c r="F156" i="2"/>
  <c r="G154" i="2"/>
  <c r="E174" i="2"/>
  <c r="F170" i="2"/>
  <c r="G156" i="2"/>
  <c r="D14" i="8"/>
  <c r="E14" i="8"/>
  <c r="E13" i="8"/>
  <c r="D13" i="8"/>
  <c r="S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V506" i="4"/>
  <c r="V442" i="4"/>
  <c r="V390" i="4"/>
  <c r="S346" i="4"/>
  <c r="S94" i="4"/>
  <c r="V949" i="4"/>
  <c r="V233" i="4"/>
  <c r="V201" i="4"/>
  <c r="F8" i="2"/>
  <c r="F104" i="2"/>
  <c r="E86" i="2"/>
  <c r="F70" i="2"/>
  <c r="E54" i="2"/>
  <c r="S905" i="4"/>
  <c r="S889" i="4"/>
  <c r="S873" i="4"/>
  <c r="S857" i="4"/>
  <c r="S841" i="4"/>
  <c r="S825" i="4"/>
  <c r="S809" i="4"/>
  <c r="S793" i="4"/>
  <c r="S777" i="4"/>
  <c r="S761" i="4"/>
  <c r="S745" i="4"/>
  <c r="S729" i="4"/>
  <c r="S713" i="4"/>
  <c r="S697" i="4"/>
  <c r="S681" i="4"/>
  <c r="S665" i="4"/>
  <c r="S649" i="4"/>
  <c r="S633" i="4"/>
  <c r="S617" i="4"/>
  <c r="S601" i="4"/>
  <c r="S585" i="4"/>
  <c r="S569" i="4"/>
  <c r="U35" i="4"/>
  <c r="V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S921" i="4"/>
  <c r="U530" i="4"/>
  <c r="V217" i="4"/>
  <c r="U131" i="4"/>
  <c r="F102" i="2"/>
  <c r="E19" i="2"/>
  <c r="F19" i="2"/>
  <c r="G19" i="2"/>
  <c r="E33" i="2"/>
  <c r="F33" i="2"/>
  <c r="G33" i="2"/>
  <c r="E25" i="2"/>
  <c r="F25" i="2"/>
  <c r="G25" i="2"/>
  <c r="E34" i="2"/>
  <c r="F34" i="2"/>
  <c r="G34" i="2"/>
  <c r="E22" i="2"/>
  <c r="F22" i="2"/>
  <c r="G22" i="2"/>
  <c r="E15" i="2"/>
  <c r="F15" i="2"/>
  <c r="G15" i="2"/>
  <c r="E31" i="2"/>
  <c r="F31" i="2"/>
  <c r="G31" i="2"/>
  <c r="E23" i="2"/>
  <c r="F23" i="2"/>
  <c r="G23" i="2"/>
  <c r="E32" i="2"/>
  <c r="F32" i="2"/>
  <c r="G32" i="2"/>
  <c r="E20" i="2"/>
  <c r="F20" i="2"/>
  <c r="G20" i="2"/>
  <c r="E18" i="2"/>
  <c r="F18" i="2"/>
  <c r="G18" i="2"/>
  <c r="E14" i="2"/>
  <c r="F14" i="2"/>
  <c r="G14" i="2"/>
  <c r="E29" i="2"/>
  <c r="F29" i="2"/>
  <c r="G29" i="2"/>
  <c r="E30" i="2"/>
  <c r="F30" i="2"/>
  <c r="G30" i="2"/>
  <c r="E26" i="2"/>
  <c r="F26" i="2"/>
  <c r="G26" i="2"/>
  <c r="E24" i="2"/>
  <c r="F24" i="2"/>
  <c r="G24" i="2"/>
  <c r="V33" i="4"/>
  <c r="E17" i="2"/>
  <c r="F17" i="2"/>
  <c r="G17" i="2"/>
  <c r="E27" i="2"/>
  <c r="F27" i="2"/>
  <c r="G27" i="2"/>
  <c r="V62" i="4"/>
  <c r="V21" i="4"/>
  <c r="G70" i="2"/>
  <c r="F38" i="2"/>
  <c r="G72" i="2"/>
  <c r="S74" i="4"/>
  <c r="S42" i="4"/>
  <c r="U42" i="4" s="1"/>
  <c r="V37" i="4"/>
  <c r="F54" i="2"/>
  <c r="G38" i="2"/>
  <c r="F40" i="2"/>
  <c r="U31" i="4"/>
  <c r="U23" i="4"/>
  <c r="V237" i="4"/>
  <c r="U181" i="4"/>
  <c r="D11" i="8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F11" i="2"/>
  <c r="E11" i="2"/>
  <c r="G11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U12" i="4" s="1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18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10" i="4"/>
  <c r="X498" i="4"/>
  <c r="Y498" i="4" s="1"/>
  <c r="X394" i="4"/>
  <c r="Y394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146" i="4" l="1"/>
  <c r="W146" i="4" s="1"/>
  <c r="X146" i="4" s="1"/>
  <c r="Y146" i="4" s="1"/>
  <c r="W127" i="4"/>
  <c r="V613" i="4"/>
  <c r="V581" i="4"/>
  <c r="V59" i="4"/>
  <c r="V38" i="4"/>
  <c r="W38" i="4" s="1"/>
  <c r="X38" i="4" s="1"/>
  <c r="Y38" i="4" s="1"/>
  <c r="W23" i="4"/>
  <c r="W29" i="4"/>
  <c r="X29" i="4" s="1"/>
  <c r="Y29" i="4" s="1"/>
  <c r="V28" i="4"/>
  <c r="W28" i="4" s="1"/>
  <c r="V653" i="4"/>
  <c r="W653" i="4" s="1"/>
  <c r="X653" i="4" s="1"/>
  <c r="V669" i="4"/>
  <c r="V685" i="4"/>
  <c r="V701" i="4"/>
  <c r="V717" i="4"/>
  <c r="W717" i="4" s="1"/>
  <c r="X717" i="4" s="1"/>
  <c r="V733" i="4"/>
  <c r="V749" i="4"/>
  <c r="V765" i="4"/>
  <c r="V781" i="4"/>
  <c r="W781" i="4" s="1"/>
  <c r="X781" i="4" s="1"/>
  <c r="V797" i="4"/>
  <c r="V813" i="4"/>
  <c r="V829" i="4"/>
  <c r="V845" i="4"/>
  <c r="W845" i="4" s="1"/>
  <c r="X845" i="4" s="1"/>
  <c r="V861" i="4"/>
  <c r="V877" i="4"/>
  <c r="V893" i="4"/>
  <c r="V909" i="4"/>
  <c r="W909" i="4" s="1"/>
  <c r="X909" i="4" s="1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W950" i="4" s="1"/>
  <c r="X950" i="4" s="1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W984" i="4" s="1"/>
  <c r="X984" i="4" s="1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X88" i="4" s="1"/>
  <c r="Y88" i="4" s="1"/>
  <c r="V7" i="4"/>
  <c r="W7" i="4" s="1"/>
  <c r="V395" i="4"/>
  <c r="V503" i="4"/>
  <c r="F5" i="3"/>
  <c r="W973" i="4"/>
  <c r="I5" i="3"/>
  <c r="U391" i="4"/>
  <c r="V106" i="4"/>
  <c r="V110" i="4"/>
  <c r="V148" i="4"/>
  <c r="W148" i="4" s="1"/>
  <c r="X148" i="4" s="1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W585" i="4"/>
  <c r="W593" i="4"/>
  <c r="Y593" i="4" s="1"/>
  <c r="W601" i="4"/>
  <c r="W609" i="4"/>
  <c r="W617" i="4"/>
  <c r="W625" i="4"/>
  <c r="Y625" i="4" s="1"/>
  <c r="W633" i="4"/>
  <c r="W641" i="4"/>
  <c r="W649" i="4"/>
  <c r="W657" i="4"/>
  <c r="Y657" i="4" s="1"/>
  <c r="W665" i="4"/>
  <c r="W673" i="4"/>
  <c r="W681" i="4"/>
  <c r="W689" i="4"/>
  <c r="Y689" i="4" s="1"/>
  <c r="W697" i="4"/>
  <c r="W705" i="4"/>
  <c r="W713" i="4"/>
  <c r="W721" i="4"/>
  <c r="Y721" i="4" s="1"/>
  <c r="W729" i="4"/>
  <c r="W737" i="4"/>
  <c r="W745" i="4"/>
  <c r="W753" i="4"/>
  <c r="Y753" i="4" s="1"/>
  <c r="W761" i="4"/>
  <c r="W769" i="4"/>
  <c r="W777" i="4"/>
  <c r="W785" i="4"/>
  <c r="X785" i="4" s="1"/>
  <c r="Y785" i="4" s="1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X79" i="4" s="1"/>
  <c r="Y79" i="4" s="1"/>
  <c r="W87" i="4"/>
  <c r="W923" i="4"/>
  <c r="W935" i="4"/>
  <c r="W943" i="4"/>
  <c r="X943" i="4" s="1"/>
  <c r="Y943" i="4" s="1"/>
  <c r="V9" i="4"/>
  <c r="V941" i="4"/>
  <c r="U941" i="4"/>
  <c r="V514" i="4"/>
  <c r="U514" i="4"/>
  <c r="AH161" i="4"/>
  <c r="AH185" i="4"/>
  <c r="W72" i="4"/>
  <c r="V34" i="4"/>
  <c r="W34" i="4" s="1"/>
  <c r="X34" i="4" s="1"/>
  <c r="Y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X955" i="4" s="1"/>
  <c r="Y955" i="4" s="1"/>
  <c r="W963" i="4"/>
  <c r="W971" i="4"/>
  <c r="W516" i="4"/>
  <c r="W532" i="4"/>
  <c r="X532" i="4" s="1"/>
  <c r="Y532" i="4" s="1"/>
  <c r="W548" i="4"/>
  <c r="W565" i="4"/>
  <c r="W581" i="4"/>
  <c r="W597" i="4"/>
  <c r="X597" i="4" s="1"/>
  <c r="Y597" i="4" s="1"/>
  <c r="W613" i="4"/>
  <c r="W629" i="4"/>
  <c r="W645" i="4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33" i="4"/>
  <c r="X733" i="4" s="1"/>
  <c r="W749" i="4"/>
  <c r="W765" i="4"/>
  <c r="W797" i="4"/>
  <c r="X797" i="4" s="1"/>
  <c r="W813" i="4"/>
  <c r="W829" i="4"/>
  <c r="W853" i="4"/>
  <c r="X853" i="4" s="1"/>
  <c r="W869" i="4"/>
  <c r="W885" i="4"/>
  <c r="W901" i="4"/>
  <c r="W917" i="4"/>
  <c r="X917" i="4" s="1"/>
  <c r="W74" i="4"/>
  <c r="W90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66" i="4"/>
  <c r="X966" i="4" s="1"/>
  <c r="W537" i="4"/>
  <c r="X537" i="4" s="1"/>
  <c r="W976" i="4"/>
  <c r="X976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X15" i="4" s="1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X83" i="4" s="1"/>
  <c r="Y83" i="4" s="1"/>
  <c r="AJ83" i="4" s="1"/>
  <c r="W91" i="4"/>
  <c r="W99" i="4"/>
  <c r="W107" i="4"/>
  <c r="W151" i="4"/>
  <c r="X151" i="4" s="1"/>
  <c r="Y151" i="4" s="1"/>
  <c r="AJ151" i="4" s="1"/>
  <c r="W526" i="4"/>
  <c r="Y526" i="4" s="1"/>
  <c r="W542" i="4"/>
  <c r="W927" i="4"/>
  <c r="Y927" i="4" s="1"/>
  <c r="W931" i="4"/>
  <c r="X931" i="4" s="1"/>
  <c r="W939" i="4"/>
  <c r="X939" i="4" s="1"/>
  <c r="W947" i="4"/>
  <c r="W959" i="4"/>
  <c r="X959" i="4" s="1"/>
  <c r="W967" i="4"/>
  <c r="W557" i="4"/>
  <c r="X557" i="4" s="1"/>
  <c r="W573" i="4"/>
  <c r="W589" i="4"/>
  <c r="X589" i="4" s="1"/>
  <c r="W605" i="4"/>
  <c r="X605" i="4" s="1"/>
  <c r="W621" i="4"/>
  <c r="X621" i="4" s="1"/>
  <c r="W637" i="4"/>
  <c r="W669" i="4"/>
  <c r="W685" i="4"/>
  <c r="X685" i="4" s="1"/>
  <c r="W693" i="4"/>
  <c r="W709" i="4"/>
  <c r="X709" i="4" s="1"/>
  <c r="W725" i="4"/>
  <c r="X725" i="4" s="1"/>
  <c r="W741" i="4"/>
  <c r="X741" i="4" s="1"/>
  <c r="W757" i="4"/>
  <c r="W773" i="4"/>
  <c r="X773" i="4" s="1"/>
  <c r="W789" i="4"/>
  <c r="W805" i="4"/>
  <c r="X805" i="4" s="1"/>
  <c r="W821" i="4"/>
  <c r="W837" i="4"/>
  <c r="X837" i="4" s="1"/>
  <c r="W861" i="4"/>
  <c r="X861" i="4" s="1"/>
  <c r="W877" i="4"/>
  <c r="X877" i="4" s="1"/>
  <c r="W893" i="4"/>
  <c r="X72" i="4"/>
  <c r="Y72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70" i="4"/>
  <c r="X74" i="4"/>
  <c r="X90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338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W77" i="4"/>
  <c r="X77" i="4" s="1"/>
  <c r="Y77" i="4" s="1"/>
  <c r="W81" i="4"/>
  <c r="W85" i="4"/>
  <c r="W89" i="4"/>
  <c r="W93" i="4"/>
  <c r="X93" i="4" s="1"/>
  <c r="Y93" i="4" s="1"/>
  <c r="W97" i="4"/>
  <c r="W101" i="4"/>
  <c r="W64" i="4"/>
  <c r="W235" i="4"/>
  <c r="X235" i="4" s="1"/>
  <c r="Y235" i="4" s="1"/>
  <c r="W239" i="4"/>
  <c r="W243" i="4"/>
  <c r="W359" i="4"/>
  <c r="W363" i="4"/>
  <c r="X363" i="4" s="1"/>
  <c r="Y363" i="4" s="1"/>
  <c r="W367" i="4"/>
  <c r="W371" i="4"/>
  <c r="W375" i="4"/>
  <c r="W379" i="4"/>
  <c r="X379" i="4" s="1"/>
  <c r="Y379" i="4" s="1"/>
  <c r="W518" i="4"/>
  <c r="W534" i="4"/>
  <c r="W550" i="4"/>
  <c r="W524" i="4"/>
  <c r="Y524" i="4" s="1"/>
  <c r="W540" i="4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973" i="4"/>
  <c r="AF973" i="4" s="1"/>
  <c r="Y973" i="4"/>
  <c r="Y985" i="4"/>
  <c r="X1001" i="4"/>
  <c r="Y1001" i="4"/>
  <c r="AF1001" i="4" s="1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91" i="4"/>
  <c r="X99" i="4"/>
  <c r="Y99" i="4" s="1"/>
  <c r="AJ99" i="4" s="1"/>
  <c r="X107" i="4"/>
  <c r="X526" i="4"/>
  <c r="AJ526" i="4" s="1"/>
  <c r="X542" i="4"/>
  <c r="Y542" i="4"/>
  <c r="X947" i="4"/>
  <c r="X967" i="4"/>
  <c r="X573" i="4"/>
  <c r="X637" i="4"/>
  <c r="X669" i="4"/>
  <c r="X693" i="4"/>
  <c r="X757" i="4"/>
  <c r="X789" i="4"/>
  <c r="X821" i="4"/>
  <c r="X893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P528" i="4" s="1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O454" i="4" s="1"/>
  <c r="AU454" i="4" s="1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U510" i="4"/>
  <c r="Z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C63" i="4"/>
  <c r="AD6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N43" i="4" s="1"/>
  <c r="AD43" i="4"/>
  <c r="AP43" i="4" s="1"/>
  <c r="AV43" i="4" s="1"/>
  <c r="AA43" i="4"/>
  <c r="AM43" i="4" s="1"/>
  <c r="AS43" i="4" s="1"/>
  <c r="AE43" i="4"/>
  <c r="AT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Q105" i="4" s="1"/>
  <c r="AW105" i="4" s="1"/>
  <c r="AA161" i="4"/>
  <c r="AC161" i="4"/>
  <c r="AO161" i="4" s="1"/>
  <c r="AU161" i="4" s="1"/>
  <c r="AE161" i="4"/>
  <c r="AQ161" i="4" s="1"/>
  <c r="AW161" i="4"/>
  <c r="Z161" i="4"/>
  <c r="AB161" i="4"/>
  <c r="AD161" i="4"/>
  <c r="AA173" i="4"/>
  <c r="AB173" i="4"/>
  <c r="AA185" i="4"/>
  <c r="AC185" i="4"/>
  <c r="AO185" i="4" s="1"/>
  <c r="AU185" i="4" s="1"/>
  <c r="AE185" i="4"/>
  <c r="AQ185" i="4" s="1"/>
  <c r="AW185" i="4" s="1"/>
  <c r="Z185" i="4"/>
  <c r="AB185" i="4"/>
  <c r="AD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D193" i="4"/>
  <c r="AT193" i="4"/>
  <c r="AA209" i="4"/>
  <c r="AM209" i="4" s="1"/>
  <c r="AS209" i="4" s="1"/>
  <c r="AC209" i="4"/>
  <c r="AO209" i="4" s="1"/>
  <c r="AU209" i="4" s="1"/>
  <c r="AE209" i="4"/>
  <c r="AQ209" i="4" s="1"/>
  <c r="AW209" i="4"/>
  <c r="Z209" i="4"/>
  <c r="AB209" i="4"/>
  <c r="AN209" i="4" s="1"/>
  <c r="AD209" i="4"/>
  <c r="AT209" i="4"/>
  <c r="AA221" i="4"/>
  <c r="AM221" i="4" s="1"/>
  <c r="AS221" i="4" s="1"/>
  <c r="AC221" i="4"/>
  <c r="AO221" i="4" s="1"/>
  <c r="AE221" i="4"/>
  <c r="AQ221" i="4" s="1"/>
  <c r="AW221" i="4" s="1"/>
  <c r="AU221" i="4"/>
  <c r="Z221" i="4"/>
  <c r="AB221" i="4"/>
  <c r="AN221" i="4" s="1"/>
  <c r="AD221" i="4"/>
  <c r="AT221" i="4"/>
  <c r="AA229" i="4"/>
  <c r="AC229" i="4"/>
  <c r="AO229" i="4" s="1"/>
  <c r="AU229" i="4" s="1"/>
  <c r="AE229" i="4"/>
  <c r="AW229" i="4"/>
  <c r="Z229" i="4"/>
  <c r="AB229" i="4"/>
  <c r="AN229" i="4" s="1"/>
  <c r="AD229" i="4"/>
  <c r="AT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N369" i="4" s="1"/>
  <c r="AD369" i="4"/>
  <c r="AP369" i="4" s="1"/>
  <c r="AT369" i="4"/>
  <c r="AV369" i="4"/>
  <c r="AC369" i="4"/>
  <c r="AA369" i="4"/>
  <c r="AE369" i="4"/>
  <c r="AQ369" i="4" s="1"/>
  <c r="AW369" i="4" s="1"/>
  <c r="Z377" i="4"/>
  <c r="AL377" i="4" s="1"/>
  <c r="AR377" i="4" s="1"/>
  <c r="AB377" i="4"/>
  <c r="AN377" i="4" s="1"/>
  <c r="AD377" i="4"/>
  <c r="AT377" i="4"/>
  <c r="AV377" i="4"/>
  <c r="AC377" i="4"/>
  <c r="AA377" i="4"/>
  <c r="AE377" i="4"/>
  <c r="AQ377" i="4" s="1"/>
  <c r="AW377" i="4" s="1"/>
  <c r="Z538" i="4"/>
  <c r="AL538" i="4" s="1"/>
  <c r="AR538" i="4" s="1"/>
  <c r="AB538" i="4"/>
  <c r="AN538" i="4" s="1"/>
  <c r="AD538" i="4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Z937" i="4"/>
  <c r="AL937" i="4" s="1"/>
  <c r="AR937" i="4" s="1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L945" i="4" s="1"/>
  <c r="AR945" i="4" s="1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P961" i="4" s="1"/>
  <c r="AT961" i="4"/>
  <c r="AV961" i="4"/>
  <c r="AC961" i="4"/>
  <c r="AA961" i="4"/>
  <c r="AE961" i="4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M115" i="4" s="1"/>
  <c r="AS115" i="4" s="1"/>
  <c r="AC115" i="4"/>
  <c r="AO115" i="4" s="1"/>
  <c r="AU115" i="4" s="1"/>
  <c r="AE115" i="4"/>
  <c r="AQ115" i="4" s="1"/>
  <c r="AW115" i="4" s="1"/>
  <c r="Z115" i="4"/>
  <c r="AB115" i="4"/>
  <c r="AN115" i="4" s="1"/>
  <c r="AT115" i="4" s="1"/>
  <c r="AD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AQ139" i="4" s="1"/>
  <c r="AW139" i="4" s="1"/>
  <c r="Z139" i="4"/>
  <c r="AB139" i="4"/>
  <c r="AN139" i="4" s="1"/>
  <c r="AD139" i="4"/>
  <c r="AT139" i="4"/>
  <c r="AA147" i="4"/>
  <c r="AM147" i="4" s="1"/>
  <c r="AS147" i="4" s="1"/>
  <c r="AC147" i="4"/>
  <c r="AO147" i="4" s="1"/>
  <c r="AU147" i="4" s="1"/>
  <c r="AE147" i="4"/>
  <c r="AQ147" i="4" s="1"/>
  <c r="AW147" i="4" s="1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1001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M197" i="4" s="1"/>
  <c r="AS197" i="4" s="1"/>
  <c r="AC197" i="4"/>
  <c r="AE197" i="4"/>
  <c r="AQ197" i="4" s="1"/>
  <c r="AW197" i="4" s="1"/>
  <c r="Z197" i="4"/>
  <c r="AB197" i="4"/>
  <c r="AD197" i="4"/>
  <c r="AA217" i="4"/>
  <c r="AC217" i="4"/>
  <c r="AO217" i="4" s="1"/>
  <c r="AU217" i="4" s="1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N478" i="4" s="1"/>
  <c r="AD478" i="4"/>
  <c r="AT478" i="4"/>
  <c r="AA494" i="4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AI973" i="4"/>
  <c r="X67" i="4"/>
  <c r="Y67" i="4" s="1"/>
  <c r="X73" i="4"/>
  <c r="Y73" i="4" s="1"/>
  <c r="X81" i="4"/>
  <c r="Y81" i="4" s="1"/>
  <c r="X85" i="4"/>
  <c r="Y85" i="4" s="1"/>
  <c r="X89" i="4"/>
  <c r="Y89" i="4" s="1"/>
  <c r="X97" i="4"/>
  <c r="Y97" i="4" s="1"/>
  <c r="X101" i="4"/>
  <c r="Y101" i="4" s="1"/>
  <c r="X64" i="4"/>
  <c r="Y64" i="4" s="1"/>
  <c r="X239" i="4"/>
  <c r="Y239" i="4" s="1"/>
  <c r="X243" i="4"/>
  <c r="Y243" i="4" s="1"/>
  <c r="X359" i="4"/>
  <c r="Y359" i="4" s="1"/>
  <c r="X367" i="4"/>
  <c r="Y367" i="4" s="1"/>
  <c r="X371" i="4"/>
  <c r="Y371" i="4" s="1"/>
  <c r="X375" i="4"/>
  <c r="Y375" i="4" s="1"/>
  <c r="X518" i="4"/>
  <c r="Y518" i="4"/>
  <c r="X534" i="4"/>
  <c r="Y534" i="4"/>
  <c r="X550" i="4"/>
  <c r="Y550" i="4"/>
  <c r="X524" i="4"/>
  <c r="X540" i="4"/>
  <c r="Y540" i="4"/>
  <c r="X561" i="4"/>
  <c r="Y561" i="4"/>
  <c r="X569" i="4"/>
  <c r="Y569" i="4"/>
  <c r="X577" i="4"/>
  <c r="Y577" i="4"/>
  <c r="X585" i="4"/>
  <c r="Y585" i="4"/>
  <c r="X593" i="4"/>
  <c r="X601" i="4"/>
  <c r="Y601" i="4"/>
  <c r="X609" i="4"/>
  <c r="Y609" i="4"/>
  <c r="X617" i="4"/>
  <c r="Y617" i="4"/>
  <c r="X625" i="4"/>
  <c r="X633" i="4"/>
  <c r="Y633" i="4"/>
  <c r="X641" i="4"/>
  <c r="Y641" i="4"/>
  <c r="X649" i="4"/>
  <c r="Y649" i="4"/>
  <c r="X657" i="4"/>
  <c r="X665" i="4"/>
  <c r="Y665" i="4"/>
  <c r="X673" i="4"/>
  <c r="Y673" i="4"/>
  <c r="X681" i="4"/>
  <c r="Y681" i="4"/>
  <c r="X689" i="4"/>
  <c r="X697" i="4"/>
  <c r="Y697" i="4"/>
  <c r="X705" i="4"/>
  <c r="Y705" i="4"/>
  <c r="X713" i="4"/>
  <c r="Y713" i="4"/>
  <c r="X721" i="4"/>
  <c r="X729" i="4"/>
  <c r="Y729" i="4"/>
  <c r="X737" i="4"/>
  <c r="Y737" i="4"/>
  <c r="X745" i="4"/>
  <c r="Y745" i="4"/>
  <c r="X753" i="4"/>
  <c r="X761" i="4"/>
  <c r="Y761" i="4" s="1"/>
  <c r="X769" i="4"/>
  <c r="Y769" i="4" s="1"/>
  <c r="X777" i="4"/>
  <c r="Y777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51" i="4"/>
  <c r="Y951" i="4" s="1"/>
  <c r="X963" i="4"/>
  <c r="Y963" i="4" s="1"/>
  <c r="X971" i="4"/>
  <c r="Y971" i="4" s="1"/>
  <c r="X516" i="4"/>
  <c r="Y516" i="4" s="1"/>
  <c r="X548" i="4"/>
  <c r="Y548" i="4" s="1"/>
  <c r="X565" i="4"/>
  <c r="Y565" i="4" s="1"/>
  <c r="X581" i="4"/>
  <c r="Y581" i="4" s="1"/>
  <c r="X613" i="4"/>
  <c r="Y613" i="4" s="1"/>
  <c r="X629" i="4"/>
  <c r="Y629" i="4" s="1"/>
  <c r="X645" i="4"/>
  <c r="X677" i="4"/>
  <c r="X701" i="4"/>
  <c r="X749" i="4"/>
  <c r="X765" i="4"/>
  <c r="X813" i="4"/>
  <c r="X829" i="4"/>
  <c r="X869" i="4"/>
  <c r="X885" i="4"/>
  <c r="X901" i="4"/>
  <c r="AK43" i="4"/>
  <c r="AI43" i="4"/>
  <c r="AI105" i="4"/>
  <c r="AG105" i="4"/>
  <c r="AJ161" i="4"/>
  <c r="AF161" i="4"/>
  <c r="AJ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Z173" i="4" l="1"/>
  <c r="AM165" i="4"/>
  <c r="AS165" i="4" s="1"/>
  <c r="AE173" i="4"/>
  <c r="AQ173" i="4" s="1"/>
  <c r="AW173" i="4" s="1"/>
  <c r="AN161" i="4"/>
  <c r="AT161" i="4" s="1"/>
  <c r="AI173" i="4"/>
  <c r="AF173" i="4"/>
  <c r="AD173" i="4"/>
  <c r="AC173" i="4"/>
  <c r="AM161" i="4"/>
  <c r="AS161" i="4" s="1"/>
  <c r="AH173" i="4"/>
  <c r="AN173" i="4" s="1"/>
  <c r="AT173" i="4" s="1"/>
  <c r="AG173" i="4"/>
  <c r="AM173" i="4" s="1"/>
  <c r="AS173" i="4" s="1"/>
  <c r="AJ510" i="4"/>
  <c r="AJ542" i="4"/>
  <c r="AJ973" i="4"/>
  <c r="AJ1001" i="4"/>
  <c r="AQ961" i="4"/>
  <c r="AW961" i="4" s="1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O506" i="4"/>
  <c r="AU506" i="4" s="1"/>
  <c r="AM213" i="4"/>
  <c r="AS213" i="4" s="1"/>
  <c r="AG510" i="4"/>
  <c r="AG973" i="4"/>
  <c r="AH973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P63" i="4" s="1"/>
  <c r="AV63" i="4" s="1"/>
  <c r="AF63" i="4"/>
  <c r="AB63" i="4"/>
  <c r="AD510" i="4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N185" i="4"/>
  <c r="AT185" i="4" s="1"/>
  <c r="AM185" i="4"/>
  <c r="AS185" i="4" s="1"/>
  <c r="AK63" i="4"/>
  <c r="AI63" i="4"/>
  <c r="AE63" i="4"/>
  <c r="AB510" i="4"/>
  <c r="AC510" i="4"/>
  <c r="AO510" i="4" s="1"/>
  <c r="AI510" i="4"/>
  <c r="I6" i="3"/>
  <c r="J6" i="3"/>
  <c r="H6" i="3"/>
  <c r="F6" i="3"/>
  <c r="AF985" i="4"/>
  <c r="AK985" i="4"/>
  <c r="AJ985" i="4"/>
  <c r="AQ135" i="4"/>
  <c r="AW135" i="4" s="1"/>
  <c r="AL482" i="4"/>
  <c r="AR482" i="4" s="1"/>
  <c r="E482" i="4" s="1"/>
  <c r="I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C15" i="4"/>
  <c r="Z15" i="4"/>
  <c r="AD15" i="4"/>
  <c r="AA15" i="4"/>
  <c r="AE15" i="4"/>
  <c r="AB15" i="4"/>
  <c r="AB387" i="4"/>
  <c r="AA387" i="4"/>
  <c r="AE387" i="4"/>
  <c r="AD387" i="4"/>
  <c r="AC387" i="4"/>
  <c r="Z38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C232" i="4"/>
  <c r="AE232" i="4"/>
  <c r="AB232" i="4"/>
  <c r="AA232" i="4"/>
  <c r="AF216" i="4"/>
  <c r="AJ216" i="4"/>
  <c r="AI216" i="4"/>
  <c r="AH216" i="4"/>
  <c r="AG216" i="4"/>
  <c r="AK216" i="4"/>
  <c r="Z216" i="4"/>
  <c r="AL216" i="4" s="1"/>
  <c r="AR216" i="4" s="1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P144" i="4" s="1"/>
  <c r="AV144" i="4" s="1"/>
  <c r="AC144" i="4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O28" i="4" s="1"/>
  <c r="AB28" i="4"/>
  <c r="AA28" i="4"/>
  <c r="AE28" i="4"/>
  <c r="AU28" i="4"/>
  <c r="Z28" i="4"/>
  <c r="AD28" i="4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E18" i="4"/>
  <c r="AD18" i="4"/>
  <c r="AC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G218" i="4"/>
  <c r="AI218" i="4"/>
  <c r="AF218" i="4"/>
  <c r="AG210" i="4"/>
  <c r="W84" i="4"/>
  <c r="W92" i="4"/>
  <c r="AG342" i="4"/>
  <c r="AI342" i="4"/>
  <c r="AF342" i="4"/>
  <c r="AF230" i="4"/>
  <c r="AG222" i="4"/>
  <c r="AI222" i="4"/>
  <c r="AF222" i="4"/>
  <c r="AF102" i="4"/>
  <c r="AH102" i="4"/>
  <c r="AG102" i="4"/>
  <c r="AG94" i="4"/>
  <c r="AF90" i="4"/>
  <c r="AH90" i="4"/>
  <c r="AG90" i="4"/>
  <c r="AF82" i="4"/>
  <c r="AH82" i="4"/>
  <c r="AG82" i="4"/>
  <c r="AG78" i="4"/>
  <c r="AF74" i="4"/>
  <c r="AH74" i="4"/>
  <c r="AG74" i="4"/>
  <c r="AF15" i="4"/>
  <c r="AG15" i="4"/>
  <c r="AH395" i="4"/>
  <c r="AK387" i="4"/>
  <c r="AH387" i="4"/>
  <c r="AJ38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98" i="4"/>
  <c r="Y282" i="4"/>
  <c r="X266" i="4"/>
  <c r="Y266" i="4" s="1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S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T151" i="4" s="1"/>
  <c r="AD151" i="4"/>
  <c r="AP151" i="4" s="1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T99" i="4" s="1"/>
  <c r="AD99" i="4"/>
  <c r="AP99" i="4" s="1"/>
  <c r="AV99" i="4" s="1"/>
  <c r="AA99" i="4"/>
  <c r="AM99" i="4" s="1"/>
  <c r="AS99" i="4" s="1"/>
  <c r="AC99" i="4"/>
  <c r="AO99" i="4" s="1"/>
  <c r="AU99" i="4" s="1"/>
  <c r="AE99" i="4"/>
  <c r="AQ99" i="4" s="1"/>
  <c r="AW99" i="4" s="1"/>
  <c r="Z91" i="4"/>
  <c r="AB91" i="4"/>
  <c r="AN91" i="4" s="1"/>
  <c r="AT91" i="4" s="1"/>
  <c r="AD91" i="4"/>
  <c r="AA91" i="4"/>
  <c r="AC91" i="4"/>
  <c r="AE91" i="4"/>
  <c r="Z83" i="4"/>
  <c r="AL83" i="4" s="1"/>
  <c r="AR83" i="4" s="1"/>
  <c r="AB83" i="4"/>
  <c r="AN83" i="4" s="1"/>
  <c r="AT83" i="4" s="1"/>
  <c r="AD83" i="4"/>
  <c r="AP83" i="4" s="1"/>
  <c r="AV83" i="4" s="1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C75" i="4"/>
  <c r="AE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AQ65" i="4" s="1"/>
  <c r="AW65" i="4" s="1"/>
  <c r="Z19" i="4"/>
  <c r="AB19" i="4"/>
  <c r="AD19" i="4"/>
  <c r="AA19" i="4"/>
  <c r="AE19" i="4"/>
  <c r="AC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AG639" i="4" s="1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L973" i="4" s="1"/>
  <c r="AR973" i="4" s="1"/>
  <c r="AB973" i="4"/>
  <c r="AN973" i="4" s="1"/>
  <c r="AD973" i="4"/>
  <c r="AP973" i="4" s="1"/>
  <c r="AT973" i="4"/>
  <c r="AV973" i="4"/>
  <c r="AA973" i="4"/>
  <c r="AM973" i="4" s="1"/>
  <c r="AS973" i="4" s="1"/>
  <c r="AE973" i="4"/>
  <c r="AQ973" i="4" s="1"/>
  <c r="AC973" i="4"/>
  <c r="AO973" i="4" s="1"/>
  <c r="AU973" i="4" s="1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I891" i="4"/>
  <c r="AG891" i="4"/>
  <c r="AI875" i="4"/>
  <c r="AH859" i="4"/>
  <c r="AI859" i="4"/>
  <c r="AG859" i="4"/>
  <c r="AF827" i="4"/>
  <c r="AK827" i="4"/>
  <c r="AJ811" i="4"/>
  <c r="AF795" i="4"/>
  <c r="AK795" i="4"/>
  <c r="AJ779" i="4"/>
  <c r="AH771" i="4"/>
  <c r="AI763" i="4"/>
  <c r="AH747" i="4"/>
  <c r="AI747" i="4"/>
  <c r="AG747" i="4"/>
  <c r="AH715" i="4"/>
  <c r="AI715" i="4"/>
  <c r="AG715" i="4"/>
  <c r="AJ699" i="4"/>
  <c r="AF683" i="4"/>
  <c r="AK683" i="4"/>
  <c r="AJ667" i="4"/>
  <c r="AF651" i="4"/>
  <c r="AK651" i="4"/>
  <c r="AH623" i="4"/>
  <c r="AI623" i="4"/>
  <c r="AG623" i="4"/>
  <c r="AG591" i="4"/>
  <c r="AH559" i="4"/>
  <c r="AI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O176" i="4" l="1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N507" i="4" s="1"/>
  <c r="AT507" i="4" s="1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Q212" i="4" s="1"/>
  <c r="AW212" i="4" s="1"/>
  <c r="AD212" i="4"/>
  <c r="AJ248" i="4"/>
  <c r="AH248" i="4"/>
  <c r="AK248" i="4"/>
  <c r="AQ248" i="4" s="1"/>
  <c r="AW248" i="4" s="1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O180" i="4"/>
  <c r="AU180" i="4" s="1"/>
  <c r="AL296" i="4"/>
  <c r="AR296" i="4" s="1"/>
  <c r="D296" i="4" s="1"/>
  <c r="H296" i="4" s="1"/>
  <c r="K297" i="2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F709" i="4" s="1"/>
  <c r="J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P805" i="4"/>
  <c r="AV805" i="4" s="1"/>
  <c r="AN861" i="4"/>
  <c r="AT861" i="4" s="1"/>
  <c r="AQ877" i="4"/>
  <c r="AW877" i="4" s="1"/>
  <c r="AL877" i="4"/>
  <c r="AR877" i="4" s="1"/>
  <c r="D877" i="4" s="1"/>
  <c r="H877" i="4" s="1"/>
  <c r="AL893" i="4"/>
  <c r="AR893" i="4" s="1"/>
  <c r="Y447" i="4"/>
  <c r="AK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E973" i="4"/>
  <c r="I973" i="4" s="1"/>
  <c r="F973" i="4"/>
  <c r="J973" i="4" s="1"/>
  <c r="G973" i="4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04" i="4"/>
  <c r="H204" i="4" s="1"/>
  <c r="K205" i="2" s="1"/>
  <c r="F204" i="4"/>
  <c r="J204" i="4" s="1"/>
  <c r="M205" i="2" s="1"/>
  <c r="G204" i="4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D501" i="4"/>
  <c r="H501" i="4" s="1"/>
  <c r="E501" i="4"/>
  <c r="I501" i="4" s="1"/>
  <c r="G501" i="4"/>
  <c r="F501" i="4"/>
  <c r="J501" i="4" s="1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F192" i="4"/>
  <c r="J192" i="4" s="1"/>
  <c r="M193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F509" i="4"/>
  <c r="J509" i="4" s="1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M236" i="4"/>
  <c r="AS236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L958" i="4"/>
  <c r="AR95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M988" i="4"/>
  <c r="AS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Y563" i="4"/>
  <c r="Z563" i="4" s="1"/>
  <c r="Y627" i="4"/>
  <c r="Y995" i="4"/>
  <c r="AD995" i="4" s="1"/>
  <c r="Y607" i="4"/>
  <c r="Y659" i="4"/>
  <c r="AE659" i="4" s="1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AC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C447" i="4"/>
  <c r="AO447" i="4" s="1"/>
  <c r="AU447" i="4" s="1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P206" i="4" s="1"/>
  <c r="AV206" i="4" s="1"/>
  <c r="AC206" i="4"/>
  <c r="AO206" i="4" s="1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O254" i="4" s="1"/>
  <c r="AU254" i="4" s="1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L286" i="4" s="1"/>
  <c r="AR286" i="4" s="1"/>
  <c r="AD286" i="4"/>
  <c r="AC286" i="4"/>
  <c r="AB286" i="4"/>
  <c r="AN286" i="4" s="1"/>
  <c r="AA286" i="4"/>
  <c r="AM286" i="4" s="1"/>
  <c r="AS286" i="4" s="1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L334" i="4" s="1"/>
  <c r="AR334" i="4" s="1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AM49" i="4" s="1"/>
  <c r="AS49" i="4" s="1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O47" i="4"/>
  <c r="AU47" i="4" s="1"/>
  <c r="AP47" i="4"/>
  <c r="AV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N70" i="4"/>
  <c r="AT70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L94" i="4"/>
  <c r="AR94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M230" i="4"/>
  <c r="AS230" i="4" s="1"/>
  <c r="AQ230" i="4"/>
  <c r="AW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O140" i="4"/>
  <c r="AU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A250" i="4"/>
  <c r="AM250" i="4" s="1"/>
  <c r="AS250" i="4" s="1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P395" i="4"/>
  <c r="AV395" i="4" s="1"/>
  <c r="AM395" i="4"/>
  <c r="AS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O78" i="4"/>
  <c r="AU78" i="4" s="1"/>
  <c r="AP78" i="4"/>
  <c r="AV78" i="4" s="1"/>
  <c r="AM78" i="4"/>
  <c r="AS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O94" i="4"/>
  <c r="AU94" i="4" s="1"/>
  <c r="AP94" i="4"/>
  <c r="AV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O214" i="4"/>
  <c r="AU214" i="4" s="1"/>
  <c r="AM214" i="4"/>
  <c r="AS214" i="4" s="1"/>
  <c r="AN214" i="4"/>
  <c r="AT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D244" i="4"/>
  <c r="AB364" i="4"/>
  <c r="AE372" i="4"/>
  <c r="Z133" i="4"/>
  <c r="AH133" i="4"/>
  <c r="Z183" i="4"/>
  <c r="AF183" i="4"/>
  <c r="AH183" i="4"/>
  <c r="Z251" i="4"/>
  <c r="AH251" i="4"/>
  <c r="AA315" i="4"/>
  <c r="AB315" i="4"/>
  <c r="AJ315" i="4"/>
  <c r="Z412" i="4"/>
  <c r="AH412" i="4"/>
  <c r="Z476" i="4"/>
  <c r="AF476" i="4"/>
  <c r="AH476" i="4"/>
  <c r="Z285" i="4"/>
  <c r="AH285" i="4"/>
  <c r="AA349" i="4"/>
  <c r="AB349" i="4"/>
  <c r="AJ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O647" i="4" s="1"/>
  <c r="AU647" i="4" s="1"/>
  <c r="AS647" i="4"/>
  <c r="Z979" i="4"/>
  <c r="AL979" i="4" s="1"/>
  <c r="AR979" i="4" s="1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N575" i="4" s="1"/>
  <c r="AD575" i="4"/>
  <c r="AT575" i="4"/>
  <c r="AV575" i="4"/>
  <c r="AA575" i="4"/>
  <c r="AM575" i="4" s="1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O683" i="4" s="1"/>
  <c r="AU683" i="4" s="1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O771" i="4" s="1"/>
  <c r="AU771" i="4" s="1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O827" i="4" s="1"/>
  <c r="AU827" i="4" s="1"/>
  <c r="AS827" i="4"/>
  <c r="Z835" i="4"/>
  <c r="AL835" i="4" s="1"/>
  <c r="AR835" i="4" s="1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M843" i="4" s="1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N867" i="4" s="1"/>
  <c r="AD867" i="4"/>
  <c r="AT867" i="4"/>
  <c r="AV867" i="4"/>
  <c r="AA867" i="4"/>
  <c r="AM867" i="4" s="1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O899" i="4" s="1"/>
  <c r="AU899" i="4" s="1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I60" i="4"/>
  <c r="AC121" i="4"/>
  <c r="Z121" i="4"/>
  <c r="AD121" i="4"/>
  <c r="AF121" i="4"/>
  <c r="AG121" i="4"/>
  <c r="AH121" i="4"/>
  <c r="AE137" i="4"/>
  <c r="AK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E211" i="4"/>
  <c r="AK211" i="4"/>
  <c r="AA227" i="4"/>
  <c r="AE227" i="4"/>
  <c r="AB227" i="4"/>
  <c r="AI227" i="4"/>
  <c r="AJ227" i="4"/>
  <c r="AK227" i="4"/>
  <c r="AI255" i="4"/>
  <c r="AC271" i="4"/>
  <c r="Z271" i="4"/>
  <c r="AD271" i="4"/>
  <c r="AF271" i="4"/>
  <c r="AG271" i="4"/>
  <c r="AH271" i="4"/>
  <c r="AE287" i="4"/>
  <c r="AK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E351" i="4"/>
  <c r="AK351" i="4"/>
  <c r="AA392" i="4"/>
  <c r="AE392" i="4"/>
  <c r="AB392" i="4"/>
  <c r="AI392" i="4"/>
  <c r="AJ392" i="4"/>
  <c r="AK392" i="4"/>
  <c r="AI408" i="4"/>
  <c r="AC424" i="4"/>
  <c r="Z424" i="4"/>
  <c r="AD424" i="4"/>
  <c r="AF424" i="4"/>
  <c r="AG424" i="4"/>
  <c r="AH424" i="4"/>
  <c r="AE440" i="4"/>
  <c r="AK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E504" i="4"/>
  <c r="AK504" i="4"/>
  <c r="AA556" i="4"/>
  <c r="AE556" i="4"/>
  <c r="AD556" i="4"/>
  <c r="AI556" i="4"/>
  <c r="AH556" i="4"/>
  <c r="AK556" i="4"/>
  <c r="AB366" i="4"/>
  <c r="AG366" i="4"/>
  <c r="AC515" i="4"/>
  <c r="AB515" i="4"/>
  <c r="Z515" i="4"/>
  <c r="AF515" i="4"/>
  <c r="AG515" i="4"/>
  <c r="AJ515" i="4"/>
  <c r="AC539" i="4"/>
  <c r="Z539" i="4"/>
  <c r="AG539" i="4"/>
  <c r="AC926" i="4"/>
  <c r="Z926" i="4"/>
  <c r="AB926" i="4"/>
  <c r="AH926" i="4"/>
  <c r="AG926" i="4"/>
  <c r="AF926" i="4"/>
  <c r="AC942" i="4"/>
  <c r="AB942" i="4"/>
  <c r="AG942" i="4"/>
  <c r="AC954" i="4"/>
  <c r="Z954" i="4"/>
  <c r="AB954" i="4"/>
  <c r="AH954" i="4"/>
  <c r="AG954" i="4"/>
  <c r="AF954" i="4"/>
  <c r="AC970" i="4"/>
  <c r="AB970" i="4"/>
  <c r="AG970" i="4"/>
  <c r="AC545" i="4"/>
  <c r="AB545" i="4"/>
  <c r="Z545" i="4"/>
  <c r="AF545" i="4"/>
  <c r="AG545" i="4"/>
  <c r="AJ545" i="4"/>
  <c r="AC978" i="4"/>
  <c r="Z978" i="4"/>
  <c r="AG978" i="4"/>
  <c r="AC986" i="4"/>
  <c r="AB986" i="4"/>
  <c r="Z986" i="4"/>
  <c r="AI986" i="4"/>
  <c r="AF986" i="4"/>
  <c r="AH986" i="4"/>
  <c r="AG986" i="4"/>
  <c r="AK986" i="4"/>
  <c r="AJ986" i="4"/>
  <c r="AB994" i="4"/>
  <c r="AF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Z159" i="4"/>
  <c r="AK159" i="4"/>
  <c r="AJ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K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Z307" i="4"/>
  <c r="AK307" i="4"/>
  <c r="AJ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K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Z452" i="4"/>
  <c r="AK452" i="4"/>
  <c r="AJ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F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Z309" i="4"/>
  <c r="AF309" i="4"/>
  <c r="AH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AP519" i="4" s="1"/>
  <c r="AV519" i="4" s="1"/>
  <c r="Z519" i="4"/>
  <c r="AA551" i="4"/>
  <c r="AM551" i="4" s="1"/>
  <c r="AS551" i="4" s="1"/>
  <c r="AC551" i="4"/>
  <c r="AE551" i="4"/>
  <c r="AQ551" i="4" s="1"/>
  <c r="AW551" i="4" s="1"/>
  <c r="AU551" i="4"/>
  <c r="AB551" i="4"/>
  <c r="AN551" i="4" s="1"/>
  <c r="AT551" i="4" s="1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N924" i="4" s="1"/>
  <c r="AT924" i="4" s="1"/>
  <c r="AV924" i="4"/>
  <c r="AA932" i="4"/>
  <c r="AM932" i="4" s="1"/>
  <c r="AS932" i="4" s="1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K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AC527" i="4"/>
  <c r="Z527" i="4"/>
  <c r="AA543" i="4"/>
  <c r="AC543" i="4"/>
  <c r="AE543" i="4"/>
  <c r="AB543" i="4"/>
  <c r="AD543" i="4"/>
  <c r="Z543" i="4"/>
  <c r="Z928" i="4"/>
  <c r="AA936" i="4"/>
  <c r="AC936" i="4"/>
  <c r="AE936" i="4"/>
  <c r="Z936" i="4"/>
  <c r="AD936" i="4"/>
  <c r="AB936" i="4"/>
  <c r="AC944" i="4"/>
  <c r="AB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AC517" i="4"/>
  <c r="Z517" i="4"/>
  <c r="AA533" i="4"/>
  <c r="AC533" i="4"/>
  <c r="AE533" i="4"/>
  <c r="AB533" i="4"/>
  <c r="AD533" i="4"/>
  <c r="Z533" i="4"/>
  <c r="AB549" i="4"/>
  <c r="AA558" i="4"/>
  <c r="AC558" i="4"/>
  <c r="AE558" i="4"/>
  <c r="AB558" i="4"/>
  <c r="AD558" i="4"/>
  <c r="Z558" i="4"/>
  <c r="AC560" i="4"/>
  <c r="Z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AC568" i="4"/>
  <c r="Z568" i="4"/>
  <c r="AA570" i="4"/>
  <c r="AC570" i="4"/>
  <c r="AE570" i="4"/>
  <c r="AB570" i="4"/>
  <c r="AD570" i="4"/>
  <c r="Z570" i="4"/>
  <c r="AB572" i="4"/>
  <c r="AA574" i="4"/>
  <c r="AC574" i="4"/>
  <c r="AE574" i="4"/>
  <c r="AB574" i="4"/>
  <c r="AD574" i="4"/>
  <c r="Z574" i="4"/>
  <c r="AC576" i="4"/>
  <c r="Z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AC584" i="4"/>
  <c r="Z584" i="4"/>
  <c r="AA586" i="4"/>
  <c r="AC586" i="4"/>
  <c r="AE586" i="4"/>
  <c r="AB586" i="4"/>
  <c r="AD586" i="4"/>
  <c r="Z586" i="4"/>
  <c r="AB588" i="4"/>
  <c r="AA590" i="4"/>
  <c r="AC590" i="4"/>
  <c r="AE590" i="4"/>
  <c r="AB590" i="4"/>
  <c r="AD590" i="4"/>
  <c r="Z590" i="4"/>
  <c r="AC592" i="4"/>
  <c r="Z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AC600" i="4"/>
  <c r="Z600" i="4"/>
  <c r="AA602" i="4"/>
  <c r="AC602" i="4"/>
  <c r="AE602" i="4"/>
  <c r="AB602" i="4"/>
  <c r="AD602" i="4"/>
  <c r="Z602" i="4"/>
  <c r="AB604" i="4"/>
  <c r="AA606" i="4"/>
  <c r="AC606" i="4"/>
  <c r="AE606" i="4"/>
  <c r="AB606" i="4"/>
  <c r="AD606" i="4"/>
  <c r="Z606" i="4"/>
  <c r="AC608" i="4"/>
  <c r="Z608" i="4"/>
  <c r="AA610" i="4"/>
  <c r="AC610" i="4"/>
  <c r="AE610" i="4"/>
  <c r="AB610" i="4"/>
  <c r="AD610" i="4"/>
  <c r="Z610" i="4"/>
  <c r="AC612" i="4"/>
  <c r="AB612" i="4"/>
  <c r="Z612" i="4"/>
  <c r="AA614" i="4"/>
  <c r="AC614" i="4"/>
  <c r="AE614" i="4"/>
  <c r="AB614" i="4"/>
  <c r="AD614" i="4"/>
  <c r="Z614" i="4"/>
  <c r="AC616" i="4"/>
  <c r="AB616" i="4"/>
  <c r="Z616" i="4"/>
  <c r="AA618" i="4"/>
  <c r="AC618" i="4"/>
  <c r="AE618" i="4"/>
  <c r="AB618" i="4"/>
  <c r="AD618" i="4"/>
  <c r="Z618" i="4"/>
  <c r="AC620" i="4"/>
  <c r="AB620" i="4"/>
  <c r="Z620" i="4"/>
  <c r="AA622" i="4"/>
  <c r="AC622" i="4"/>
  <c r="AE622" i="4"/>
  <c r="AB622" i="4"/>
  <c r="AD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M180" i="4" l="1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L514" i="4" s="1"/>
  <c r="AR514" i="4" s="1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F489" i="4"/>
  <c r="J489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O836" i="4" s="1"/>
  <c r="AU836" i="4" s="1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O828" i="4" s="1"/>
  <c r="AU828" i="4" s="1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O820" i="4" s="1"/>
  <c r="AU820" i="4" s="1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O812" i="4" s="1"/>
  <c r="AU812" i="4" s="1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O804" i="4" s="1"/>
  <c r="AU804" i="4" s="1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O796" i="4" s="1"/>
  <c r="AU796" i="4" s="1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O788" i="4" s="1"/>
  <c r="AU788" i="4" s="1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O780" i="4" s="1"/>
  <c r="AU780" i="4" s="1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O772" i="4" s="1"/>
  <c r="AU772" i="4" s="1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O764" i="4" s="1"/>
  <c r="AU764" i="4" s="1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O756" i="4" s="1"/>
  <c r="AU756" i="4" s="1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O748" i="4" s="1"/>
  <c r="AU748" i="4" s="1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O732" i="4" s="1"/>
  <c r="AU732" i="4" s="1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O716" i="4" s="1"/>
  <c r="AU716" i="4" s="1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O700" i="4" s="1"/>
  <c r="AU700" i="4" s="1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O668" i="4" s="1"/>
  <c r="AU668" i="4" s="1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O652" i="4" s="1"/>
  <c r="AU652" i="4" s="1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O572" i="4" s="1"/>
  <c r="AU572" i="4" s="1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L883" i="4" s="1"/>
  <c r="AR883" i="4" s="1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L819" i="4" s="1"/>
  <c r="AR819" i="4" s="1"/>
  <c r="AJ819" i="4"/>
  <c r="AK819" i="4"/>
  <c r="AH819" i="4"/>
  <c r="AN819" i="4" s="1"/>
  <c r="AT819" i="4" s="1"/>
  <c r="AI819" i="4"/>
  <c r="AO819" i="4" s="1"/>
  <c r="AU819" i="4" s="1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L755" i="4" s="1"/>
  <c r="AR755" i="4" s="1"/>
  <c r="AJ755" i="4"/>
  <c r="AK755" i="4"/>
  <c r="AH755" i="4"/>
  <c r="AI755" i="4"/>
  <c r="AO755" i="4" s="1"/>
  <c r="AU755" i="4" s="1"/>
  <c r="AG755" i="4"/>
  <c r="AM755" i="4" s="1"/>
  <c r="AS755" i="4" s="1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L691" i="4" s="1"/>
  <c r="AR691" i="4" s="1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L607" i="4" s="1"/>
  <c r="AR607" i="4" s="1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N995" i="4" s="1"/>
  <c r="AT995" i="4" s="1"/>
  <c r="AI995" i="4"/>
  <c r="AG995" i="4"/>
  <c r="AM995" i="4" s="1"/>
  <c r="AS995" i="4" s="1"/>
  <c r="AF995" i="4"/>
  <c r="AJ995" i="4"/>
  <c r="AP995" i="4" s="1"/>
  <c r="AV995" i="4" s="1"/>
  <c r="AK995" i="4"/>
  <c r="AF627" i="4"/>
  <c r="AL627" i="4" s="1"/>
  <c r="AR627" i="4" s="1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N563" i="4" s="1"/>
  <c r="AT563" i="4" s="1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L832" i="4"/>
  <c r="AR832" i="4" s="1"/>
  <c r="AO832" i="4"/>
  <c r="AU832" i="4" s="1"/>
  <c r="AL828" i="4"/>
  <c r="AR828" i="4" s="1"/>
  <c r="AL824" i="4"/>
  <c r="AR824" i="4" s="1"/>
  <c r="AO824" i="4"/>
  <c r="AU824" i="4" s="1"/>
  <c r="AL820" i="4"/>
  <c r="AR820" i="4" s="1"/>
  <c r="AL816" i="4"/>
  <c r="AR816" i="4" s="1"/>
  <c r="AO816" i="4"/>
  <c r="AU816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O800" i="4"/>
  <c r="AU800" i="4" s="1"/>
  <c r="AL796" i="4"/>
  <c r="AR796" i="4" s="1"/>
  <c r="AL792" i="4"/>
  <c r="AR792" i="4" s="1"/>
  <c r="AO792" i="4"/>
  <c r="AU792" i="4" s="1"/>
  <c r="AL788" i="4"/>
  <c r="AR788" i="4" s="1"/>
  <c r="AL784" i="4"/>
  <c r="AR784" i="4" s="1"/>
  <c r="AO784" i="4"/>
  <c r="AU784" i="4" s="1"/>
  <c r="AL780" i="4"/>
  <c r="AR780" i="4" s="1"/>
  <c r="AL776" i="4"/>
  <c r="AR776" i="4" s="1"/>
  <c r="AO776" i="4"/>
  <c r="AU776" i="4" s="1"/>
  <c r="AL772" i="4"/>
  <c r="AR772" i="4" s="1"/>
  <c r="AL768" i="4"/>
  <c r="AR768" i="4" s="1"/>
  <c r="AO768" i="4"/>
  <c r="AU768" i="4" s="1"/>
  <c r="AL764" i="4"/>
  <c r="AR764" i="4" s="1"/>
  <c r="AL760" i="4"/>
  <c r="AR760" i="4" s="1"/>
  <c r="AO760" i="4"/>
  <c r="AU760" i="4" s="1"/>
  <c r="AL756" i="4"/>
  <c r="AR756" i="4" s="1"/>
  <c r="AL752" i="4"/>
  <c r="AR752" i="4" s="1"/>
  <c r="AO752" i="4"/>
  <c r="AU752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O736" i="4"/>
  <c r="AU736" i="4" s="1"/>
  <c r="AL732" i="4"/>
  <c r="AR732" i="4" s="1"/>
  <c r="AL728" i="4"/>
  <c r="AR728" i="4" s="1"/>
  <c r="AO728" i="4"/>
  <c r="AU728" i="4" s="1"/>
  <c r="AL724" i="4"/>
  <c r="AR724" i="4" s="1"/>
  <c r="AL720" i="4"/>
  <c r="AR720" i="4" s="1"/>
  <c r="AO720" i="4"/>
  <c r="AU720" i="4" s="1"/>
  <c r="AL716" i="4"/>
  <c r="AR716" i="4" s="1"/>
  <c r="AL712" i="4"/>
  <c r="AR712" i="4" s="1"/>
  <c r="AO712" i="4"/>
  <c r="AU712" i="4" s="1"/>
  <c r="AL708" i="4"/>
  <c r="AR708" i="4" s="1"/>
  <c r="AL704" i="4"/>
  <c r="AR704" i="4" s="1"/>
  <c r="AO704" i="4"/>
  <c r="AU704" i="4" s="1"/>
  <c r="AL700" i="4"/>
  <c r="AR700" i="4" s="1"/>
  <c r="AL696" i="4"/>
  <c r="AR696" i="4" s="1"/>
  <c r="AO696" i="4"/>
  <c r="AU696" i="4" s="1"/>
  <c r="AL692" i="4"/>
  <c r="AR692" i="4" s="1"/>
  <c r="AL688" i="4"/>
  <c r="AR688" i="4" s="1"/>
  <c r="AO688" i="4"/>
  <c r="AU688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O672" i="4"/>
  <c r="AU672" i="4" s="1"/>
  <c r="AL668" i="4"/>
  <c r="AR668" i="4" s="1"/>
  <c r="AL664" i="4"/>
  <c r="AR664" i="4" s="1"/>
  <c r="AO664" i="4"/>
  <c r="AU664" i="4" s="1"/>
  <c r="AL660" i="4"/>
  <c r="AR660" i="4" s="1"/>
  <c r="AL656" i="4"/>
  <c r="AR656" i="4" s="1"/>
  <c r="AO656" i="4"/>
  <c r="AU656" i="4" s="1"/>
  <c r="AL652" i="4"/>
  <c r="AR652" i="4" s="1"/>
  <c r="AL648" i="4"/>
  <c r="AR648" i="4" s="1"/>
  <c r="AO648" i="4"/>
  <c r="AU648" i="4" s="1"/>
  <c r="AL644" i="4"/>
  <c r="AR644" i="4" s="1"/>
  <c r="AL640" i="4"/>
  <c r="AR640" i="4" s="1"/>
  <c r="AO640" i="4"/>
  <c r="AU640" i="4" s="1"/>
  <c r="AL636" i="4"/>
  <c r="AR636" i="4" s="1"/>
  <c r="AL632" i="4"/>
  <c r="AR632" i="4" s="1"/>
  <c r="AO632" i="4"/>
  <c r="AU632" i="4" s="1"/>
  <c r="AL628" i="4"/>
  <c r="AR628" i="4" s="1"/>
  <c r="AL624" i="4"/>
  <c r="AR624" i="4" s="1"/>
  <c r="AO624" i="4"/>
  <c r="AU624" i="4" s="1"/>
  <c r="AL620" i="4"/>
  <c r="AR620" i="4" s="1"/>
  <c r="AL616" i="4"/>
  <c r="AR616" i="4" s="1"/>
  <c r="AO616" i="4"/>
  <c r="AU616" i="4" s="1"/>
  <c r="AL612" i="4"/>
  <c r="AR612" i="4" s="1"/>
  <c r="AL608" i="4"/>
  <c r="AR608" i="4" s="1"/>
  <c r="AO608" i="4"/>
  <c r="AU608" i="4" s="1"/>
  <c r="AL604" i="4"/>
  <c r="AR604" i="4" s="1"/>
  <c r="AL600" i="4"/>
  <c r="AR600" i="4" s="1"/>
  <c r="AO600" i="4"/>
  <c r="AU600" i="4" s="1"/>
  <c r="AL596" i="4"/>
  <c r="AR596" i="4" s="1"/>
  <c r="AL592" i="4"/>
  <c r="AR592" i="4" s="1"/>
  <c r="AO592" i="4"/>
  <c r="AU592" i="4" s="1"/>
  <c r="AL588" i="4"/>
  <c r="AR588" i="4" s="1"/>
  <c r="AL584" i="4"/>
  <c r="AR584" i="4" s="1"/>
  <c r="AO584" i="4"/>
  <c r="AU584" i="4" s="1"/>
  <c r="AL580" i="4"/>
  <c r="AR580" i="4" s="1"/>
  <c r="AL576" i="4"/>
  <c r="AR576" i="4" s="1"/>
  <c r="AO576" i="4"/>
  <c r="AU576" i="4" s="1"/>
  <c r="AL572" i="4"/>
  <c r="AR572" i="4" s="1"/>
  <c r="AL568" i="4"/>
  <c r="AR568" i="4" s="1"/>
  <c r="AO568" i="4"/>
  <c r="AU568" i="4" s="1"/>
  <c r="AL564" i="4"/>
  <c r="AR564" i="4" s="1"/>
  <c r="AL560" i="4"/>
  <c r="AR560" i="4" s="1"/>
  <c r="AO560" i="4"/>
  <c r="AU560" i="4" s="1"/>
  <c r="AL549" i="4"/>
  <c r="AR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P368" i="4"/>
  <c r="AV36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Q691" i="4"/>
  <c r="AW691" i="4" s="1"/>
  <c r="AP691" i="4"/>
  <c r="AV691" i="4" s="1"/>
  <c r="AP659" i="4"/>
  <c r="AV659" i="4" s="1"/>
  <c r="AQ607" i="4"/>
  <c r="AW607" i="4" s="1"/>
  <c r="AP607" i="4"/>
  <c r="AV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511" i="4"/>
  <c r="AH511" i="4"/>
  <c r="AD306" i="4"/>
  <c r="AC202" i="4"/>
  <c r="AC495" i="4"/>
  <c r="AJ495" i="4"/>
  <c r="AI495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D274" i="4" l="1"/>
  <c r="AC511" i="4"/>
  <c r="AL423" i="4"/>
  <c r="AR423" i="4" s="1"/>
  <c r="AJ170" i="4"/>
  <c r="AN20" i="4"/>
  <c r="AT20" i="4" s="1"/>
  <c r="AI479" i="4"/>
  <c r="AF403" i="4"/>
  <c r="F407" i="4"/>
  <c r="J407" i="4" s="1"/>
  <c r="M408" i="2" s="1"/>
  <c r="AL579" i="4"/>
  <c r="AR579" i="4" s="1"/>
  <c r="D11" i="4"/>
  <c r="H11" i="4" s="1"/>
  <c r="K12" i="2" s="1"/>
  <c r="G11" i="4"/>
  <c r="AH96" i="4"/>
  <c r="AC479" i="4"/>
  <c r="E940" i="4"/>
  <c r="I940" i="4" s="1"/>
  <c r="AL439" i="4"/>
  <c r="AR439" i="4" s="1"/>
  <c r="AE96" i="4"/>
  <c r="Z310" i="4"/>
  <c r="G447" i="4"/>
  <c r="E435" i="4"/>
  <c r="I435" i="4" s="1"/>
  <c r="L436" i="2" s="1"/>
  <c r="D940" i="4"/>
  <c r="H940" i="4" s="1"/>
  <c r="AQ579" i="4"/>
  <c r="AW57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N278" i="4" s="1"/>
  <c r="AT278" i="4" s="1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K240" i="4"/>
  <c r="AB240" i="4"/>
  <c r="AN240" i="4" s="1"/>
  <c r="AT240" i="4" s="1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Q463" i="4" s="1"/>
  <c r="AW463" i="4" s="1"/>
  <c r="AG495" i="4"/>
  <c r="AF495" i="4"/>
  <c r="AH495" i="4"/>
  <c r="AA495" i="4"/>
  <c r="AM495" i="4" s="1"/>
  <c r="AS495" i="4" s="1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N274" i="4" s="1"/>
  <c r="AT274" i="4" s="1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P463" i="4"/>
  <c r="AV463" i="4" s="1"/>
  <c r="AN479" i="4"/>
  <c r="AT479" i="4" s="1"/>
  <c r="AL479" i="4"/>
  <c r="AR479" i="4" s="1"/>
  <c r="AQ495" i="4"/>
  <c r="AW495" i="4" s="1"/>
  <c r="AO495" i="4"/>
  <c r="AU495" i="4" s="1"/>
  <c r="AP495" i="4"/>
  <c r="AV495" i="4" s="1"/>
  <c r="AQ202" i="4"/>
  <c r="AW202" i="4" s="1"/>
  <c r="AP274" i="4"/>
  <c r="AV274" i="4" s="1"/>
  <c r="AM274" i="4"/>
  <c r="AS274" i="4" s="1"/>
  <c r="AO306" i="4"/>
  <c r="AU306" i="4" s="1"/>
  <c r="AQ306" i="4"/>
  <c r="AW306" i="4" s="1"/>
  <c r="AN511" i="4"/>
  <c r="AT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L170" i="4" l="1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170" i="4" l="1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N186" i="2" l="1"/>
  <c r="O186" i="2"/>
  <c r="F184" i="3"/>
  <c r="I184" i="3"/>
  <c r="J185" i="3"/>
  <c r="I185" i="3"/>
  <c r="K185" i="3"/>
  <c r="D186" i="3"/>
  <c r="N187" i="2" l="1"/>
  <c r="O187" i="2"/>
  <c r="F185" i="3"/>
  <c r="H185" i="3"/>
  <c r="H186" i="3"/>
  <c r="J186" i="3"/>
  <c r="K186" i="3"/>
  <c r="D187" i="3"/>
  <c r="N188" i="2" l="1"/>
  <c r="O188" i="2"/>
  <c r="F186" i="3"/>
  <c r="H187" i="3"/>
  <c r="I187" i="3"/>
  <c r="I186" i="3"/>
  <c r="J187" i="3"/>
  <c r="K187" i="3"/>
  <c r="D188" i="3"/>
  <c r="N189" i="2" l="1"/>
  <c r="O189" i="2"/>
  <c r="F187" i="3"/>
  <c r="H188" i="3"/>
  <c r="J188" i="3"/>
  <c r="K188" i="3"/>
  <c r="D189" i="3"/>
  <c r="N190" i="2" l="1"/>
  <c r="O190" i="2"/>
  <c r="F188" i="3"/>
  <c r="I188" i="3"/>
  <c r="J189" i="3"/>
  <c r="I189" i="3"/>
  <c r="K189" i="3"/>
  <c r="D190" i="3"/>
  <c r="N191" i="2" l="1"/>
  <c r="O191" i="2"/>
  <c r="F189" i="3"/>
  <c r="H189" i="3"/>
  <c r="H190" i="3"/>
  <c r="J190" i="3"/>
  <c r="I190" i="3"/>
  <c r="K190" i="3"/>
  <c r="D191" i="3"/>
  <c r="N192" i="2" l="1"/>
  <c r="O192" i="2"/>
  <c r="F190" i="3"/>
  <c r="J191" i="3"/>
  <c r="I191" i="3"/>
  <c r="K191" i="3"/>
  <c r="D192" i="3"/>
  <c r="N193" i="2" l="1"/>
  <c r="O193" i="2"/>
  <c r="F191" i="3"/>
  <c r="H191" i="3"/>
  <c r="H192" i="3"/>
  <c r="F192" i="3"/>
  <c r="I192" i="3"/>
  <c r="J192" i="3"/>
  <c r="K192" i="3"/>
  <c r="D193" i="3"/>
  <c r="N194" i="2" l="1"/>
  <c r="O194" i="2"/>
  <c r="J193" i="3"/>
  <c r="I193" i="3"/>
  <c r="K193" i="3"/>
  <c r="D194" i="3"/>
  <c r="N195" i="2" l="1"/>
  <c r="O195" i="2"/>
  <c r="F193" i="3"/>
  <c r="H193" i="3"/>
  <c r="H194" i="3"/>
  <c r="I194" i="3"/>
  <c r="J194" i="3"/>
  <c r="K194" i="3"/>
  <c r="D195" i="3"/>
  <c r="N196" i="2" l="1"/>
  <c r="O196" i="2"/>
  <c r="F194" i="3"/>
  <c r="J195" i="3"/>
  <c r="I195" i="3"/>
  <c r="K195" i="3"/>
  <c r="D196" i="3"/>
  <c r="N197" i="2" l="1"/>
  <c r="O197" i="2"/>
  <c r="F195" i="3"/>
  <c r="H195" i="3"/>
  <c r="H196" i="3"/>
  <c r="I196" i="3"/>
  <c r="J196" i="3"/>
  <c r="K196" i="3"/>
  <c r="D197" i="3"/>
  <c r="O198" i="2" l="1"/>
  <c r="N198" i="2"/>
  <c r="F196" i="3"/>
  <c r="J197" i="3"/>
  <c r="I197" i="3"/>
  <c r="K197" i="3"/>
  <c r="D198" i="3"/>
  <c r="F197" i="3" l="1"/>
  <c r="H197" i="3"/>
  <c r="O199" i="2"/>
  <c r="N199" i="2"/>
  <c r="H198" i="3" s="1"/>
  <c r="F198" i="3"/>
  <c r="I198" i="3"/>
  <c r="J198" i="3"/>
  <c r="K198" i="3"/>
  <c r="D199" i="3"/>
  <c r="N200" i="2" l="1"/>
  <c r="J199" i="3"/>
  <c r="O200" i="2"/>
  <c r="I199" i="3" s="1"/>
  <c r="K199" i="3"/>
  <c r="D200" i="3"/>
  <c r="F199" i="3" l="1"/>
  <c r="H199" i="3"/>
  <c r="O201" i="2"/>
  <c r="N201" i="2"/>
  <c r="H200" i="3"/>
  <c r="J200" i="3"/>
  <c r="K200" i="3"/>
  <c r="D201" i="3"/>
  <c r="F200" i="3" l="1"/>
  <c r="N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J202" i="3"/>
  <c r="K202" i="3"/>
  <c r="D203" i="3"/>
  <c r="F202" i="3" l="1"/>
  <c r="I202" i="3"/>
  <c r="N204" i="2"/>
  <c r="J203" i="3"/>
  <c r="O204" i="2"/>
  <c r="I203" i="3" s="1"/>
  <c r="K203" i="3"/>
  <c r="D204" i="3"/>
  <c r="F203" i="3" l="1"/>
  <c r="H203" i="3"/>
  <c r="O205" i="2"/>
  <c r="F204" i="3" s="1"/>
  <c r="N205" i="2"/>
  <c r="H204" i="3" s="1"/>
  <c r="J204" i="3"/>
  <c r="I204" i="3"/>
  <c r="K204" i="3"/>
  <c r="D205" i="3"/>
  <c r="N206" i="2" l="1"/>
  <c r="H205" i="3" s="1"/>
  <c r="J205" i="3"/>
  <c r="O206" i="2"/>
  <c r="I205" i="3" s="1"/>
  <c r="K205" i="3"/>
  <c r="D206" i="3"/>
  <c r="F205" i="3" l="1"/>
  <c r="O207" i="2"/>
  <c r="N207" i="2"/>
  <c r="H206" i="3" s="1"/>
  <c r="J206" i="3"/>
  <c r="K206" i="3"/>
  <c r="D207" i="3"/>
  <c r="F206" i="3" l="1"/>
  <c r="I206" i="3"/>
  <c r="N208" i="2"/>
  <c r="J207" i="3"/>
  <c r="O208" i="2"/>
  <c r="I207" i="3" s="1"/>
  <c r="K207" i="3"/>
  <c r="D208" i="3"/>
  <c r="F207" i="3" l="1"/>
  <c r="H207" i="3"/>
  <c r="O209" i="2"/>
  <c r="N209" i="2"/>
  <c r="H208" i="3"/>
  <c r="J208" i="3"/>
  <c r="K208" i="3"/>
  <c r="D209" i="3"/>
  <c r="F208" i="3" l="1"/>
  <c r="N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J210" i="3"/>
  <c r="K210" i="3"/>
  <c r="D211" i="3"/>
  <c r="F210" i="3" l="1"/>
  <c r="I210" i="3"/>
  <c r="N212" i="2"/>
  <c r="J211" i="3"/>
  <c r="O212" i="2"/>
  <c r="I211" i="3" s="1"/>
  <c r="H211" i="3"/>
  <c r="K211" i="3"/>
  <c r="D212" i="3"/>
  <c r="F211" i="3" l="1"/>
  <c r="O213" i="2"/>
  <c r="N213" i="2"/>
  <c r="H212" i="3" s="1"/>
  <c r="J212" i="3"/>
  <c r="I212" i="3"/>
  <c r="K212" i="3"/>
  <c r="D213" i="3"/>
  <c r="F212" i="3" l="1"/>
  <c r="N214" i="2"/>
  <c r="J213" i="3"/>
  <c r="O214" i="2"/>
  <c r="F213" i="3"/>
  <c r="H213" i="3"/>
  <c r="I213" i="3"/>
  <c r="K213" i="3"/>
  <c r="D214" i="3"/>
  <c r="O215" i="2" l="1"/>
  <c r="N215" i="2"/>
  <c r="H214" i="3" s="1"/>
  <c r="J214" i="3"/>
  <c r="I214" i="3"/>
  <c r="K214" i="3"/>
  <c r="D215" i="3"/>
  <c r="F214" i="3" l="1"/>
  <c r="N216" i="2"/>
  <c r="J215" i="3"/>
  <c r="O216" i="2"/>
  <c r="I215" i="3" s="1"/>
  <c r="H215" i="3"/>
  <c r="K215" i="3"/>
  <c r="D216" i="3"/>
  <c r="F215" i="3" l="1"/>
  <c r="O217" i="2"/>
  <c r="I216" i="3" s="1"/>
  <c r="N217" i="2"/>
  <c r="H216" i="3" s="1"/>
  <c r="J216" i="3"/>
  <c r="K216" i="3"/>
  <c r="D217" i="3"/>
  <c r="F216" i="3" l="1"/>
  <c r="N218" i="2"/>
  <c r="F217" i="3" s="1"/>
  <c r="J217" i="3"/>
  <c r="O218" i="2"/>
  <c r="I217" i="3" s="1"/>
  <c r="H217" i="3"/>
  <c r="K217" i="3"/>
  <c r="D218" i="3"/>
  <c r="O219" i="2" l="1"/>
  <c r="N219" i="2"/>
  <c r="H218" i="3" s="1"/>
  <c r="J218" i="3"/>
  <c r="I218" i="3"/>
  <c r="K218" i="3"/>
  <c r="D219" i="3"/>
  <c r="F218" i="3" l="1"/>
  <c r="N220" i="2"/>
  <c r="J219" i="3"/>
  <c r="O220" i="2"/>
  <c r="F219" i="3"/>
  <c r="H219" i="3"/>
  <c r="I219" i="3"/>
  <c r="K219" i="3"/>
  <c r="D220" i="3"/>
  <c r="O221" i="2" l="1"/>
  <c r="N221" i="2"/>
  <c r="H220" i="3" s="1"/>
  <c r="F220" i="3"/>
  <c r="I220" i="3"/>
  <c r="J220" i="3"/>
  <c r="K220" i="3"/>
  <c r="D221" i="3"/>
  <c r="N222" i="2" l="1"/>
  <c r="O222" i="2"/>
  <c r="I221" i="3" s="1"/>
  <c r="J221" i="3"/>
  <c r="K221" i="3"/>
  <c r="D222" i="3"/>
  <c r="F221" i="3" l="1"/>
  <c r="H221" i="3"/>
  <c r="O223" i="2"/>
  <c r="N223" i="2"/>
  <c r="H222" i="3" s="1"/>
  <c r="J222" i="3"/>
  <c r="I222" i="3"/>
  <c r="K222" i="3"/>
  <c r="D223" i="3"/>
  <c r="F222" i="3" l="1"/>
  <c r="N224" i="2"/>
  <c r="J223" i="3"/>
  <c r="O224" i="2"/>
  <c r="I223" i="3" s="1"/>
  <c r="H223" i="3"/>
  <c r="K223" i="3"/>
  <c r="D224" i="3"/>
  <c r="F223" i="3" l="1"/>
  <c r="O225" i="2"/>
  <c r="F224" i="3" s="1"/>
  <c r="N225" i="2"/>
  <c r="H224" i="3" s="1"/>
  <c r="J224" i="3"/>
  <c r="I224" i="3"/>
  <c r="K224" i="3"/>
  <c r="D225" i="3"/>
  <c r="N226" i="2" l="1"/>
  <c r="J225" i="3"/>
  <c r="O226" i="2"/>
  <c r="I225" i="3" s="1"/>
  <c r="K225" i="3"/>
  <c r="D226" i="3"/>
  <c r="F225" i="3" l="1"/>
  <c r="H225" i="3"/>
  <c r="O227" i="2"/>
  <c r="N227" i="2"/>
  <c r="H226" i="3"/>
  <c r="J226" i="3"/>
  <c r="K226" i="3"/>
  <c r="D227" i="3"/>
  <c r="F226" i="3" l="1"/>
  <c r="N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J228" i="3"/>
  <c r="I228" i="3"/>
  <c r="K228" i="3"/>
  <c r="D229" i="3"/>
  <c r="F228" i="3" l="1"/>
  <c r="N230" i="2"/>
  <c r="J229" i="3"/>
  <c r="O230" i="2"/>
  <c r="I229" i="3" s="1"/>
  <c r="H229" i="3"/>
  <c r="K229" i="3"/>
  <c r="D230" i="3"/>
  <c r="F229" i="3" l="1"/>
  <c r="O231" i="2"/>
  <c r="N231" i="2"/>
  <c r="H230" i="3" s="1"/>
  <c r="J230" i="3"/>
  <c r="K230" i="3"/>
  <c r="D231" i="3"/>
  <c r="F230" i="3" l="1"/>
  <c r="I230" i="3"/>
  <c r="N232" i="2"/>
  <c r="H231" i="3" s="1"/>
  <c r="J231" i="3"/>
  <c r="O232" i="2"/>
  <c r="I231" i="3" s="1"/>
  <c r="K231" i="3"/>
  <c r="D232" i="3"/>
  <c r="F231" i="3" l="1"/>
  <c r="O233" i="2"/>
  <c r="I232" i="3" s="1"/>
  <c r="N233" i="2"/>
  <c r="H232" i="3" s="1"/>
  <c r="J232" i="3"/>
  <c r="K232" i="3"/>
  <c r="D233" i="3"/>
  <c r="F232" i="3" l="1"/>
  <c r="N234" i="2"/>
  <c r="J233" i="3"/>
  <c r="O234" i="2"/>
  <c r="I233" i="3" s="1"/>
  <c r="K233" i="3"/>
  <c r="D234" i="3"/>
  <c r="F233" i="3" l="1"/>
  <c r="H233" i="3"/>
  <c r="O235" i="2"/>
  <c r="N235" i="2"/>
  <c r="H234" i="3"/>
  <c r="J234" i="3"/>
  <c r="K234" i="3"/>
  <c r="D235" i="3"/>
  <c r="F234" i="3" l="1"/>
  <c r="N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J236" i="3"/>
  <c r="K236" i="3"/>
  <c r="D237" i="3"/>
  <c r="F236" i="3" l="1"/>
  <c r="N238" i="2"/>
  <c r="H237" i="3" s="1"/>
  <c r="J237" i="3"/>
  <c r="O238" i="2"/>
  <c r="I237" i="3" s="1"/>
  <c r="K237" i="3"/>
  <c r="D238" i="3"/>
  <c r="F237" i="3" l="1"/>
  <c r="O239" i="2"/>
  <c r="I238" i="3" s="1"/>
  <c r="N239" i="2"/>
  <c r="H238" i="3" s="1"/>
  <c r="J238" i="3"/>
  <c r="K238" i="3"/>
  <c r="D239" i="3"/>
  <c r="F238" i="3" l="1"/>
  <c r="N240" i="2"/>
  <c r="J239" i="3"/>
  <c r="O240" i="2"/>
  <c r="I239" i="3" s="1"/>
  <c r="K239" i="3"/>
  <c r="D240" i="3"/>
  <c r="F239" i="3" l="1"/>
  <c r="H239" i="3"/>
  <c r="O241" i="2"/>
  <c r="N241" i="2"/>
  <c r="H240" i="3" s="1"/>
  <c r="J240" i="3"/>
  <c r="K240" i="3"/>
  <c r="D241" i="3"/>
  <c r="F240" i="3" l="1"/>
  <c r="I240" i="3"/>
  <c r="N242" i="2"/>
  <c r="H241" i="3" s="1"/>
  <c r="J241" i="3"/>
  <c r="O242" i="2"/>
  <c r="I241" i="3" s="1"/>
  <c r="K241" i="3"/>
  <c r="D242" i="3"/>
  <c r="F241" i="3" l="1"/>
  <c r="O243" i="2"/>
  <c r="F242" i="3" s="1"/>
  <c r="N243" i="2"/>
  <c r="H242" i="3" s="1"/>
  <c r="J242" i="3"/>
  <c r="I242" i="3"/>
  <c r="K242" i="3"/>
  <c r="D243" i="3"/>
  <c r="N244" i="2" l="1"/>
  <c r="J243" i="3"/>
  <c r="O244" i="2"/>
  <c r="I243" i="3" s="1"/>
  <c r="H243" i="3"/>
  <c r="K243" i="3"/>
  <c r="D244" i="3"/>
  <c r="F243" i="3" l="1"/>
  <c r="O245" i="2"/>
  <c r="N245" i="2"/>
  <c r="H244" i="3"/>
  <c r="J244" i="3"/>
  <c r="K244" i="3"/>
  <c r="D245" i="3"/>
  <c r="F244" i="3" l="1"/>
  <c r="N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J246" i="3"/>
  <c r="K246" i="3"/>
  <c r="D247" i="3"/>
  <c r="F246" i="3" l="1"/>
  <c r="N248" i="2"/>
  <c r="J247" i="3"/>
  <c r="O248" i="2"/>
  <c r="I247" i="3" s="1"/>
  <c r="K247" i="3"/>
  <c r="D248" i="3"/>
  <c r="F247" i="3" l="1"/>
  <c r="H247" i="3"/>
  <c r="O249" i="2"/>
  <c r="I248" i="3" s="1"/>
  <c r="N249" i="2"/>
  <c r="H248" i="3" s="1"/>
  <c r="J248" i="3"/>
  <c r="K248" i="3"/>
  <c r="D249" i="3"/>
  <c r="F248" i="3" l="1"/>
  <c r="N250" i="2"/>
  <c r="H249" i="3" s="1"/>
  <c r="J249" i="3"/>
  <c r="O250" i="2"/>
  <c r="I249" i="3" s="1"/>
  <c r="K249" i="3"/>
  <c r="D250" i="3"/>
  <c r="F249" i="3" l="1"/>
  <c r="O251" i="2"/>
  <c r="N251" i="2"/>
  <c r="H250" i="3" s="1"/>
  <c r="J250" i="3"/>
  <c r="K250" i="3"/>
  <c r="D251" i="3"/>
  <c r="F250" i="3" l="1"/>
  <c r="I250" i="3"/>
  <c r="N252" i="2"/>
  <c r="J251" i="3"/>
  <c r="O252" i="2"/>
  <c r="I251" i="3" s="1"/>
  <c r="K251" i="3"/>
  <c r="D252" i="3"/>
  <c r="F251" i="3" l="1"/>
  <c r="H251" i="3"/>
  <c r="O253" i="2"/>
  <c r="N253" i="2"/>
  <c r="H252" i="3"/>
  <c r="J252" i="3"/>
  <c r="K252" i="3"/>
  <c r="D253" i="3"/>
  <c r="F252" i="3" l="1"/>
  <c r="N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<sst xmlns="http://schemas.openxmlformats.org/spreadsheetml/2006/main" count="435" uniqueCount="193">
  <si>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</si>
  <si>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</si>
  <si>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</si>
  <si>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</si>
  <si>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</si>
  <si>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</si>
  <si>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</si>
  <si>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</si>
  <si>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</si>
  <si>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</si>
  <si>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</si>
  <si>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</si>
  <si>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</si>
  <si>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</si>
  <si>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</si>
  <si>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</si>
  <si>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</si>
  <si>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</si>
  <si>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</si>
  <si>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</si>
  <si>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</si>
  <si>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</si>
  <si>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</si>
  <si>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</si>
  <si>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</si>
  <si>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</si>
  <si>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</si>
  <si>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</si>
  <si>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</si>
  <si>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</si>
  <si>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</si>
  <si>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</si>
  <si>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Result</t>
  </si>
  <si>
    <t>Div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</si>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</sst>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9" fontId="4" fillId="0" borderId="0" xfId="2" applyFont="1"/>
    <xf numFmtId="9" fontId="1" fillId="0" borderId="0" xfId="2" applyFont="1"/>
    <xf numFmtId="9" fontId="1" fillId="0" borderId="0" xfId="2" applyFont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1.0643397564039931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57.496650975930919</v>
      </c>
      <c r="I171" s="6">
        <f>IF('Log_working_3-way'!$D171="","",'True_Odds_Calculator_3-way'!O172/'True_Odds_Calculator_3-way'!B172-1)</f>
        <v>2.04526590087618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4.3395736879254354E-2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9">
        <f t="shared" si="39"/>
        <v>0.76168678649847366</v>
      </c>
      <c r="E171" s="9">
        <f t="shared" si="40"/>
        <v>0.16256796678622762</v>
      </c>
      <c r="F171" s="9">
        <f t="shared" si="41"/>
        <v>7.5745246715298878E-2</v>
      </c>
      <c r="G171" s="9">
        <f t="shared" si="42"/>
        <v>1.1174128719771537</v>
      </c>
      <c r="H171" s="9">
        <f t="shared" si="43"/>
        <v>1.3128756041536029</v>
      </c>
      <c r="I171" s="9">
        <f t="shared" si="44"/>
        <v>6.1512733398146775</v>
      </c>
      <c r="J171" s="9">
        <f t="shared" si="45"/>
        <v>13.202148561990517</v>
      </c>
      <c r="K171" s="11">
        <f t="shared" si="46"/>
        <v>0.78125</v>
      </c>
      <c r="L171" s="11">
        <f t="shared" si="47"/>
        <v>0.17825311942959002</v>
      </c>
      <c r="M171" s="11">
        <f t="shared" si="48"/>
        <v>8.3892617449664433E-2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-0.16467683397336985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0.1847067571690055</v>
      </c>
      <c r="Q171" s="11">
        <f>2*'OddsRatio_working_3-way'!K171*'OddsRatio_working_3-way'!L171*'OddsRatio_working_3-way'!M171</f>
        <v>2.3365813683618657E-2</v>
      </c>
      <c r="R171" s="11">
        <f t="shared" si="49"/>
        <v>0</v>
      </c>
      <c r="S171" s="11">
        <f t="shared" si="50"/>
        <v>-1.1216316995678624</v>
      </c>
      <c r="T171" s="11">
        <f t="shared" si="51"/>
        <v>-0.14188889305096294</v>
      </c>
      <c r="U171" s="11">
        <f>'OddsRatio_working_3-way'!S171-'OddsRatio_working_3-way'!R171^2/3</f>
        <v>-1.1216316995678624</v>
      </c>
      <c r="V171" s="11">
        <f>'OddsRatio_working_3-way'!S171*'OddsRatio_working_3-way'!R171/3-2*'OddsRatio_working_3-way'!R171^3/27-'OddsRatio_working_3-way'!T171</f>
        <v>0.14188889305096294</v>
      </c>
      <c r="W171" s="11">
        <f>'OddsRatio_working_3-way'!V171^2+4*'OddsRatio_working_3-way'!U171^3/27</f>
        <v>-0.18891604009813234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0.22860910856162311</v>
      </c>
      <c r="Y171" s="11">
        <f>IF('OddsRatio_working_3-way'!W171&gt;=0,IF('OddsRatio_working_3-way'!V171+SQRT('OddsRatio_working_3-way'!W171)&gt;0,0,PI()),ACOS('OddsRatio_working_3-way'!V171/(2*'OddsRatio_working_3-way'!X171)))</f>
        <v>1.2552553385493885</v>
      </c>
      <c r="Z171" s="11">
        <f>'OddsRatio_working_3-way'!X171^(1/3)*COS('OddsRatio_working_3-way'!Y171/3)</f>
        <v>0.55870643598857683</v>
      </c>
      <c r="AA171" s="11">
        <f>'OddsRatio_working_3-way'!X171^(1/3)*COS(('OddsRatio_working_3-way'!Y171+2*PI())/3)</f>
        <v>-0.49451191217296275</v>
      </c>
      <c r="AB171" s="11">
        <f>'OddsRatio_working_3-way'!X171^(1/3)*COS(('OddsRatio_working_3-way'!Y171+4*PI())/3)</f>
        <v>-6.4194523815613663E-2</v>
      </c>
      <c r="AC171" s="11">
        <f>'OddsRatio_working_3-way'!X171^(1/3)*SIN('OddsRatio_working_3-way'!Y171/3)</f>
        <v>0.24844386000509211</v>
      </c>
      <c r="AD171" s="11">
        <f>'OddsRatio_working_3-way'!X171^(1/3)*SIN(('OddsRatio_working_3-way'!Y171+2*PI())/3)</f>
        <v>0.3596320368214258</v>
      </c>
      <c r="AE171" s="11">
        <f>'OddsRatio_working_3-way'!X171^(1/3)*SIN(('OddsRatio_working_3-way'!Y171+4*PI())/3)</f>
        <v>-0.60807589682651786</v>
      </c>
      <c r="AF171" s="11">
        <f>-'OddsRatio_working_3-way'!U171/(3*'OddsRatio_working_3-way'!X171^(1/3))*COS(('OddsRatio_working_3-way'!Y171)/3)</f>
        <v>0.55870643598857683</v>
      </c>
      <c r="AG171" s="11">
        <f>-'OddsRatio_working_3-way'!U171/(3*'OddsRatio_working_3-way'!X171^(1/3))*COS(('OddsRatio_working_3-way'!Y171+2*PI())/3)</f>
        <v>-0.49451191217296286</v>
      </c>
      <c r="AH171" s="11">
        <f>-'OddsRatio_working_3-way'!U171/(3*'OddsRatio_working_3-way'!X171^(1/3))*COS(('OddsRatio_working_3-way'!Y171+4*PI())/3)</f>
        <v>-6.4194523815613663E-2</v>
      </c>
      <c r="AI171" s="11">
        <f>'OddsRatio_working_3-way'!U171/(3*'OddsRatio_working_3-way'!X171^(1/3))*SIN(('OddsRatio_working_3-way'!Y171)/3)</f>
        <v>-0.24844386000509217</v>
      </c>
      <c r="AJ171" s="11">
        <f>'OddsRatio_working_3-way'!U171/(3*'OddsRatio_working_3-way'!X171^(1/3))*SIN(('OddsRatio_working_3-way'!Y171+2*PI())/3)</f>
        <v>-0.35963203682142592</v>
      </c>
      <c r="AK171" s="11">
        <f>'OddsRatio_working_3-way'!U171/(3*'OddsRatio_working_3-way'!X171^(1/3))*SIN(('OddsRatio_working_3-way'!Y171+4*PI())/3)</f>
        <v>0.60807589682651797</v>
      </c>
      <c r="AL171" s="11">
        <f>'OddsRatio_working_3-way'!Z171+'OddsRatio_working_3-way'!AF171</f>
        <v>1.1174128719771537</v>
      </c>
      <c r="AM171" s="11">
        <f>'OddsRatio_working_3-way'!AA171+'OddsRatio_working_3-way'!AG171</f>
        <v>-0.98902382434592562</v>
      </c>
      <c r="AN171" s="11">
        <f>'OddsRatio_working_3-way'!AB171+'OddsRatio_working_3-way'!AH171</f>
        <v>-0.12838904763122733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1.1174128719771537</v>
      </c>
      <c r="AS171" s="11">
        <f>IF(('OddsRatio_working_3-way'!X171=0),IF(Q171&gt;0,-Q171^(1/3),(-Q171)^(1/3)),'OddsRatio_working_3-way'!AM171-'OddsRatio_working_3-way'!R171/3)</f>
        <v>-0.98902382434592562</v>
      </c>
      <c r="AT171" s="11">
        <f>IF(('OddsRatio_working_3-way'!X171=0),IF(Q171&gt;0,-Q171^(1/3),(-Q171)^(1/3)),'OddsRatio_working_3-way'!AN171-'OddsRatio_working_3-way'!R171/3)</f>
        <v>-0.12838904763122733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4">
        <f t="shared" si="10"/>
        <v>4.3395736879254354E-2</v>
      </c>
      <c r="E171" s="4">
        <f t="shared" si="11"/>
        <v>1.3041469516656488</v>
      </c>
      <c r="F171" s="4">
        <f t="shared" si="12"/>
        <v>6.1054580951562132</v>
      </c>
      <c r="G171" s="4">
        <f t="shared" si="13"/>
        <v>14.403541049283545</v>
      </c>
      <c r="I171" s="4">
        <f t="shared" si="14"/>
        <v>1.0433957368792544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002"/>
  <sheetViews>
    <sheetView zoomScaleNormal="100" workbookViewId="0">
      <pane ySplit="2" topLeftCell="A3" activePane="bottomLeft" state="frozen"/>
      <selection pane="bottomLeft" activeCell="L22" sqref="L2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3" width="10" style="38"/>
    <col min="14" max="16384" width="10" style="4"/>
  </cols>
  <sheetData>
    <row r="1" spans="1:13" s="13" customFormat="1" x14ac:dyDescent="0.2">
      <c r="A1" s="34" t="s">
        <v>9</v>
      </c>
      <c r="B1" s="35"/>
      <c r="C1" s="18"/>
      <c r="D1" s="36" t="s">
        <v>25</v>
      </c>
      <c r="E1" s="35"/>
      <c r="F1" s="36" t="s">
        <v>23</v>
      </c>
      <c r="G1" s="35"/>
      <c r="H1" s="36" t="s">
        <v>11</v>
      </c>
      <c r="I1" s="35"/>
      <c r="J1" s="36" t="s">
        <v>10</v>
      </c>
      <c r="K1" s="35"/>
      <c r="L1" s="37"/>
      <c r="M1" s="37"/>
    </row>
    <row r="2" spans="1:13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3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9">
        <f>(1/D3)</f>
        <v>0.75849056603773579</v>
      </c>
      <c r="M3" s="39">
        <f>(1/E3)</f>
        <v>0.24150943396226421</v>
      </c>
    </row>
    <row r="4" spans="1:13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9">
        <f t="shared" ref="L4:L16" si="1">(1/D4)</f>
        <v>0.79734219269102991</v>
      </c>
      <c r="M4" s="39">
        <f t="shared" ref="M4:M16" si="2">(1/E4)</f>
        <v>0.20265780730897009</v>
      </c>
    </row>
    <row r="5" spans="1:13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9">
        <f t="shared" si="1"/>
        <v>0.7953020134228187</v>
      </c>
      <c r="M5" s="39">
        <f t="shared" si="2"/>
        <v>0.20469798657718119</v>
      </c>
    </row>
    <row r="6" spans="1:13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9">
        <f t="shared" si="1"/>
        <v>0.17744360902255638</v>
      </c>
      <c r="M6" s="39">
        <f t="shared" si="2"/>
        <v>0.8225563909774436</v>
      </c>
    </row>
    <row r="7" spans="1:13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9">
        <f t="shared" si="1"/>
        <v>0.31485587583148561</v>
      </c>
      <c r="M7" s="39">
        <f t="shared" si="2"/>
        <v>0.68514412416851433</v>
      </c>
    </row>
    <row r="8" spans="1:13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9">
        <f t="shared" si="1"/>
        <v>0.10856573705179284</v>
      </c>
      <c r="M8" s="39">
        <f t="shared" si="2"/>
        <v>0.89143426294820727</v>
      </c>
    </row>
    <row r="9" spans="1:13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9">
        <f t="shared" si="1"/>
        <v>0.7953020134228187</v>
      </c>
      <c r="M9" s="39">
        <f t="shared" si="2"/>
        <v>0.20469798657718119</v>
      </c>
    </row>
    <row r="10" spans="1:13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9">
        <f t="shared" si="1"/>
        <v>0.29087048832271767</v>
      </c>
      <c r="M10" s="39">
        <f t="shared" si="2"/>
        <v>0.70912951167728233</v>
      </c>
    </row>
    <row r="11" spans="1:13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9">
        <f t="shared" si="1"/>
        <v>0.40446650124069478</v>
      </c>
      <c r="M11" s="39">
        <f t="shared" si="2"/>
        <v>0.59553349875930517</v>
      </c>
    </row>
    <row r="12" spans="1:13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9">
        <f t="shared" si="1"/>
        <v>0.46291560102301793</v>
      </c>
      <c r="M12" s="39">
        <f t="shared" si="2"/>
        <v>0.53708439897698212</v>
      </c>
    </row>
    <row r="13" spans="1:13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9">
        <f t="shared" si="1"/>
        <v>0.29911699779249445</v>
      </c>
      <c r="M13" s="39">
        <f t="shared" si="2"/>
        <v>0.70088300220750543</v>
      </c>
    </row>
    <row r="14" spans="1:13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9">
        <f t="shared" si="1"/>
        <v>0.40666666666666668</v>
      </c>
      <c r="M14" s="39">
        <f t="shared" si="2"/>
        <v>0.59333333333333338</v>
      </c>
    </row>
    <row r="15" spans="1:13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9">
        <f t="shared" si="1"/>
        <v>0.85081585081585087</v>
      </c>
      <c r="M15" s="39">
        <f t="shared" si="2"/>
        <v>0.14918414918414918</v>
      </c>
    </row>
    <row r="16" spans="1:13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9">
        <f t="shared" si="1"/>
        <v>0.48842105263157903</v>
      </c>
      <c r="M16" s="39">
        <f t="shared" si="2"/>
        <v>0.51157894736842113</v>
      </c>
    </row>
    <row r="17" spans="1:13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9">
        <f t="shared" ref="L17" si="3">(1/D17)</f>
        <v>0.72340425531914898</v>
      </c>
      <c r="M17" s="39">
        <f t="shared" ref="M17" si="4">(1/E17)</f>
        <v>0.27659574468085107</v>
      </c>
    </row>
    <row r="18" spans="1:13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9">
        <f t="shared" ref="L18" si="5">(1/D18)</f>
        <v>0.43926443926443925</v>
      </c>
      <c r="M18" s="39">
        <f t="shared" ref="M18" si="6">(1/E18)</f>
        <v>0.56073556073556075</v>
      </c>
    </row>
    <row r="19" spans="1:13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1:13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1:13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1:13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1:13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1:13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1:13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1:13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1:13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1:13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13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13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13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13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7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7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7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7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7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7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7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7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7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7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7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7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7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7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7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7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7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7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7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7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7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7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7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7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7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7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7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7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7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7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7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7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7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7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7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7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7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7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7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7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7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7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7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7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7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7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7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7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7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7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7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7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7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7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7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7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7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7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7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7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7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7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7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7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8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8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8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8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8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8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8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8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8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8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8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8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8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8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8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8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8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8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8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8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8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8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8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8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8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8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8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8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8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8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8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8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8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8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8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8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8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8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8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8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8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8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8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8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8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8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8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8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8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8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8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8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8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8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8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8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8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8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8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8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8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8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8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8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9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9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9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9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9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9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9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9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9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9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9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9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9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9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9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9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9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9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9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9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9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9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9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9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9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9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9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9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9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9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9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9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9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9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9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9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9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9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9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9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9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9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9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9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9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9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9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9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9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9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9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9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9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9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9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9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9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9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9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9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9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9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9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9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10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10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10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10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10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10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10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10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10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10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10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10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10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10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10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10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10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10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10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10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10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10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10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10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10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10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10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10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10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10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10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10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10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10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10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10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10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10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10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10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10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10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10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10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10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10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10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10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10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10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10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10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10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10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10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10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10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10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10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10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10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10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10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10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11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11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11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11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11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11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11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11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11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11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11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11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11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11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11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11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11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11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11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11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11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11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11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11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11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11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11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11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11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11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1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1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1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1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1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1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1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1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1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1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1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1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1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1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1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1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1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1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1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1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1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1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1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1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1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1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1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1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1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1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1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1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1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1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2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2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2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2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2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2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2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2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2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2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2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2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2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2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2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2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2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2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2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2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2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2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2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2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2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2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2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2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2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2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2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2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2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2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2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2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2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2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2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2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2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2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2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2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2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2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2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2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2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2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2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2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2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2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2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2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2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2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2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2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2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2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2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2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3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3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3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3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3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3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3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3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3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3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3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3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3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3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3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3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3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3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3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3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3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3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3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3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3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3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3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3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3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3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3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3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3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3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3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3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3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3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3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3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3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3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3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3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3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3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3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3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3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3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3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3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3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3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3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3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3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3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3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3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3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3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3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3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4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4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4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4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4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4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4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4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4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4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4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4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4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4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4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4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4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4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4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4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4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4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4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4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4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4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4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4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4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4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4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4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4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4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4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4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4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4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4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4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4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4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4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4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4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4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4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4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4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4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4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4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4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4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4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4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4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4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4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4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4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4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4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4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5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5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5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5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5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5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5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5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5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5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5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5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5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5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5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5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5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5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5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5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5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5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5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5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5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5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5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5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5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5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5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5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5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5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5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5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5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5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5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5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5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5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5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5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5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5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5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5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5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5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5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5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5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5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5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5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5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5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5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5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5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5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5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5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6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6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6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6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6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6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6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6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6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6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6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6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6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6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02"/>
  <sheetViews>
    <sheetView tabSelected="1" zoomScaleNormal="100" workbookViewId="0">
      <pane ySplit="2" topLeftCell="A172" activePane="bottomLeft" state="frozen"/>
      <selection pane="bottomLeft" activeCell="E181" sqref="E18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1" style="16" customWidth="1"/>
    <col min="15" max="15" width="18.7109375" style="14" customWidth="1"/>
    <col min="16" max="16" width="12.28515625" style="14" customWidth="1"/>
    <col min="17" max="18" width="10" style="4"/>
    <col min="19" max="19" width="14" style="4" customWidth="1"/>
    <col min="20" max="20" width="10" style="4"/>
    <col min="21" max="21" width="13.28515625" style="4" customWidth="1"/>
    <col min="22" max="16384" width="10" style="4"/>
  </cols>
  <sheetData>
    <row r="1" spans="1:21" s="13" customFormat="1" x14ac:dyDescent="0.2">
      <c r="A1" s="34" t="s">
        <v>9</v>
      </c>
      <c r="B1" s="34"/>
      <c r="C1" s="35"/>
      <c r="D1" s="18"/>
      <c r="E1" s="36" t="s">
        <v>25</v>
      </c>
      <c r="F1" s="34"/>
      <c r="G1" s="35"/>
      <c r="H1" s="36" t="s">
        <v>23</v>
      </c>
      <c r="I1" s="34"/>
      <c r="J1" s="35"/>
      <c r="K1" s="36" t="s">
        <v>11</v>
      </c>
      <c r="L1" s="34"/>
      <c r="M1" s="35"/>
      <c r="N1" s="36" t="s">
        <v>183</v>
      </c>
      <c r="O1" s="34"/>
      <c r="P1" s="34"/>
      <c r="Q1" s="23" t="s">
        <v>32</v>
      </c>
      <c r="R1" s="13" t="s">
        <v>33</v>
      </c>
      <c r="S1" s="13" t="s">
        <v>34</v>
      </c>
      <c r="T1" s="13" t="s">
        <v>35</v>
      </c>
      <c r="U1" s="13" t="s">
        <v>182</v>
      </c>
    </row>
    <row r="2" spans="1:2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1">
        <f>(1/E3)* 100</f>
        <v>68.886805356023672</v>
      </c>
      <c r="O3" s="32">
        <f>(1/F3)* 100</f>
        <v>18.491354178743595</v>
      </c>
      <c r="P3" s="32">
        <f>(1/G3)* 100</f>
        <v>12.621840465232726</v>
      </c>
    </row>
    <row r="4" spans="1:2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1">
        <f t="shared" ref="N4:N13" si="0">(1/E4)* 100</f>
        <v>41.151224438273154</v>
      </c>
      <c r="O4" s="32">
        <f t="shared" ref="O4:O13" si="1">(1/F4)* 100</f>
        <v>28.805857106791212</v>
      </c>
      <c r="P4" s="32">
        <f t="shared" ref="P4:P13" si="2">(1/G4)* 100</f>
        <v>30.04291845493562</v>
      </c>
    </row>
    <row r="5" spans="1:2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1">
        <f t="shared" si="0"/>
        <v>84.464355000557461</v>
      </c>
      <c r="O5" s="32">
        <f t="shared" si="1"/>
        <v>10.874434162113946</v>
      </c>
      <c r="P5" s="32">
        <f t="shared" si="2"/>
        <v>4.6612108373285759</v>
      </c>
    </row>
    <row r="6" spans="1:2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1">
        <f t="shared" si="0"/>
        <v>15.425349339746258</v>
      </c>
      <c r="O6" s="32">
        <f t="shared" si="1"/>
        <v>21.280959175875534</v>
      </c>
      <c r="P6" s="32">
        <f t="shared" si="2"/>
        <v>63.293691484378201</v>
      </c>
    </row>
    <row r="7" spans="1:2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1">
        <f t="shared" si="0"/>
        <v>51.323800084949745</v>
      </c>
      <c r="O7" s="32">
        <f t="shared" si="1"/>
        <v>26.140922176601066</v>
      </c>
      <c r="P7" s="32">
        <f t="shared" si="2"/>
        <v>22.535277738449196</v>
      </c>
    </row>
    <row r="8" spans="1:2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1">
        <f t="shared" si="0"/>
        <v>85.952987465005421</v>
      </c>
      <c r="O8" s="32">
        <f t="shared" si="1"/>
        <v>10.524855607959847</v>
      </c>
      <c r="P8" s="32">
        <f t="shared" si="2"/>
        <v>3.5221569270347293</v>
      </c>
    </row>
    <row r="9" spans="1:2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1">
        <f t="shared" si="0"/>
        <v>40.084705034242461</v>
      </c>
      <c r="O9" s="32">
        <f t="shared" si="1"/>
        <v>28.766670671632827</v>
      </c>
      <c r="P9" s="32">
        <f t="shared" si="2"/>
        <v>31.148624294124712</v>
      </c>
    </row>
    <row r="10" spans="1:2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1">
        <f t="shared" si="0"/>
        <v>54.458937550098376</v>
      </c>
      <c r="O10" s="32">
        <f t="shared" si="1"/>
        <v>24.816731035487862</v>
      </c>
      <c r="P10" s="32">
        <f t="shared" si="2"/>
        <v>20.724331414413754</v>
      </c>
    </row>
    <row r="11" spans="1:2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1">
        <f t="shared" si="0"/>
        <v>46.666620595288279</v>
      </c>
      <c r="O11" s="32">
        <f t="shared" si="1"/>
        <v>26.630408491876462</v>
      </c>
      <c r="P11" s="32">
        <f t="shared" si="2"/>
        <v>26.702970912835255</v>
      </c>
    </row>
    <row r="12" spans="1:2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1">
        <f t="shared" si="0"/>
        <v>8.4918890899434878</v>
      </c>
      <c r="O12" s="32">
        <f t="shared" si="1"/>
        <v>15.739395076529719</v>
      </c>
      <c r="P12" s="32">
        <f t="shared" si="2"/>
        <v>75.768715833526784</v>
      </c>
    </row>
    <row r="13" spans="1:2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1">
        <f t="shared" si="0"/>
        <v>86.256428338881761</v>
      </c>
      <c r="O13" s="32">
        <f t="shared" si="1"/>
        <v>9.9084307425177016</v>
      </c>
      <c r="P13" s="32">
        <f t="shared" si="2"/>
        <v>3.8351409186005387</v>
      </c>
    </row>
    <row r="14" spans="1:2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1">
        <f t="shared" ref="N14:N77" si="4">(1/E14)* 100</f>
        <v>23.805450715820758</v>
      </c>
      <c r="O14" s="32">
        <f t="shared" ref="O14:O77" si="5">(1/F14)* 100</f>
        <v>31.844668498540557</v>
      </c>
      <c r="P14" s="32">
        <f t="shared" ref="P14:P77" si="6">(1/G14)* 100</f>
        <v>44.349880785638675</v>
      </c>
    </row>
    <row r="15" spans="1:2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1">
        <f t="shared" si="4"/>
        <v>47.400405131667796</v>
      </c>
      <c r="O15" s="32">
        <f t="shared" si="5"/>
        <v>27.683997299122215</v>
      </c>
      <c r="P15" s="32">
        <f t="shared" si="6"/>
        <v>24.915597569209989</v>
      </c>
    </row>
    <row r="16" spans="1:2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1">
        <f t="shared" si="4"/>
        <v>15.969199236562273</v>
      </c>
      <c r="O16" s="32">
        <f t="shared" si="5"/>
        <v>22.57970496704619</v>
      </c>
      <c r="P16" s="32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1">
        <f t="shared" si="4"/>
        <v>42.14434531759175</v>
      </c>
      <c r="O17" s="32">
        <f t="shared" si="5"/>
        <v>29.841337678294778</v>
      </c>
      <c r="P17" s="32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1">
        <f t="shared" si="4"/>
        <v>54.0893630415583</v>
      </c>
      <c r="O18" s="32">
        <f t="shared" si="5"/>
        <v>24.7504026257002</v>
      </c>
      <c r="P18" s="32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1">
        <f t="shared" si="4"/>
        <v>32.385945149690222</v>
      </c>
      <c r="O19" s="32">
        <f t="shared" si="5"/>
        <v>29.595771413716911</v>
      </c>
      <c r="P19" s="32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1">
        <f t="shared" si="4"/>
        <v>44.552787873415483</v>
      </c>
      <c r="O20" s="32">
        <f t="shared" si="5"/>
        <v>26.806134207960291</v>
      </c>
      <c r="P20" s="32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1">
        <f t="shared" si="4"/>
        <v>44.916141784550028</v>
      </c>
      <c r="O21" s="32">
        <f t="shared" si="5"/>
        <v>27.620845810039391</v>
      </c>
      <c r="P21" s="32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1">
        <f t="shared" si="4"/>
        <v>38.971748536523279</v>
      </c>
      <c r="O22" s="32">
        <f t="shared" si="5"/>
        <v>30.852634258080929</v>
      </c>
      <c r="P22" s="32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1">
        <f t="shared" si="4"/>
        <v>9.9561842834199759</v>
      </c>
      <c r="O23" s="32">
        <f t="shared" si="5"/>
        <v>16.850304695500355</v>
      </c>
      <c r="P23" s="32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1">
        <f t="shared" si="4"/>
        <v>70.594105859775254</v>
      </c>
      <c r="O24" s="32">
        <f t="shared" si="5"/>
        <v>19.200441880061575</v>
      </c>
      <c r="P24" s="32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1">
        <f t="shared" si="4"/>
        <v>80.305511039046735</v>
      </c>
      <c r="O25" s="32">
        <f t="shared" si="5"/>
        <v>13.597315183167103</v>
      </c>
      <c r="P25" s="32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1">
        <f t="shared" si="4"/>
        <v>49.482512252774406</v>
      </c>
      <c r="O26" s="32">
        <f t="shared" si="5"/>
        <v>27.090984361854144</v>
      </c>
      <c r="P26" s="32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1">
        <f t="shared" si="4"/>
        <v>15.387136893456614</v>
      </c>
      <c r="O27" s="32">
        <f t="shared" si="5"/>
        <v>24.218350799726192</v>
      </c>
      <c r="P27" s="32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1">
        <f t="shared" si="4"/>
        <v>71.083575006591076</v>
      </c>
      <c r="O28" s="32">
        <f t="shared" si="5"/>
        <v>16.725547060374371</v>
      </c>
      <c r="P28" s="32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1">
        <f t="shared" si="4"/>
        <v>41.731486514347836</v>
      </c>
      <c r="O29" s="32">
        <f t="shared" si="5"/>
        <v>26.525218825558078</v>
      </c>
      <c r="P29" s="32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1">
        <f t="shared" si="4"/>
        <v>63.005685460704221</v>
      </c>
      <c r="O30" s="32">
        <f t="shared" si="5"/>
        <v>22.366287414124702</v>
      </c>
      <c r="P30" s="32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1">
        <f t="shared" si="4"/>
        <v>59.422989403318013</v>
      </c>
      <c r="O31" s="32">
        <f t="shared" si="5"/>
        <v>24.646176266516122</v>
      </c>
      <c r="P31" s="32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1">
        <f t="shared" si="4"/>
        <v>35.241258058214491</v>
      </c>
      <c r="O32" s="32">
        <f t="shared" si="5"/>
        <v>31.2365696425083</v>
      </c>
      <c r="P32" s="32">
        <f t="shared" si="6"/>
        <v>33.522172299277202</v>
      </c>
    </row>
    <row r="33" spans="1:2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1">
        <f t="shared" si="4"/>
        <v>22.802977920691713</v>
      </c>
      <c r="O33" s="32">
        <f t="shared" si="5"/>
        <v>27.337661029920181</v>
      </c>
      <c r="P33" s="32">
        <f t="shared" si="6"/>
        <v>49.859361049388099</v>
      </c>
    </row>
    <row r="34" spans="1:2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1">
        <f t="shared" si="4"/>
        <v>46.293174422707494</v>
      </c>
      <c r="O34" s="32">
        <f t="shared" si="5"/>
        <v>27.486572313482572</v>
      </c>
      <c r="P34" s="32">
        <f t="shared" si="6"/>
        <v>26.220253263809933</v>
      </c>
    </row>
    <row r="35" spans="1:21" s="29" customFormat="1" ht="15" x14ac:dyDescent="0.25">
      <c r="A35" s="24">
        <v>8.61</v>
      </c>
      <c r="B35" s="24">
        <v>4.45</v>
      </c>
      <c r="C35" s="24">
        <v>1.45</v>
      </c>
      <c r="D35" s="25">
        <f t="shared" si="3"/>
        <v>3.0518292120431667E-2</v>
      </c>
      <c r="E35" s="26">
        <f>IF(OR($A35="",$B35="",$C35=""),"",A35*'MPTO_working_3-way'!$I34)</f>
        <v>8.8727624951569162</v>
      </c>
      <c r="F35" s="27">
        <f>IF(OR($A35="",$B35="",$C35=""),"",B35*'MPTO_working_3-way'!$I34)</f>
        <v>4.5858063999359215</v>
      </c>
      <c r="G35" s="28">
        <f>IF(OR($A35="",$B35="",$C35=""),"",C35*'MPTO_working_3-way'!$I34)</f>
        <v>1.4942515235746259</v>
      </c>
      <c r="H35" s="26">
        <f>IF(OR($A35="",$B35="",$C35=""),"",'MPTO_working_3-way'!E34)</f>
        <v>9.4365212935662832</v>
      </c>
      <c r="I35" s="27">
        <f>IF(OR($A35="",$B35="",$C35=""),"",'MPTO_working_3-way'!F34)</f>
        <v>4.6609977760237049</v>
      </c>
      <c r="J35" s="28">
        <f>IF(OR($A35="",$B35="",$C35=""),"",'MPTO_working_3-way'!G34)</f>
        <v>1.471708447012652</v>
      </c>
      <c r="K35" s="26">
        <f>IF(OR($A35="",$B35="",$C35=""),"",'OddsRatio_working_3-way'!H34)</f>
        <v>9.1011464324472335</v>
      </c>
      <c r="L35" s="27">
        <f>IF(OR($A35="",$B35="",$C35=""),"",'OddsRatio_working_3-way'!I34)</f>
        <v>4.6726616546574187</v>
      </c>
      <c r="M35" s="28">
        <f>IF(OR($A35="",$B35="",$C35=""),"",'OddsRatio_working_3-way'!J34)</f>
        <v>1.4790428245205327</v>
      </c>
      <c r="N35" s="31">
        <f t="shared" si="4"/>
        <v>11.270447062522379</v>
      </c>
      <c r="O35" s="32">
        <f t="shared" si="5"/>
        <v>21.806415552430934</v>
      </c>
      <c r="P35" s="32">
        <f t="shared" si="6"/>
        <v>66.923137385046672</v>
      </c>
      <c r="S35" t="s">
        <v>36</v>
      </c>
      <c r="T35" t="s">
        <v>37</v>
      </c>
      <c r="U35" s="30">
        <v>44019</v>
      </c>
    </row>
    <row r="36" spans="1:2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1">
        <f t="shared" si="4"/>
        <v>54.869833543396062</v>
      </c>
      <c r="O36" s="32">
        <f t="shared" si="5"/>
        <v>25.898561432482943</v>
      </c>
      <c r="P36" s="32">
        <f t="shared" si="6"/>
        <v>19.231605024120995</v>
      </c>
      <c r="S36" t="s">
        <v>38</v>
      </c>
      <c r="T36" t="s">
        <v>39</v>
      </c>
      <c r="U36" s="30">
        <v>44019</v>
      </c>
    </row>
    <row r="37" spans="1:2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1">
        <f t="shared" si="4"/>
        <v>39.958882987836219</v>
      </c>
      <c r="O37" s="32">
        <f t="shared" si="5"/>
        <v>28.309062874764436</v>
      </c>
      <c r="P37" s="32">
        <f t="shared" si="6"/>
        <v>31.732054137399352</v>
      </c>
      <c r="S37" t="s">
        <v>40</v>
      </c>
      <c r="T37" t="s">
        <v>41</v>
      </c>
      <c r="U37" s="30">
        <v>44019</v>
      </c>
    </row>
    <row r="38" spans="1:2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1">
        <f t="shared" si="4"/>
        <v>32.941007607291517</v>
      </c>
      <c r="O38" s="32">
        <f t="shared" si="5"/>
        <v>31.433902684082099</v>
      </c>
      <c r="P38" s="32">
        <f t="shared" si="6"/>
        <v>35.625089708626376</v>
      </c>
      <c r="S38" t="s">
        <v>42</v>
      </c>
      <c r="T38" t="s">
        <v>43</v>
      </c>
      <c r="U38" s="30">
        <v>44019</v>
      </c>
    </row>
    <row r="39" spans="1:2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1">
        <f t="shared" si="4"/>
        <v>74.357989365941577</v>
      </c>
      <c r="O39" s="32">
        <f t="shared" si="5"/>
        <v>16.857962439730166</v>
      </c>
      <c r="P39" s="32">
        <f t="shared" si="6"/>
        <v>8.784048194328264</v>
      </c>
      <c r="S39" t="s">
        <v>44</v>
      </c>
      <c r="T39" t="s">
        <v>45</v>
      </c>
      <c r="U39" s="30">
        <v>44019</v>
      </c>
    </row>
    <row r="40" spans="1:2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1">
        <f t="shared" si="4"/>
        <v>31.724453589856942</v>
      </c>
      <c r="O40" s="32">
        <f t="shared" si="5"/>
        <v>29.040814011258771</v>
      </c>
      <c r="P40" s="32">
        <f t="shared" si="6"/>
        <v>39.234732398884297</v>
      </c>
      <c r="S40" t="s">
        <v>46</v>
      </c>
      <c r="T40" t="s">
        <v>47</v>
      </c>
      <c r="U40" s="30">
        <v>44019</v>
      </c>
    </row>
    <row r="41" spans="1:2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1">
        <f t="shared" si="4"/>
        <v>35.249042145593876</v>
      </c>
      <c r="O41" s="32">
        <f t="shared" si="5"/>
        <v>29.885057471264364</v>
      </c>
      <c r="P41" s="32">
        <f t="shared" si="6"/>
        <v>34.865900383141771</v>
      </c>
      <c r="S41" t="s">
        <v>48</v>
      </c>
      <c r="T41" t="s">
        <v>49</v>
      </c>
      <c r="U41" s="30">
        <v>44019</v>
      </c>
    </row>
    <row r="42" spans="1:2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1">
        <f t="shared" si="4"/>
        <v>46.310922197650711</v>
      </c>
      <c r="O42" s="32">
        <f t="shared" si="5"/>
        <v>28.001952956719034</v>
      </c>
      <c r="P42" s="32">
        <f t="shared" si="6"/>
        <v>25.687124845630262</v>
      </c>
      <c r="S42" t="s">
        <v>50</v>
      </c>
      <c r="T42" t="s">
        <v>51</v>
      </c>
      <c r="U42" s="30">
        <v>44019</v>
      </c>
    </row>
    <row r="43" spans="1:2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1">
        <f t="shared" si="4"/>
        <v>13.116763714373276</v>
      </c>
      <c r="O43" s="32">
        <f t="shared" si="5"/>
        <v>18.020226785167022</v>
      </c>
      <c r="P43" s="32">
        <f t="shared" si="6"/>
        <v>68.863009500459711</v>
      </c>
      <c r="S43" t="s">
        <v>52</v>
      </c>
      <c r="T43" t="s">
        <v>53</v>
      </c>
      <c r="U43" s="30">
        <v>44019</v>
      </c>
    </row>
    <row r="44" spans="1:2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1">
        <f t="shared" si="4"/>
        <v>28.117643553145211</v>
      </c>
      <c r="O44" s="32">
        <f t="shared" si="5"/>
        <v>28.701689561667514</v>
      </c>
      <c r="P44" s="32">
        <f t="shared" si="6"/>
        <v>43.180666885187286</v>
      </c>
      <c r="S44" t="s">
        <v>54</v>
      </c>
      <c r="T44" t="s">
        <v>55</v>
      </c>
      <c r="U44" s="30">
        <v>44019</v>
      </c>
    </row>
    <row r="45" spans="1:2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1">
        <f t="shared" si="4"/>
        <v>46.753151950611624</v>
      </c>
      <c r="O45" s="32">
        <f t="shared" si="5"/>
        <v>30.149228827964503</v>
      </c>
      <c r="P45" s="32">
        <f t="shared" si="6"/>
        <v>23.097619221423873</v>
      </c>
      <c r="S45" t="s">
        <v>56</v>
      </c>
      <c r="T45" t="s">
        <v>57</v>
      </c>
      <c r="U45" s="30">
        <v>44019</v>
      </c>
    </row>
    <row r="46" spans="1:2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1">
        <f t="shared" si="4"/>
        <v>20.884001268901343</v>
      </c>
      <c r="O46" s="32">
        <f t="shared" si="5"/>
        <v>30.665115787247537</v>
      </c>
      <c r="P46" s="32">
        <f t="shared" si="6"/>
        <v>48.450882943851113</v>
      </c>
      <c r="S46" t="s">
        <v>58</v>
      </c>
      <c r="T46" t="s">
        <v>59</v>
      </c>
      <c r="U46" s="30">
        <v>44019</v>
      </c>
    </row>
    <row r="47" spans="1:2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1">
        <f t="shared" si="4"/>
        <v>38.939940092399858</v>
      </c>
      <c r="O47" s="32">
        <f t="shared" si="5"/>
        <v>32.603949840077171</v>
      </c>
      <c r="P47" s="32">
        <f t="shared" si="6"/>
        <v>28.456110067522971</v>
      </c>
      <c r="S47" t="s">
        <v>60</v>
      </c>
      <c r="T47" t="s">
        <v>61</v>
      </c>
      <c r="U47" s="30">
        <v>44019</v>
      </c>
    </row>
    <row r="48" spans="1:2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1">
        <f t="shared" si="4"/>
        <v>59.994893988899335</v>
      </c>
      <c r="O48" s="32">
        <f t="shared" si="5"/>
        <v>26.091962205698604</v>
      </c>
      <c r="P48" s="32">
        <f t="shared" si="6"/>
        <v>13.913143805402061</v>
      </c>
      <c r="S48" t="s">
        <v>62</v>
      </c>
      <c r="T48" t="s">
        <v>63</v>
      </c>
      <c r="U48" s="30">
        <v>44019</v>
      </c>
    </row>
    <row r="49" spans="1:21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1">
        <f t="shared" si="4"/>
        <v>29.285781975550428</v>
      </c>
      <c r="O49" s="32">
        <f t="shared" si="5"/>
        <v>32.8963578355498</v>
      </c>
      <c r="P49" s="32">
        <f t="shared" si="6"/>
        <v>37.817860188899765</v>
      </c>
      <c r="S49" t="s">
        <v>64</v>
      </c>
      <c r="T49" t="s">
        <v>65</v>
      </c>
      <c r="U49" s="30">
        <v>44019</v>
      </c>
    </row>
    <row r="50" spans="1:21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1">
        <f t="shared" si="4"/>
        <v>25.675379093551946</v>
      </c>
      <c r="O50" s="32">
        <f t="shared" si="5"/>
        <v>24.437226294624317</v>
      </c>
      <c r="P50" s="32">
        <f t="shared" si="6"/>
        <v>49.887394611823737</v>
      </c>
      <c r="S50" t="s">
        <v>66</v>
      </c>
      <c r="T50" t="s">
        <v>67</v>
      </c>
      <c r="U50" s="30">
        <v>44019</v>
      </c>
    </row>
    <row r="51" spans="1:21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1">
        <f t="shared" si="4"/>
        <v>73.826079666274566</v>
      </c>
      <c r="O51" s="32">
        <f t="shared" si="5"/>
        <v>16.662136035791136</v>
      </c>
      <c r="P51" s="32">
        <f t="shared" si="6"/>
        <v>9.5117842979342857</v>
      </c>
      <c r="S51" t="s">
        <v>68</v>
      </c>
      <c r="T51" t="s">
        <v>69</v>
      </c>
      <c r="U51" s="30">
        <v>44019</v>
      </c>
    </row>
    <row r="52" spans="1:21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1">
        <f t="shared" si="4"/>
        <v>86.256428338881761</v>
      </c>
      <c r="O52" s="32">
        <f t="shared" si="5"/>
        <v>9.9084307425177016</v>
      </c>
      <c r="P52" s="32">
        <f t="shared" si="6"/>
        <v>3.8351409186005387</v>
      </c>
      <c r="S52" t="s">
        <v>70</v>
      </c>
      <c r="T52" t="s">
        <v>71</v>
      </c>
      <c r="U52" s="30">
        <v>44050</v>
      </c>
    </row>
    <row r="53" spans="1:21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1">
        <f t="shared" si="4"/>
        <v>23.805450715820758</v>
      </c>
      <c r="O53" s="32">
        <f t="shared" si="5"/>
        <v>31.844668498540557</v>
      </c>
      <c r="P53" s="32">
        <f t="shared" si="6"/>
        <v>44.349880785638675</v>
      </c>
      <c r="S53" t="s">
        <v>72</v>
      </c>
      <c r="T53" t="s">
        <v>73</v>
      </c>
      <c r="U53" s="30">
        <v>44050</v>
      </c>
    </row>
    <row r="54" spans="1:21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1">
        <f t="shared" si="4"/>
        <v>47.400405131667796</v>
      </c>
      <c r="O54" s="32">
        <f t="shared" si="5"/>
        <v>27.683997299122215</v>
      </c>
      <c r="P54" s="32">
        <f t="shared" si="6"/>
        <v>24.915597569209989</v>
      </c>
      <c r="S54" t="s">
        <v>74</v>
      </c>
      <c r="T54" t="s">
        <v>75</v>
      </c>
      <c r="U54" s="30">
        <v>44050</v>
      </c>
    </row>
    <row r="55" spans="1:21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1">
        <f t="shared" si="4"/>
        <v>15.969199236562273</v>
      </c>
      <c r="O55" s="32">
        <f t="shared" si="5"/>
        <v>22.57970496704619</v>
      </c>
      <c r="P55" s="32">
        <f t="shared" si="6"/>
        <v>61.451095796391527</v>
      </c>
      <c r="S55" t="s">
        <v>76</v>
      </c>
      <c r="T55" t="s">
        <v>77</v>
      </c>
      <c r="U55" s="30">
        <v>44050</v>
      </c>
    </row>
    <row r="56" spans="1:21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1">
        <f t="shared" si="4"/>
        <v>42.14434531759175</v>
      </c>
      <c r="O56" s="32">
        <f t="shared" si="5"/>
        <v>29.841337678294778</v>
      </c>
      <c r="P56" s="32">
        <f t="shared" si="6"/>
        <v>28.014317004113465</v>
      </c>
      <c r="S56" t="s">
        <v>78</v>
      </c>
      <c r="T56" t="s">
        <v>79</v>
      </c>
      <c r="U56" s="30">
        <v>44050</v>
      </c>
    </row>
    <row r="57" spans="1:21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1">
        <f t="shared" si="4"/>
        <v>54.0893630415583</v>
      </c>
      <c r="O57" s="32">
        <f t="shared" si="5"/>
        <v>24.7504026257002</v>
      </c>
      <c r="P57" s="32">
        <f t="shared" si="6"/>
        <v>21.160234332741489</v>
      </c>
      <c r="S57" t="s">
        <v>80</v>
      </c>
      <c r="T57" t="s">
        <v>81</v>
      </c>
      <c r="U57" s="30">
        <v>44050</v>
      </c>
    </row>
    <row r="58" spans="1:21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1">
        <f t="shared" si="4"/>
        <v>32.385945149690222</v>
      </c>
      <c r="O58" s="32">
        <f t="shared" si="5"/>
        <v>29.595771413716911</v>
      </c>
      <c r="P58" s="32">
        <f t="shared" si="6"/>
        <v>38.018283436592867</v>
      </c>
      <c r="S58" t="s">
        <v>82</v>
      </c>
      <c r="T58" t="s">
        <v>83</v>
      </c>
      <c r="U58" s="30">
        <v>44050</v>
      </c>
    </row>
    <row r="59" spans="1:21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1">
        <f t="shared" si="4"/>
        <v>44.552787873415483</v>
      </c>
      <c r="O59" s="32">
        <f t="shared" si="5"/>
        <v>26.806134207960291</v>
      </c>
      <c r="P59" s="32">
        <f t="shared" si="6"/>
        <v>28.641077918624241</v>
      </c>
      <c r="S59" t="s">
        <v>84</v>
      </c>
      <c r="T59" t="s">
        <v>85</v>
      </c>
      <c r="U59" s="30">
        <v>44050</v>
      </c>
    </row>
    <row r="60" spans="1:21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1">
        <f t="shared" si="4"/>
        <v>44.916141784550028</v>
      </c>
      <c r="O60" s="32">
        <f t="shared" si="5"/>
        <v>27.620845810039391</v>
      </c>
      <c r="P60" s="32">
        <f t="shared" si="6"/>
        <v>27.463012405410591</v>
      </c>
      <c r="S60" t="s">
        <v>86</v>
      </c>
      <c r="T60" t="s">
        <v>87</v>
      </c>
      <c r="U60" s="30">
        <v>44050</v>
      </c>
    </row>
    <row r="61" spans="1:21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1">
        <f t="shared" si="4"/>
        <v>38.971748536523279</v>
      </c>
      <c r="O61" s="32">
        <f t="shared" si="5"/>
        <v>30.852634258080929</v>
      </c>
      <c r="P61" s="32">
        <f t="shared" si="6"/>
        <v>30.175617205395771</v>
      </c>
      <c r="S61" t="s">
        <v>88</v>
      </c>
      <c r="T61" t="s">
        <v>89</v>
      </c>
      <c r="U61" s="30">
        <v>44050</v>
      </c>
    </row>
    <row r="62" spans="1:21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1">
        <f t="shared" si="4"/>
        <v>9.9561842834199759</v>
      </c>
      <c r="O62" s="32">
        <f t="shared" si="5"/>
        <v>16.850304695500355</v>
      </c>
      <c r="P62" s="32">
        <f t="shared" si="6"/>
        <v>73.193511021079644</v>
      </c>
      <c r="S62" t="s">
        <v>90</v>
      </c>
      <c r="T62" t="s">
        <v>91</v>
      </c>
      <c r="U62" s="30">
        <v>44050</v>
      </c>
    </row>
    <row r="63" spans="1:21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1">
        <f t="shared" si="4"/>
        <v>70.594105859775254</v>
      </c>
      <c r="O63" s="32">
        <f t="shared" si="5"/>
        <v>19.200441880061575</v>
      </c>
      <c r="P63" s="32">
        <f t="shared" si="6"/>
        <v>10.205452260163163</v>
      </c>
      <c r="S63" t="s">
        <v>92</v>
      </c>
      <c r="T63" t="s">
        <v>93</v>
      </c>
      <c r="U63" s="30">
        <v>44050</v>
      </c>
    </row>
    <row r="64" spans="1:21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1">
        <f t="shared" si="4"/>
        <v>80.305511039046735</v>
      </c>
      <c r="O64" s="32">
        <f t="shared" si="5"/>
        <v>13.597315183167103</v>
      </c>
      <c r="P64" s="32">
        <f t="shared" si="6"/>
        <v>6.0971737777861579</v>
      </c>
      <c r="S64" t="s">
        <v>94</v>
      </c>
      <c r="T64" t="s">
        <v>95</v>
      </c>
      <c r="U64" s="30">
        <v>44050</v>
      </c>
    </row>
    <row r="65" spans="1:21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1">
        <f t="shared" si="4"/>
        <v>49.482512252774406</v>
      </c>
      <c r="O65" s="32">
        <f t="shared" si="5"/>
        <v>27.090984361854144</v>
      </c>
      <c r="P65" s="32">
        <f t="shared" si="6"/>
        <v>23.426503385371461</v>
      </c>
      <c r="S65" t="s">
        <v>96</v>
      </c>
      <c r="T65" t="s">
        <v>97</v>
      </c>
      <c r="U65" s="30">
        <v>44050</v>
      </c>
    </row>
    <row r="66" spans="1:21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1">
        <f t="shared" si="4"/>
        <v>15.387136893456614</v>
      </c>
      <c r="O66" s="32">
        <f t="shared" si="5"/>
        <v>24.218350799726192</v>
      </c>
      <c r="P66" s="32">
        <f t="shared" si="6"/>
        <v>60.394512306817191</v>
      </c>
      <c r="S66" t="s">
        <v>98</v>
      </c>
      <c r="T66" t="s">
        <v>99</v>
      </c>
      <c r="U66" s="30">
        <v>44050</v>
      </c>
    </row>
    <row r="67" spans="1:21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1">
        <f t="shared" si="4"/>
        <v>71.083575006591076</v>
      </c>
      <c r="O67" s="32">
        <f t="shared" si="5"/>
        <v>16.725547060374371</v>
      </c>
      <c r="P67" s="32">
        <f t="shared" si="6"/>
        <v>12.190877933034539</v>
      </c>
      <c r="S67" t="s">
        <v>100</v>
      </c>
      <c r="T67" t="s">
        <v>101</v>
      </c>
      <c r="U67" s="30">
        <v>44050</v>
      </c>
    </row>
    <row r="68" spans="1:21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1">
        <f t="shared" si="4"/>
        <v>41.731486514347836</v>
      </c>
      <c r="O68" s="32">
        <f t="shared" si="5"/>
        <v>26.525218825558078</v>
      </c>
      <c r="P68" s="32">
        <f t="shared" si="6"/>
        <v>31.74329466009409</v>
      </c>
      <c r="S68" t="s">
        <v>102</v>
      </c>
      <c r="T68" t="s">
        <v>103</v>
      </c>
      <c r="U68" s="30">
        <v>44050</v>
      </c>
    </row>
    <row r="69" spans="1:21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1">
        <f t="shared" si="4"/>
        <v>63.005685460704221</v>
      </c>
      <c r="O69" s="32">
        <f t="shared" si="5"/>
        <v>22.366287414124702</v>
      </c>
      <c r="P69" s="32">
        <f t="shared" si="6"/>
        <v>14.628027125171087</v>
      </c>
      <c r="S69" t="s">
        <v>104</v>
      </c>
      <c r="T69" t="s">
        <v>105</v>
      </c>
      <c r="U69" s="30">
        <v>44050</v>
      </c>
    </row>
    <row r="70" spans="1:21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1">
        <f t="shared" si="4"/>
        <v>59.422989403318013</v>
      </c>
      <c r="O70" s="32">
        <f t="shared" si="5"/>
        <v>24.646176266516122</v>
      </c>
      <c r="P70" s="32">
        <f t="shared" si="6"/>
        <v>15.930834330165849</v>
      </c>
      <c r="S70" t="s">
        <v>106</v>
      </c>
      <c r="T70" t="s">
        <v>107</v>
      </c>
      <c r="U70" s="30">
        <v>44050</v>
      </c>
    </row>
    <row r="71" spans="1:21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1">
        <f t="shared" si="4"/>
        <v>35.241258058214491</v>
      </c>
      <c r="O71" s="32">
        <f t="shared" si="5"/>
        <v>31.2365696425083</v>
      </c>
      <c r="P71" s="32">
        <f t="shared" si="6"/>
        <v>33.522172299277202</v>
      </c>
      <c r="S71" t="s">
        <v>108</v>
      </c>
      <c r="T71" t="s">
        <v>109</v>
      </c>
      <c r="U71" s="30">
        <v>44050</v>
      </c>
    </row>
    <row r="72" spans="1:21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1">
        <f t="shared" si="4"/>
        <v>22.802977920691713</v>
      </c>
      <c r="O72" s="32">
        <f t="shared" si="5"/>
        <v>27.337661029920181</v>
      </c>
      <c r="P72" s="32">
        <f t="shared" si="6"/>
        <v>49.859361049388099</v>
      </c>
      <c r="S72" t="s">
        <v>110</v>
      </c>
      <c r="T72" t="s">
        <v>111</v>
      </c>
      <c r="U72" s="30">
        <v>44050</v>
      </c>
    </row>
    <row r="73" spans="1:21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1">
        <f t="shared" si="4"/>
        <v>46.293174422707494</v>
      </c>
      <c r="O73" s="32">
        <f t="shared" si="5"/>
        <v>27.486572313482572</v>
      </c>
      <c r="P73" s="32">
        <f t="shared" si="6"/>
        <v>26.220253263809933</v>
      </c>
      <c r="S73" t="s">
        <v>112</v>
      </c>
      <c r="T73" t="s">
        <v>113</v>
      </c>
      <c r="U73" s="30">
        <v>44050</v>
      </c>
    </row>
    <row r="74" spans="1:21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1">
        <f t="shared" si="4"/>
        <v>36.094059873453588</v>
      </c>
      <c r="O74" s="32">
        <f t="shared" si="5"/>
        <v>31.003871942581927</v>
      </c>
      <c r="P74" s="32">
        <f t="shared" si="6"/>
        <v>32.902068183964495</v>
      </c>
      <c r="S74" t="s">
        <v>114</v>
      </c>
      <c r="T74" t="s">
        <v>115</v>
      </c>
      <c r="U74" s="30">
        <v>44050</v>
      </c>
    </row>
    <row r="75" spans="1:21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1">
        <f t="shared" si="4"/>
        <v>84.462669400410064</v>
      </c>
      <c r="O75" s="32">
        <f t="shared" si="5"/>
        <v>11.261689253388008</v>
      </c>
      <c r="P75" s="32">
        <f t="shared" si="6"/>
        <v>4.2756413462019296</v>
      </c>
      <c r="S75" t="s">
        <v>116</v>
      </c>
      <c r="T75" t="s">
        <v>117</v>
      </c>
      <c r="U75" s="30">
        <v>44050</v>
      </c>
    </row>
    <row r="76" spans="1:21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1">
        <f t="shared" si="4"/>
        <v>36.281862006038558</v>
      </c>
      <c r="O76" s="32">
        <f t="shared" si="5"/>
        <v>36.010087758802307</v>
      </c>
      <c r="P76" s="32">
        <f t="shared" si="6"/>
        <v>27.708050235159128</v>
      </c>
      <c r="S76" t="s">
        <v>118</v>
      </c>
      <c r="T76" t="s">
        <v>119</v>
      </c>
      <c r="U76" s="30">
        <v>44050</v>
      </c>
    </row>
    <row r="77" spans="1:21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1">
        <f t="shared" si="4"/>
        <v>39.721053762780556</v>
      </c>
      <c r="O77" s="32">
        <f t="shared" si="5"/>
        <v>34.086861739691116</v>
      </c>
      <c r="P77" s="32">
        <f t="shared" si="6"/>
        <v>26.192084497528324</v>
      </c>
      <c r="S77" t="s">
        <v>120</v>
      </c>
      <c r="T77" t="s">
        <v>121</v>
      </c>
      <c r="U77" s="30">
        <v>44050</v>
      </c>
    </row>
    <row r="78" spans="1:21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1">
        <f t="shared" ref="N78:N107" si="8">(1/E78)* 100</f>
        <v>49.957657460297739</v>
      </c>
      <c r="O78" s="32">
        <f t="shared" ref="O78:O107" si="9">(1/F78)* 100</f>
        <v>29.217660272234742</v>
      </c>
      <c r="P78" s="32">
        <f t="shared" ref="P78:P107" si="10">(1/G78)* 100</f>
        <v>20.824682267467523</v>
      </c>
      <c r="S78" t="s">
        <v>122</v>
      </c>
      <c r="T78" t="s">
        <v>123</v>
      </c>
      <c r="U78" s="30">
        <v>44050</v>
      </c>
    </row>
    <row r="79" spans="1:21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1">
        <f t="shared" si="8"/>
        <v>42.590240504773213</v>
      </c>
      <c r="O79" s="32">
        <f t="shared" si="9"/>
        <v>32.408735198918336</v>
      </c>
      <c r="P79" s="32">
        <f t="shared" si="10"/>
        <v>25.001024296308433</v>
      </c>
      <c r="S79" t="s">
        <v>124</v>
      </c>
      <c r="T79" t="s">
        <v>125</v>
      </c>
      <c r="U79" s="30">
        <v>44050</v>
      </c>
    </row>
    <row r="80" spans="1:21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1">
        <f t="shared" si="8"/>
        <v>53.719877282398933</v>
      </c>
      <c r="O80" s="32">
        <f t="shared" si="9"/>
        <v>24.911549309713497</v>
      </c>
      <c r="P80" s="32">
        <f t="shared" si="10"/>
        <v>21.368573407887574</v>
      </c>
      <c r="S80" t="s">
        <v>126</v>
      </c>
      <c r="T80" t="s">
        <v>127</v>
      </c>
      <c r="U80" s="30">
        <v>44050</v>
      </c>
    </row>
    <row r="81" spans="1:21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1">
        <f t="shared" si="8"/>
        <v>70.873380693689938</v>
      </c>
      <c r="O81" s="32">
        <f t="shared" si="9"/>
        <v>18.05265357292102</v>
      </c>
      <c r="P81" s="32">
        <f t="shared" si="10"/>
        <v>11.073965733389052</v>
      </c>
      <c r="S81" t="s">
        <v>128</v>
      </c>
      <c r="T81" t="s">
        <v>129</v>
      </c>
      <c r="U81" s="30">
        <v>44050</v>
      </c>
    </row>
    <row r="82" spans="1:21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1">
        <f t="shared" si="8"/>
        <v>42.716996503615192</v>
      </c>
      <c r="O82" s="32">
        <f t="shared" si="9"/>
        <v>26.477477171662304</v>
      </c>
      <c r="P82" s="32">
        <f t="shared" si="10"/>
        <v>30.805526324722493</v>
      </c>
      <c r="S82" t="s">
        <v>130</v>
      </c>
      <c r="T82" t="s">
        <v>131</v>
      </c>
      <c r="U82" s="30">
        <v>44050</v>
      </c>
    </row>
    <row r="83" spans="1:21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1">
        <f t="shared" si="8"/>
        <v>41.632653061224481</v>
      </c>
      <c r="O83" s="32">
        <f t="shared" si="9"/>
        <v>26.938775510204078</v>
      </c>
      <c r="P83" s="32">
        <f t="shared" si="10"/>
        <v>31.428571428571427</v>
      </c>
      <c r="S83" t="s">
        <v>132</v>
      </c>
      <c r="T83" t="s">
        <v>133</v>
      </c>
      <c r="U83" s="30">
        <v>44050</v>
      </c>
    </row>
    <row r="84" spans="1:21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1">
        <f t="shared" si="8"/>
        <v>19.451125810115585</v>
      </c>
      <c r="O84" s="32">
        <f t="shared" si="9"/>
        <v>23.568517404957571</v>
      </c>
      <c r="P84" s="32">
        <f t="shared" si="10"/>
        <v>56.980356784926833</v>
      </c>
      <c r="S84" t="s">
        <v>134</v>
      </c>
      <c r="T84" t="s">
        <v>135</v>
      </c>
      <c r="U84" s="30">
        <v>44081</v>
      </c>
    </row>
    <row r="85" spans="1:21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1">
        <f t="shared" si="8"/>
        <v>45.965938475256365</v>
      </c>
      <c r="O85" s="32">
        <f t="shared" si="9"/>
        <v>27.167543468568883</v>
      </c>
      <c r="P85" s="32">
        <f t="shared" si="10"/>
        <v>26.866518056174769</v>
      </c>
      <c r="S85" t="s">
        <v>136</v>
      </c>
      <c r="T85" t="s">
        <v>137</v>
      </c>
      <c r="U85" s="30">
        <v>44081</v>
      </c>
    </row>
    <row r="86" spans="1:21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1">
        <f t="shared" si="8"/>
        <v>10.227655816446195</v>
      </c>
      <c r="O86" s="32">
        <f t="shared" si="9"/>
        <v>18.554770226388023</v>
      </c>
      <c r="P86" s="32">
        <f t="shared" si="10"/>
        <v>71.217573957165797</v>
      </c>
      <c r="S86" t="s">
        <v>138</v>
      </c>
      <c r="T86" t="s">
        <v>139</v>
      </c>
      <c r="U86" s="30">
        <v>44081</v>
      </c>
    </row>
    <row r="87" spans="1:21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1">
        <f t="shared" si="8"/>
        <v>64.880949972690303</v>
      </c>
      <c r="O87" s="32">
        <f t="shared" si="9"/>
        <v>22.125300912346002</v>
      </c>
      <c r="P87" s="32">
        <f t="shared" si="10"/>
        <v>12.993749114963688</v>
      </c>
      <c r="S87" t="s">
        <v>140</v>
      </c>
      <c r="T87" t="s">
        <v>141</v>
      </c>
      <c r="U87" s="30">
        <v>44081</v>
      </c>
    </row>
    <row r="88" spans="1:21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1">
        <f t="shared" si="8"/>
        <v>28.270116979794402</v>
      </c>
      <c r="O88" s="32">
        <f t="shared" si="9"/>
        <v>27.782701169797946</v>
      </c>
      <c r="P88" s="32">
        <f t="shared" si="10"/>
        <v>43.947181850407659</v>
      </c>
      <c r="S88" t="s">
        <v>142</v>
      </c>
      <c r="T88" t="s">
        <v>143</v>
      </c>
      <c r="U88" s="30">
        <v>44081</v>
      </c>
    </row>
    <row r="89" spans="1:21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1">
        <f t="shared" si="8"/>
        <v>20.634953679608621</v>
      </c>
      <c r="O89" s="32">
        <f t="shared" si="9"/>
        <v>24.688248152388883</v>
      </c>
      <c r="P89" s="32">
        <f t="shared" si="10"/>
        <v>54.676798168002506</v>
      </c>
      <c r="S89" t="s">
        <v>144</v>
      </c>
      <c r="T89" t="s">
        <v>145</v>
      </c>
      <c r="U89" s="30">
        <v>44081</v>
      </c>
    </row>
    <row r="90" spans="1:21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1">
        <f t="shared" si="8"/>
        <v>51.168671226056659</v>
      </c>
      <c r="O90" s="32">
        <f t="shared" si="9"/>
        <v>26.355370384927813</v>
      </c>
      <c r="P90" s="32">
        <f t="shared" si="10"/>
        <v>22.475958389015542</v>
      </c>
      <c r="S90" t="s">
        <v>146</v>
      </c>
      <c r="T90" t="s">
        <v>147</v>
      </c>
      <c r="U90" s="30">
        <v>44081</v>
      </c>
    </row>
    <row r="91" spans="1:21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1">
        <f t="shared" si="8"/>
        <v>9.4382608027042547</v>
      </c>
      <c r="O91" s="32">
        <f t="shared" si="9"/>
        <v>19.530087526573364</v>
      </c>
      <c r="P91" s="32">
        <f t="shared" si="10"/>
        <v>71.031651670722383</v>
      </c>
      <c r="S91" t="s">
        <v>148</v>
      </c>
      <c r="T91" t="s">
        <v>149</v>
      </c>
      <c r="U91" s="30">
        <v>44081</v>
      </c>
    </row>
    <row r="92" spans="1:21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1">
        <f t="shared" si="8"/>
        <v>17.335127860026923</v>
      </c>
      <c r="O92" s="32">
        <f t="shared" si="9"/>
        <v>22.907133243607003</v>
      </c>
      <c r="P92" s="32">
        <f t="shared" si="10"/>
        <v>59.757738896366085</v>
      </c>
      <c r="S92" t="s">
        <v>150</v>
      </c>
      <c r="T92" t="s">
        <v>151</v>
      </c>
      <c r="U92" s="30">
        <v>44081</v>
      </c>
    </row>
    <row r="93" spans="1:21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1">
        <f t="shared" si="8"/>
        <v>38.513216159271565</v>
      </c>
      <c r="O93" s="32">
        <f t="shared" si="9"/>
        <v>31.183281470894066</v>
      </c>
      <c r="P93" s="32">
        <f t="shared" si="10"/>
        <v>30.303502369834362</v>
      </c>
      <c r="S93" t="s">
        <v>152</v>
      </c>
      <c r="T93" t="s">
        <v>153</v>
      </c>
      <c r="U93" s="30">
        <v>44081</v>
      </c>
    </row>
    <row r="94" spans="1:21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1">
        <f t="shared" si="8"/>
        <v>46.78588384238013</v>
      </c>
      <c r="O94" s="32">
        <f t="shared" si="9"/>
        <v>24.896344358284534</v>
      </c>
      <c r="P94" s="32">
        <f t="shared" si="10"/>
        <v>28.317771799335333</v>
      </c>
      <c r="S94" t="s">
        <v>154</v>
      </c>
      <c r="T94" t="s">
        <v>155</v>
      </c>
      <c r="U94" s="30">
        <v>44081</v>
      </c>
    </row>
    <row r="95" spans="1:21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1">
        <f t="shared" si="8"/>
        <v>31.299137724832665</v>
      </c>
      <c r="O95" s="32">
        <f t="shared" si="9"/>
        <v>31.503040902193135</v>
      </c>
      <c r="P95" s="32">
        <f t="shared" si="10"/>
        <v>37.197821372974197</v>
      </c>
      <c r="S95" t="s">
        <v>156</v>
      </c>
      <c r="T95" t="s">
        <v>157</v>
      </c>
      <c r="U95" s="30">
        <v>44081</v>
      </c>
    </row>
    <row r="96" spans="1:21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1">
        <f t="shared" si="8"/>
        <v>34.482758620689651</v>
      </c>
      <c r="O96" s="32">
        <f t="shared" si="9"/>
        <v>34.482758620689651</v>
      </c>
      <c r="P96" s="32">
        <f t="shared" si="10"/>
        <v>31.03448275862069</v>
      </c>
      <c r="S96" t="s">
        <v>158</v>
      </c>
      <c r="T96" t="s">
        <v>159</v>
      </c>
      <c r="U96" s="30">
        <v>44081</v>
      </c>
    </row>
    <row r="97" spans="1:21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1">
        <f t="shared" si="8"/>
        <v>48.926900975544569</v>
      </c>
      <c r="O97" s="32">
        <f t="shared" si="9"/>
        <v>29.748763864760125</v>
      </c>
      <c r="P97" s="32">
        <f t="shared" si="10"/>
        <v>21.324335159695313</v>
      </c>
      <c r="S97" t="s">
        <v>160</v>
      </c>
      <c r="T97" t="s">
        <v>161</v>
      </c>
      <c r="U97" s="30">
        <v>44081</v>
      </c>
    </row>
    <row r="98" spans="1:21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1">
        <f t="shared" si="8"/>
        <v>41.437515344954576</v>
      </c>
      <c r="O98" s="32">
        <f t="shared" si="9"/>
        <v>30.616253375890008</v>
      </c>
      <c r="P98" s="32">
        <f t="shared" si="10"/>
        <v>27.946231279155409</v>
      </c>
      <c r="S98" t="s">
        <v>162</v>
      </c>
      <c r="T98" t="s">
        <v>163</v>
      </c>
      <c r="U98" s="30">
        <v>44081</v>
      </c>
    </row>
    <row r="99" spans="1:21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1">
        <f t="shared" si="8"/>
        <v>38.325352822580641</v>
      </c>
      <c r="O99" s="32">
        <f t="shared" si="9"/>
        <v>31.232673891129032</v>
      </c>
      <c r="P99" s="32">
        <f t="shared" si="10"/>
        <v>30.441973286290324</v>
      </c>
      <c r="S99" t="s">
        <v>164</v>
      </c>
      <c r="T99" t="s">
        <v>165</v>
      </c>
      <c r="U99" s="30">
        <v>44081</v>
      </c>
    </row>
    <row r="100" spans="1:21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1">
        <f t="shared" si="8"/>
        <v>40.029191398267983</v>
      </c>
      <c r="O100" s="32">
        <f t="shared" si="9"/>
        <v>28.677629658460642</v>
      </c>
      <c r="P100" s="32">
        <f t="shared" si="10"/>
        <v>31.293178943271389</v>
      </c>
      <c r="S100" t="s">
        <v>166</v>
      </c>
      <c r="T100" t="s">
        <v>167</v>
      </c>
      <c r="U100" s="30">
        <v>44081</v>
      </c>
    </row>
    <row r="101" spans="1:21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1">
        <f t="shared" si="8"/>
        <v>56.877530552356902</v>
      </c>
      <c r="O101" s="32">
        <f t="shared" si="9"/>
        <v>22.40629991456484</v>
      </c>
      <c r="P101" s="32">
        <f t="shared" si="10"/>
        <v>20.716169533078268</v>
      </c>
      <c r="S101" t="s">
        <v>168</v>
      </c>
      <c r="T101" t="s">
        <v>169</v>
      </c>
      <c r="U101" s="30">
        <v>44081</v>
      </c>
    </row>
    <row r="102" spans="1:21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1">
        <f t="shared" si="8"/>
        <v>34.327413677174391</v>
      </c>
      <c r="O102" s="32">
        <f t="shared" si="9"/>
        <v>29.126290392754029</v>
      </c>
      <c r="P102" s="32">
        <f t="shared" si="10"/>
        <v>36.546295930071594</v>
      </c>
      <c r="S102" t="s">
        <v>170</v>
      </c>
      <c r="T102" t="s">
        <v>171</v>
      </c>
      <c r="U102" s="30">
        <v>44081</v>
      </c>
    </row>
    <row r="103" spans="1:21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1">
        <f t="shared" si="8"/>
        <v>60.389888121018402</v>
      </c>
      <c r="O103" s="32">
        <f t="shared" si="9"/>
        <v>23.026360218805575</v>
      </c>
      <c r="P103" s="32">
        <f t="shared" si="10"/>
        <v>16.583751660176034</v>
      </c>
      <c r="S103" t="s">
        <v>172</v>
      </c>
      <c r="T103" t="s">
        <v>173</v>
      </c>
      <c r="U103" s="30">
        <v>44111</v>
      </c>
    </row>
    <row r="104" spans="1:21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1">
        <f t="shared" si="8"/>
        <v>59.210748301406412</v>
      </c>
      <c r="O104" s="32">
        <f t="shared" si="9"/>
        <v>24.722013466051131</v>
      </c>
      <c r="P104" s="32">
        <f t="shared" si="10"/>
        <v>16.067238232542447</v>
      </c>
      <c r="S104" t="s">
        <v>174</v>
      </c>
      <c r="T104" t="s">
        <v>175</v>
      </c>
      <c r="U104" s="30">
        <v>44111</v>
      </c>
    </row>
    <row r="105" spans="1:21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1">
        <f t="shared" si="8"/>
        <v>22.903600152941099</v>
      </c>
      <c r="O105" s="32">
        <f t="shared" si="9"/>
        <v>27.393226319284665</v>
      </c>
      <c r="P105" s="32">
        <f t="shared" si="10"/>
        <v>49.70317352777424</v>
      </c>
      <c r="S105" t="s">
        <v>176</v>
      </c>
      <c r="T105" t="s">
        <v>177</v>
      </c>
      <c r="U105" s="30">
        <v>44111</v>
      </c>
    </row>
    <row r="106" spans="1:21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1">
        <f t="shared" si="8"/>
        <v>54.977067643865041</v>
      </c>
      <c r="O106" s="32">
        <f t="shared" si="9"/>
        <v>25.396230722625322</v>
      </c>
      <c r="P106" s="32">
        <f t="shared" si="10"/>
        <v>19.626701633509629</v>
      </c>
      <c r="S106" t="s">
        <v>178</v>
      </c>
      <c r="T106" t="s">
        <v>179</v>
      </c>
      <c r="U106" s="30">
        <v>44111</v>
      </c>
    </row>
    <row r="107" spans="1:21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1">
        <f t="shared" si="8"/>
        <v>78.572841529376234</v>
      </c>
      <c r="O107" s="32">
        <f t="shared" si="9"/>
        <v>14.954581383126209</v>
      </c>
      <c r="P107" s="32">
        <f t="shared" si="10"/>
        <v>6.4725770874975694</v>
      </c>
      <c r="S107" t="s">
        <v>180</v>
      </c>
      <c r="T107" t="s">
        <v>181</v>
      </c>
      <c r="U107" s="30">
        <v>44111</v>
      </c>
    </row>
    <row r="108" spans="1:21" ht="15" x14ac:dyDescent="0.25">
      <c r="A108" s="24">
        <v>2.06</v>
      </c>
      <c r="B108" s="24">
        <v>3.3</v>
      </c>
      <c r="C108" s="24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1">
        <f t="shared" ref="N108:N116" si="11">(1/E108)* 100</f>
        <v>47.155843261483376</v>
      </c>
      <c r="O108" s="32">
        <f t="shared" ref="O108:O116" si="12">(1/F108)* 100</f>
        <v>29.43667791474417</v>
      </c>
      <c r="P108" s="32">
        <f t="shared" ref="P108:P116" si="13">(1/G108)* 100</f>
        <v>23.407478823772472</v>
      </c>
      <c r="S108" s="24" t="s">
        <v>73</v>
      </c>
      <c r="T108" s="24" t="s">
        <v>136</v>
      </c>
    </row>
    <row r="109" spans="1:21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1">
        <f t="shared" si="11"/>
        <v>41.6716157599176</v>
      </c>
      <c r="O109" s="32">
        <f t="shared" si="12"/>
        <v>28.726291337457997</v>
      </c>
      <c r="P109" s="32">
        <f t="shared" si="13"/>
        <v>29.602092902624399</v>
      </c>
      <c r="S109" t="s">
        <v>138</v>
      </c>
      <c r="T109" t="s">
        <v>36</v>
      </c>
    </row>
    <row r="110" spans="1:21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1">
        <f t="shared" si="11"/>
        <v>36.234308981153504</v>
      </c>
      <c r="O110" s="32">
        <f t="shared" si="12"/>
        <v>27.666082071080172</v>
      </c>
      <c r="P110" s="32">
        <f t="shared" si="13"/>
        <v>36.09960894776632</v>
      </c>
      <c r="S110" t="s">
        <v>135</v>
      </c>
      <c r="T110" t="s">
        <v>40</v>
      </c>
    </row>
    <row r="111" spans="1:21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1">
        <f t="shared" si="11"/>
        <v>18.468387646623459</v>
      </c>
      <c r="O111" s="32">
        <f t="shared" si="12"/>
        <v>25.267454639244626</v>
      </c>
      <c r="P111" s="32">
        <f t="shared" si="13"/>
        <v>56.264157714131926</v>
      </c>
      <c r="S111" t="s">
        <v>134</v>
      </c>
      <c r="T111" t="s">
        <v>41</v>
      </c>
    </row>
    <row r="112" spans="1:21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1">
        <f t="shared" si="11"/>
        <v>48.426508700481307</v>
      </c>
      <c r="O112" s="32">
        <f t="shared" si="12"/>
        <v>29.470566456867825</v>
      </c>
      <c r="P112" s="32">
        <f t="shared" si="13"/>
        <v>22.102924842650868</v>
      </c>
      <c r="S112" t="s">
        <v>141</v>
      </c>
      <c r="T112" t="s">
        <v>82</v>
      </c>
    </row>
    <row r="113" spans="1:20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1">
        <f t="shared" si="11"/>
        <v>20.575156001012708</v>
      </c>
      <c r="O113" s="32">
        <f t="shared" si="12"/>
        <v>24.203017260637107</v>
      </c>
      <c r="P113" s="32">
        <f t="shared" si="13"/>
        <v>55.221826738350188</v>
      </c>
      <c r="S113" t="s">
        <v>83</v>
      </c>
      <c r="T113" t="s">
        <v>140</v>
      </c>
    </row>
    <row r="114" spans="1:20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1">
        <f t="shared" si="11"/>
        <v>25.517964952278611</v>
      </c>
      <c r="O114" s="32">
        <f t="shared" si="12"/>
        <v>26.668070414916517</v>
      </c>
      <c r="P114" s="32">
        <f t="shared" si="13"/>
        <v>47.813964632804876</v>
      </c>
      <c r="S114" t="s">
        <v>93</v>
      </c>
      <c r="T114" t="s">
        <v>94</v>
      </c>
    </row>
    <row r="115" spans="1:20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1">
        <f t="shared" si="11"/>
        <v>60.214178489121927</v>
      </c>
      <c r="O115" s="32">
        <f t="shared" si="12"/>
        <v>22.799543311415103</v>
      </c>
      <c r="P115" s="32">
        <f t="shared" si="13"/>
        <v>16.986278199462966</v>
      </c>
      <c r="S115" t="s">
        <v>91</v>
      </c>
      <c r="T115" t="s">
        <v>92</v>
      </c>
    </row>
    <row r="116" spans="1:20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1">
        <f t="shared" si="11"/>
        <v>57.416386714548132</v>
      </c>
      <c r="O116" s="32">
        <f t="shared" si="12"/>
        <v>23.817167822331079</v>
      </c>
      <c r="P116" s="32">
        <f t="shared" si="13"/>
        <v>18.766445463120789</v>
      </c>
      <c r="S116" t="s">
        <v>98</v>
      </c>
      <c r="T116" t="s">
        <v>142</v>
      </c>
    </row>
    <row r="117" spans="1:20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1">
        <f t="shared" ref="N117:N146" si="14">(1/E117)* 100</f>
        <v>54.381410852062572</v>
      </c>
      <c r="O117" s="32">
        <f t="shared" ref="O117:O146" si="15">(1/F117)* 100</f>
        <v>24.756754812447916</v>
      </c>
      <c r="P117" s="32">
        <f t="shared" ref="P117:P146" si="16">(1/G117)* 100</f>
        <v>20.861834335489522</v>
      </c>
      <c r="S117" t="s">
        <v>97</v>
      </c>
      <c r="T117" t="s">
        <v>52</v>
      </c>
    </row>
    <row r="118" spans="1:20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1">
        <f t="shared" si="14"/>
        <v>46.495129257896714</v>
      </c>
      <c r="O118" s="32">
        <f t="shared" si="15"/>
        <v>26.789437356350465</v>
      </c>
      <c r="P118" s="32">
        <f t="shared" si="16"/>
        <v>26.715433385752814</v>
      </c>
      <c r="S118" t="s">
        <v>96</v>
      </c>
      <c r="T118" t="s">
        <v>144</v>
      </c>
    </row>
    <row r="119" spans="1:20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1">
        <f t="shared" si="14"/>
        <v>35.320153437592211</v>
      </c>
      <c r="O119" s="32">
        <f t="shared" si="15"/>
        <v>28.297432871053406</v>
      </c>
      <c r="P119" s="32">
        <f t="shared" si="16"/>
        <v>36.38241369135438</v>
      </c>
      <c r="S119" t="s">
        <v>105</v>
      </c>
      <c r="T119" t="s">
        <v>102</v>
      </c>
    </row>
    <row r="120" spans="1:20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1">
        <f t="shared" si="14"/>
        <v>39.859320046893323</v>
      </c>
      <c r="O120" s="32">
        <f t="shared" si="15"/>
        <v>31.65298944900352</v>
      </c>
      <c r="P120" s="32">
        <f t="shared" si="16"/>
        <v>28.48769050410317</v>
      </c>
      <c r="S120" t="s">
        <v>143</v>
      </c>
      <c r="T120" t="s">
        <v>101</v>
      </c>
    </row>
    <row r="121" spans="1:20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1">
        <f t="shared" si="14"/>
        <v>44.35098802615147</v>
      </c>
      <c r="O121" s="32">
        <f t="shared" si="15"/>
        <v>28.024682288988465</v>
      </c>
      <c r="P121" s="32">
        <f t="shared" si="16"/>
        <v>27.624329684860061</v>
      </c>
      <c r="S121" t="s">
        <v>99</v>
      </c>
      <c r="T121" t="s">
        <v>54</v>
      </c>
    </row>
    <row r="122" spans="1:20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1">
        <f t="shared" si="14"/>
        <v>28.117643553145211</v>
      </c>
      <c r="O122" s="32">
        <f t="shared" si="15"/>
        <v>28.701689561667514</v>
      </c>
      <c r="P122" s="32">
        <f t="shared" si="16"/>
        <v>43.180666885187286</v>
      </c>
      <c r="S122" t="s">
        <v>117</v>
      </c>
      <c r="T122" t="s">
        <v>152</v>
      </c>
    </row>
    <row r="123" spans="1:20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1">
        <f t="shared" si="14"/>
        <v>26.354870724940049</v>
      </c>
      <c r="O123" s="32">
        <f t="shared" si="15"/>
        <v>28.447757517802934</v>
      </c>
      <c r="P123" s="32">
        <f t="shared" si="16"/>
        <v>45.197371757257002</v>
      </c>
      <c r="S123" t="s">
        <v>155</v>
      </c>
      <c r="T123" t="s">
        <v>156</v>
      </c>
    </row>
    <row r="124" spans="1:20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1">
        <f t="shared" si="14"/>
        <v>28.048964787668123</v>
      </c>
      <c r="O124" s="32">
        <f t="shared" si="15"/>
        <v>30.240290161704696</v>
      </c>
      <c r="P124" s="32">
        <f t="shared" si="16"/>
        <v>41.710745050627175</v>
      </c>
      <c r="S124" t="s">
        <v>153</v>
      </c>
      <c r="T124" t="s">
        <v>56</v>
      </c>
    </row>
    <row r="125" spans="1:20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1">
        <f t="shared" si="14"/>
        <v>69.028832681955592</v>
      </c>
      <c r="O125" s="32">
        <f t="shared" si="15"/>
        <v>19.098886512794042</v>
      </c>
      <c r="P125" s="32">
        <f t="shared" si="16"/>
        <v>11.872280805250348</v>
      </c>
      <c r="S125" t="s">
        <v>157</v>
      </c>
      <c r="T125" t="s">
        <v>154</v>
      </c>
    </row>
    <row r="126" spans="1:20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1">
        <f t="shared" si="14"/>
        <v>60.627065445013407</v>
      </c>
      <c r="O126" s="32">
        <f t="shared" si="15"/>
        <v>23.947690850780294</v>
      </c>
      <c r="P126" s="32">
        <f t="shared" si="16"/>
        <v>15.425243704206309</v>
      </c>
      <c r="S126" t="s">
        <v>119</v>
      </c>
      <c r="T126" t="s">
        <v>64</v>
      </c>
    </row>
    <row r="127" spans="1:20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1">
        <f t="shared" si="14"/>
        <v>23.07345796196789</v>
      </c>
      <c r="O127" s="32">
        <f t="shared" si="15"/>
        <v>31.754560957559768</v>
      </c>
      <c r="P127" s="32">
        <f t="shared" si="16"/>
        <v>45.171981080472349</v>
      </c>
      <c r="S127" t="s">
        <v>125</v>
      </c>
      <c r="T127" t="s">
        <v>162</v>
      </c>
    </row>
    <row r="128" spans="1:20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1">
        <f t="shared" si="14"/>
        <v>38.932560864977667</v>
      </c>
      <c r="O128" s="32">
        <f t="shared" si="15"/>
        <v>33.274541638925555</v>
      </c>
      <c r="P128" s="32">
        <f t="shared" si="16"/>
        <v>27.792897496096781</v>
      </c>
      <c r="S128" t="s">
        <v>161</v>
      </c>
      <c r="T128" t="s">
        <v>124</v>
      </c>
    </row>
    <row r="129" spans="1:20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1">
        <f t="shared" si="14"/>
        <v>44.522851678427742</v>
      </c>
      <c r="O129" s="32">
        <f t="shared" si="15"/>
        <v>30.62718459407769</v>
      </c>
      <c r="P129" s="32">
        <f t="shared" si="16"/>
        <v>24.849963727494554</v>
      </c>
      <c r="S129" t="s">
        <v>165</v>
      </c>
      <c r="T129" t="s">
        <v>120</v>
      </c>
    </row>
    <row r="130" spans="1:20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1">
        <f t="shared" si="14"/>
        <v>24.056682520925332</v>
      </c>
      <c r="O130" s="32">
        <f t="shared" si="15"/>
        <v>24.485173049287866</v>
      </c>
      <c r="P130" s="32">
        <f t="shared" si="16"/>
        <v>51.458144429786799</v>
      </c>
      <c r="S130" t="s">
        <v>133</v>
      </c>
      <c r="T130" t="s">
        <v>131</v>
      </c>
    </row>
    <row r="131" spans="1:20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1">
        <f t="shared" si="14"/>
        <v>28.533057776849656</v>
      </c>
      <c r="O131" s="32">
        <f t="shared" si="15"/>
        <v>25.237901498158354</v>
      </c>
      <c r="P131" s="32">
        <f t="shared" si="16"/>
        <v>46.229040724991997</v>
      </c>
      <c r="S131" t="s">
        <v>129</v>
      </c>
      <c r="T131" t="s">
        <v>130</v>
      </c>
    </row>
    <row r="132" spans="1:20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1">
        <f t="shared" si="14"/>
        <v>46.904662386887736</v>
      </c>
      <c r="O132" s="32">
        <f t="shared" si="15"/>
        <v>25.778701848021406</v>
      </c>
      <c r="P132" s="32">
        <f t="shared" si="16"/>
        <v>27.316635765090862</v>
      </c>
      <c r="S132" t="s">
        <v>67</v>
      </c>
      <c r="T132" t="s">
        <v>126</v>
      </c>
    </row>
    <row r="133" spans="1:20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1">
        <f t="shared" si="14"/>
        <v>75.607183179234667</v>
      </c>
      <c r="O133" s="32">
        <f t="shared" si="15"/>
        <v>16.15645984464447</v>
      </c>
      <c r="P133" s="32">
        <f t="shared" si="16"/>
        <v>8.2363569761208808</v>
      </c>
      <c r="S133" t="s">
        <v>139</v>
      </c>
      <c r="T133" t="s">
        <v>137</v>
      </c>
    </row>
    <row r="134" spans="1:20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1">
        <f t="shared" si="14"/>
        <v>66.139941599668077</v>
      </c>
      <c r="O134" s="32">
        <f t="shared" si="15"/>
        <v>20.201739484417441</v>
      </c>
      <c r="P134" s="32">
        <f t="shared" si="16"/>
        <v>13.65831891591448</v>
      </c>
      <c r="S134" t="s">
        <v>145</v>
      </c>
      <c r="T134" t="s">
        <v>106</v>
      </c>
    </row>
    <row r="135" spans="1:20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1">
        <f t="shared" si="14"/>
        <v>26.203069059509815</v>
      </c>
      <c r="O135" s="32">
        <f t="shared" si="15"/>
        <v>33.341146492962494</v>
      </c>
      <c r="P135" s="32">
        <f t="shared" si="16"/>
        <v>40.455784447527698</v>
      </c>
      <c r="S135" t="s">
        <v>181</v>
      </c>
      <c r="T135" t="s">
        <v>114</v>
      </c>
    </row>
    <row r="136" spans="1:20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1">
        <f t="shared" si="14"/>
        <v>42.042394427645135</v>
      </c>
      <c r="O136" s="32">
        <f t="shared" si="15"/>
        <v>27.162221118984213</v>
      </c>
      <c r="P136" s="32">
        <f t="shared" si="16"/>
        <v>30.795384453370637</v>
      </c>
      <c r="S136" t="s">
        <v>115</v>
      </c>
      <c r="T136" t="s">
        <v>178</v>
      </c>
    </row>
    <row r="137" spans="1:20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1">
        <f t="shared" si="14"/>
        <v>12.386528321523761</v>
      </c>
      <c r="O137" s="32">
        <f t="shared" si="15"/>
        <v>21.067916075255479</v>
      </c>
      <c r="P137" s="32">
        <f t="shared" si="16"/>
        <v>66.545555603220762</v>
      </c>
      <c r="S137" t="s">
        <v>179</v>
      </c>
      <c r="T137" t="s">
        <v>180</v>
      </c>
    </row>
    <row r="138" spans="1:20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1">
        <f t="shared" si="14"/>
        <v>34.227200408321131</v>
      </c>
      <c r="O138" s="32">
        <f t="shared" si="15"/>
        <v>30.925541204946107</v>
      </c>
      <c r="P138" s="32">
        <f t="shared" si="16"/>
        <v>34.847258386732754</v>
      </c>
      <c r="S138" t="s">
        <v>163</v>
      </c>
      <c r="T138" t="s">
        <v>160</v>
      </c>
    </row>
    <row r="139" spans="1:20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1">
        <f t="shared" si="14"/>
        <v>36.520183914595258</v>
      </c>
      <c r="O139" s="32">
        <f t="shared" si="15"/>
        <v>34.549670394023565</v>
      </c>
      <c r="P139" s="32">
        <f t="shared" si="16"/>
        <v>28.930145691381178</v>
      </c>
      <c r="S139" t="s">
        <v>159</v>
      </c>
      <c r="T139" t="s">
        <v>118</v>
      </c>
    </row>
    <row r="140" spans="1:20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1">
        <f t="shared" si="14"/>
        <v>32.833384675086705</v>
      </c>
      <c r="O140" s="32">
        <f t="shared" si="15"/>
        <v>33.99357494629119</v>
      </c>
      <c r="P140" s="32">
        <f t="shared" si="16"/>
        <v>33.17304037862209</v>
      </c>
      <c r="S140" t="s">
        <v>123</v>
      </c>
      <c r="T140" t="s">
        <v>164</v>
      </c>
    </row>
    <row r="141" spans="1:20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1">
        <f t="shared" si="14"/>
        <v>38.022035738502971</v>
      </c>
      <c r="O141" s="32">
        <f t="shared" si="15"/>
        <v>33.517683072617601</v>
      </c>
      <c r="P141" s="32">
        <f t="shared" si="16"/>
        <v>28.460281188879442</v>
      </c>
      <c r="S141" t="s">
        <v>61</v>
      </c>
      <c r="T141" t="s">
        <v>158</v>
      </c>
    </row>
    <row r="142" spans="1:20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1">
        <f t="shared" si="14"/>
        <v>47.46691265786685</v>
      </c>
      <c r="O142" s="32">
        <f t="shared" si="15"/>
        <v>25.158703053647436</v>
      </c>
      <c r="P142" s="32">
        <f t="shared" si="16"/>
        <v>27.374384288485707</v>
      </c>
      <c r="S142" t="s">
        <v>169</v>
      </c>
      <c r="T142" t="s">
        <v>166</v>
      </c>
    </row>
    <row r="143" spans="1:20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1">
        <f t="shared" si="14"/>
        <v>52.938571935640866</v>
      </c>
      <c r="O143" s="32">
        <f t="shared" si="15"/>
        <v>22.881377639701551</v>
      </c>
      <c r="P143" s="32">
        <f t="shared" si="16"/>
        <v>24.180050424657583</v>
      </c>
      <c r="S143" t="s">
        <v>167</v>
      </c>
      <c r="T143" t="s">
        <v>170</v>
      </c>
    </row>
    <row r="144" spans="1:20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1">
        <f t="shared" si="14"/>
        <v>16.045965818712965</v>
      </c>
      <c r="O144" s="32">
        <f t="shared" si="15"/>
        <v>21.94414046897047</v>
      </c>
      <c r="P144" s="32">
        <f t="shared" si="16"/>
        <v>62.009893712316554</v>
      </c>
      <c r="S144" t="s">
        <v>69</v>
      </c>
      <c r="T144" t="s">
        <v>128</v>
      </c>
    </row>
    <row r="145" spans="1:21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1">
        <f t="shared" si="14"/>
        <v>20.258944588160432</v>
      </c>
      <c r="O145" s="32">
        <f t="shared" si="15"/>
        <v>28.554892223668265</v>
      </c>
      <c r="P145" s="32">
        <f t="shared" si="16"/>
        <v>51.186163188171307</v>
      </c>
      <c r="S145" t="s">
        <v>171</v>
      </c>
      <c r="T145" t="s">
        <v>68</v>
      </c>
    </row>
    <row r="146" spans="1:21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1">
        <f t="shared" si="14"/>
        <v>24.836788722250745</v>
      </c>
      <c r="O146" s="32">
        <f t="shared" si="15"/>
        <v>24.709420574957154</v>
      </c>
      <c r="P146" s="32">
        <f t="shared" si="16"/>
        <v>50.453790702792091</v>
      </c>
      <c r="S146" t="s">
        <v>127</v>
      </c>
      <c r="T146" t="s">
        <v>168</v>
      </c>
    </row>
    <row r="147" spans="1:21" ht="15" x14ac:dyDescent="0.25">
      <c r="A147" s="24">
        <v>4.74</v>
      </c>
      <c r="B147" s="24">
        <v>3.37</v>
      </c>
      <c r="C147" s="24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31">
        <f t="shared" ref="N147:N185" si="18">(1/E147)* 100</f>
        <v>20.565608785148974</v>
      </c>
      <c r="O147" s="32">
        <f t="shared" ref="O147:O185" si="19">(1/F147)* 100</f>
        <v>28.926108498992921</v>
      </c>
      <c r="P147" s="32">
        <f t="shared" ref="P147:P185" si="20">(1/G147)* 100</f>
        <v>50.508282715858108</v>
      </c>
      <c r="S147" s="24" t="s">
        <v>75</v>
      </c>
      <c r="T147" s="24" t="s">
        <v>73</v>
      </c>
      <c r="U147" s="24" t="s">
        <v>190</v>
      </c>
    </row>
    <row r="148" spans="1:21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31">
        <f t="shared" si="18"/>
        <v>82.934074917960388</v>
      </c>
      <c r="O148" s="32">
        <f t="shared" si="19"/>
        <v>10.895076659664104</v>
      </c>
      <c r="P148" s="32">
        <f t="shared" si="20"/>
        <v>6.1708484223755002</v>
      </c>
      <c r="S148" t="s">
        <v>70</v>
      </c>
      <c r="T148" t="s">
        <v>134</v>
      </c>
      <c r="U148" t="s">
        <v>190</v>
      </c>
    </row>
    <row r="149" spans="1:21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31">
        <f t="shared" si="18"/>
        <v>21.099925926825421</v>
      </c>
      <c r="O149" s="32">
        <f t="shared" si="19"/>
        <v>25.275952933176281</v>
      </c>
      <c r="P149" s="32">
        <f t="shared" si="20"/>
        <v>53.624121139998294</v>
      </c>
      <c r="S149" t="s">
        <v>71</v>
      </c>
      <c r="T149" t="s">
        <v>135</v>
      </c>
      <c r="U149" t="s">
        <v>190</v>
      </c>
    </row>
    <row r="150" spans="1:21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31">
        <f t="shared" si="18"/>
        <v>24.468057568854835</v>
      </c>
      <c r="O150" s="32">
        <f t="shared" si="19"/>
        <v>24.4065800372748</v>
      </c>
      <c r="P150" s="32">
        <f t="shared" si="20"/>
        <v>51.125362393870368</v>
      </c>
      <c r="S150" t="s">
        <v>40</v>
      </c>
      <c r="T150" t="s">
        <v>77</v>
      </c>
      <c r="U150" t="s">
        <v>190</v>
      </c>
    </row>
    <row r="151" spans="1:21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31">
        <f t="shared" si="18"/>
        <v>66.658292493616258</v>
      </c>
      <c r="O151" s="32">
        <f t="shared" si="19"/>
        <v>21.003925862321093</v>
      </c>
      <c r="P151" s="32">
        <f t="shared" si="20"/>
        <v>12.33778164406265</v>
      </c>
      <c r="S151" t="s">
        <v>44</v>
      </c>
      <c r="T151" t="s">
        <v>89</v>
      </c>
      <c r="U151" t="s">
        <v>190</v>
      </c>
    </row>
    <row r="152" spans="1:21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31">
        <f t="shared" si="18"/>
        <v>32.498121697574831</v>
      </c>
      <c r="O152" s="32">
        <f t="shared" si="19"/>
        <v>30.704394201280117</v>
      </c>
      <c r="P152" s="32">
        <f t="shared" si="20"/>
        <v>36.797484101145052</v>
      </c>
      <c r="S152" t="s">
        <v>84</v>
      </c>
      <c r="T152" t="s">
        <v>141</v>
      </c>
      <c r="U152" t="s">
        <v>190</v>
      </c>
    </row>
    <row r="153" spans="1:21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31">
        <f t="shared" si="18"/>
        <v>40.561441047527133</v>
      </c>
      <c r="O153" s="32">
        <f t="shared" si="19"/>
        <v>29.397741676648103</v>
      </c>
      <c r="P153" s="32">
        <f t="shared" si="20"/>
        <v>30.040817275824779</v>
      </c>
      <c r="S153" t="s">
        <v>82</v>
      </c>
      <c r="T153" t="s">
        <v>45</v>
      </c>
      <c r="U153" t="s">
        <v>190</v>
      </c>
    </row>
    <row r="154" spans="1:21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31">
        <f t="shared" si="18"/>
        <v>38.76157971721112</v>
      </c>
      <c r="O154" s="32">
        <f t="shared" si="19"/>
        <v>30.22915650901999</v>
      </c>
      <c r="P154" s="32">
        <f t="shared" si="20"/>
        <v>31.009263773768893</v>
      </c>
      <c r="S154" t="s">
        <v>42</v>
      </c>
      <c r="T154" t="s">
        <v>83</v>
      </c>
      <c r="U154" t="s">
        <v>190</v>
      </c>
    </row>
    <row r="155" spans="1:21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31">
        <f t="shared" si="18"/>
        <v>32.948770442448037</v>
      </c>
      <c r="O155" s="32">
        <f t="shared" si="19"/>
        <v>27.64999157012452</v>
      </c>
      <c r="P155" s="32">
        <f t="shared" si="20"/>
        <v>39.401237987427443</v>
      </c>
      <c r="S155" t="s">
        <v>90</v>
      </c>
      <c r="T155" t="s">
        <v>93</v>
      </c>
      <c r="U155" t="s">
        <v>190</v>
      </c>
    </row>
    <row r="156" spans="1:21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31">
        <f t="shared" si="18"/>
        <v>16.276134725751202</v>
      </c>
      <c r="O156" s="32">
        <f t="shared" si="19"/>
        <v>20.58557083475754</v>
      </c>
      <c r="P156" s="32">
        <f t="shared" si="20"/>
        <v>63.13829443949124</v>
      </c>
      <c r="S156" t="s">
        <v>95</v>
      </c>
      <c r="T156" t="s">
        <v>91</v>
      </c>
      <c r="U156" t="s">
        <v>190</v>
      </c>
    </row>
    <row r="157" spans="1:21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31">
        <f t="shared" si="18"/>
        <v>43.152409391650565</v>
      </c>
      <c r="O157" s="32">
        <f t="shared" si="19"/>
        <v>28.210082557526789</v>
      </c>
      <c r="P157" s="32">
        <f t="shared" si="20"/>
        <v>28.637508050822653</v>
      </c>
      <c r="S157" t="s">
        <v>94</v>
      </c>
      <c r="T157" t="s">
        <v>92</v>
      </c>
      <c r="U157" t="s">
        <v>190</v>
      </c>
    </row>
    <row r="158" spans="1:21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31">
        <f t="shared" si="18"/>
        <v>21.732114039806348</v>
      </c>
      <c r="O158" s="32">
        <f t="shared" si="19"/>
        <v>23.937600860677787</v>
      </c>
      <c r="P158" s="32">
        <f t="shared" si="20"/>
        <v>54.330285099515876</v>
      </c>
      <c r="S158" t="s">
        <v>102</v>
      </c>
      <c r="T158" t="s">
        <v>99</v>
      </c>
      <c r="U158" t="s">
        <v>190</v>
      </c>
    </row>
    <row r="159" spans="1:21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31">
        <f t="shared" si="18"/>
        <v>66.931939660292201</v>
      </c>
      <c r="O159" s="32">
        <f t="shared" si="19"/>
        <v>19.954863998099537</v>
      </c>
      <c r="P159" s="32">
        <f t="shared" si="20"/>
        <v>13.113196341608266</v>
      </c>
      <c r="S159" t="s">
        <v>54</v>
      </c>
      <c r="T159" t="s">
        <v>105</v>
      </c>
      <c r="U159" t="s">
        <v>190</v>
      </c>
    </row>
    <row r="160" spans="1:21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31">
        <f t="shared" si="18"/>
        <v>49.431318736621719</v>
      </c>
      <c r="O160" s="32">
        <f t="shared" si="19"/>
        <v>26.763918431983029</v>
      </c>
      <c r="P160" s="32">
        <f t="shared" si="20"/>
        <v>23.804762831395227</v>
      </c>
      <c r="S160" t="s">
        <v>101</v>
      </c>
      <c r="T160" t="s">
        <v>97</v>
      </c>
      <c r="U160" t="s">
        <v>190</v>
      </c>
    </row>
    <row r="161" spans="1:21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31">
        <f t="shared" si="18"/>
        <v>26.511916506025358</v>
      </c>
      <c r="O161" s="32">
        <f t="shared" si="19"/>
        <v>26.154613049070839</v>
      </c>
      <c r="P161" s="32">
        <f t="shared" si="20"/>
        <v>47.333470444903817</v>
      </c>
      <c r="S161" t="s">
        <v>52</v>
      </c>
      <c r="T161" t="s">
        <v>96</v>
      </c>
      <c r="U161" t="s">
        <v>190</v>
      </c>
    </row>
    <row r="162" spans="1:21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31">
        <f t="shared" si="18"/>
        <v>58.926885555439</v>
      </c>
      <c r="O162" s="32">
        <f t="shared" si="19"/>
        <v>23.009545788314277</v>
      </c>
      <c r="P162" s="32">
        <f t="shared" si="20"/>
        <v>18.063568656246723</v>
      </c>
      <c r="S162" t="s">
        <v>104</v>
      </c>
      <c r="T162" t="s">
        <v>144</v>
      </c>
      <c r="U162" t="s">
        <v>190</v>
      </c>
    </row>
    <row r="163" spans="1:21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31">
        <f t="shared" si="18"/>
        <v>18.584494947477733</v>
      </c>
      <c r="O163" s="32">
        <f t="shared" si="19"/>
        <v>22.846187642289411</v>
      </c>
      <c r="P163" s="32">
        <f t="shared" si="20"/>
        <v>58.569317410232856</v>
      </c>
      <c r="S163" t="s">
        <v>103</v>
      </c>
      <c r="T163" t="s">
        <v>55</v>
      </c>
      <c r="U163" t="s">
        <v>190</v>
      </c>
    </row>
    <row r="164" spans="1:21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31">
        <f t="shared" si="18"/>
        <v>26.026173630705102</v>
      </c>
      <c r="O164" s="32">
        <f t="shared" si="19"/>
        <v>27.427015837456935</v>
      </c>
      <c r="P164" s="32">
        <f t="shared" si="20"/>
        <v>46.546810531837963</v>
      </c>
      <c r="S164" t="s">
        <v>143</v>
      </c>
      <c r="T164" t="s">
        <v>53</v>
      </c>
      <c r="U164" t="s">
        <v>190</v>
      </c>
    </row>
    <row r="165" spans="1:21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31">
        <f t="shared" si="18"/>
        <v>35.45040364479258</v>
      </c>
      <c r="O165" s="32">
        <f t="shared" si="19"/>
        <v>31.191751258892175</v>
      </c>
      <c r="P165" s="32">
        <f t="shared" si="20"/>
        <v>33.357845096315245</v>
      </c>
      <c r="S165" t="s">
        <v>184</v>
      </c>
      <c r="T165" t="s">
        <v>185</v>
      </c>
      <c r="U165" t="s">
        <v>190</v>
      </c>
    </row>
    <row r="166" spans="1:21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31">
        <f t="shared" si="18"/>
        <v>75.50790877428463</v>
      </c>
      <c r="O166" s="32">
        <f t="shared" si="19"/>
        <v>16.198928525971095</v>
      </c>
      <c r="P166" s="32">
        <f t="shared" si="20"/>
        <v>8.2931626997442809</v>
      </c>
      <c r="S166" t="s">
        <v>186</v>
      </c>
      <c r="T166" t="s">
        <v>187</v>
      </c>
      <c r="U166" t="s">
        <v>190</v>
      </c>
    </row>
    <row r="167" spans="1:21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31">
        <f t="shared" si="18"/>
        <v>53.760061630832531</v>
      </c>
      <c r="O167" s="32">
        <f t="shared" si="19"/>
        <v>25.938142943177962</v>
      </c>
      <c r="P167" s="32">
        <f t="shared" si="20"/>
        <v>20.301795425989503</v>
      </c>
      <c r="S167" t="s">
        <v>188</v>
      </c>
      <c r="T167" t="s">
        <v>189</v>
      </c>
      <c r="U167" t="s">
        <v>190</v>
      </c>
    </row>
    <row r="168" spans="1:21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31">
        <f t="shared" si="18"/>
        <v>47.388983618854461</v>
      </c>
      <c r="O168" s="32">
        <f t="shared" si="19"/>
        <v>26.910641667216524</v>
      </c>
      <c r="P168" s="32">
        <f t="shared" si="20"/>
        <v>25.700374713929008</v>
      </c>
      <c r="S168" t="s">
        <v>136</v>
      </c>
      <c r="T168" t="s">
        <v>138</v>
      </c>
      <c r="U168" t="s">
        <v>191</v>
      </c>
    </row>
    <row r="169" spans="1:21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31">
        <f t="shared" si="18"/>
        <v>47.729379054680258</v>
      </c>
      <c r="O169" s="32">
        <f t="shared" si="19"/>
        <v>28.637627432808156</v>
      </c>
      <c r="P169" s="32">
        <f t="shared" si="20"/>
        <v>23.632993512511586</v>
      </c>
      <c r="S169" t="s">
        <v>41</v>
      </c>
      <c r="T169" t="s">
        <v>72</v>
      </c>
      <c r="U169" t="s">
        <v>191</v>
      </c>
    </row>
    <row r="170" spans="1:21" ht="15" x14ac:dyDescent="0.25">
      <c r="A170">
        <v>10.36</v>
      </c>
      <c r="B170">
        <v>5.03</v>
      </c>
      <c r="C170" s="33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31">
        <f t="shared" si="18"/>
        <v>9.3656730721839185</v>
      </c>
      <c r="O170" s="32">
        <f t="shared" si="19"/>
        <v>19.28993499559153</v>
      </c>
      <c r="P170" s="32">
        <f t="shared" si="20"/>
        <v>71.344391932224553</v>
      </c>
      <c r="S170" t="s">
        <v>36</v>
      </c>
      <c r="T170" s="33" t="s">
        <v>139</v>
      </c>
      <c r="U170" t="s">
        <v>191</v>
      </c>
    </row>
    <row r="171" spans="1:21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31">
        <f t="shared" si="18"/>
        <v>44.137787619982269</v>
      </c>
      <c r="O171" s="32">
        <f t="shared" si="19"/>
        <v>28.813985983371222</v>
      </c>
      <c r="P171" s="32">
        <f t="shared" si="20"/>
        <v>27.04822639664652</v>
      </c>
      <c r="S171" t="s">
        <v>137</v>
      </c>
      <c r="T171" t="s">
        <v>76</v>
      </c>
      <c r="U171" t="s">
        <v>191</v>
      </c>
    </row>
    <row r="172" spans="1:21" ht="15" x14ac:dyDescent="0.25">
      <c r="A172" s="33">
        <v>1.28</v>
      </c>
      <c r="B172">
        <v>5.61</v>
      </c>
      <c r="C172">
        <v>11.92</v>
      </c>
      <c r="D172" s="20">
        <f t="shared" si="17"/>
        <v>4.3395736879254354E-2</v>
      </c>
      <c r="E172" s="17">
        <f>IF(OR($A172="",$B172="",$C172=""),"",A172*'MPTO_working_3-way'!$I171)</f>
        <v>1.3355465432054456</v>
      </c>
      <c r="F172" s="21">
        <f>IF(OR($A172="",$B172="",$C172=""),"",B172*'MPTO_working_3-way'!$I171)</f>
        <v>5.8534500838926169</v>
      </c>
      <c r="G172" s="22">
        <f>IF(OR($A172="",$B172="",$C172=""),"",C172*'MPTO_working_3-way'!$I171)</f>
        <v>12.437277183600711</v>
      </c>
      <c r="H172" s="17">
        <f>IF(OR($A172="",$B172="",$C172=""),"",'MPTO_working_3-way'!E171)</f>
        <v>1.3041469516656488</v>
      </c>
      <c r="I172" s="21">
        <f>IF(OR($A172="",$B172="",$C172=""),"",'MPTO_working_3-way'!F171)</f>
        <v>6.1054580951562132</v>
      </c>
      <c r="J172" s="22">
        <f>IF(OR($A172="",$B172="",$C172=""),"",'MPTO_working_3-way'!G171)</f>
        <v>14.403541049283545</v>
      </c>
      <c r="K172" s="17">
        <f>IF(OR($A172="",$B172="",$C172=""),"",'OddsRatio_working_3-way'!H171)</f>
        <v>1.3128756041536029</v>
      </c>
      <c r="L172" s="21">
        <f>IF(OR($A172="",$B172="",$C172=""),"",'OddsRatio_working_3-way'!I171)</f>
        <v>6.1512733398146775</v>
      </c>
      <c r="M172" s="22">
        <f>IF(OR($A172="",$B172="",$C172=""),"",'OddsRatio_working_3-way'!J171)</f>
        <v>13.202148561990517</v>
      </c>
      <c r="N172" s="31">
        <f t="shared" si="18"/>
        <v>74.875713249191577</v>
      </c>
      <c r="O172" s="32">
        <f t="shared" si="19"/>
        <v>17.083941703915372</v>
      </c>
      <c r="P172" s="32">
        <f t="shared" si="20"/>
        <v>8.0403450468930568</v>
      </c>
      <c r="S172" s="33" t="s">
        <v>140</v>
      </c>
      <c r="T172" t="s">
        <v>47</v>
      </c>
      <c r="U172" t="s">
        <v>191</v>
      </c>
    </row>
    <row r="173" spans="1:21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31">
        <f t="shared" si="18"/>
        <v>42.816671899059664</v>
      </c>
      <c r="O173" s="32">
        <f t="shared" si="19"/>
        <v>28.971760027507436</v>
      </c>
      <c r="P173" s="32">
        <f t="shared" si="20"/>
        <v>28.211568073432897</v>
      </c>
      <c r="S173" t="s">
        <v>106</v>
      </c>
      <c r="T173" t="s">
        <v>98</v>
      </c>
      <c r="U173" t="s">
        <v>191</v>
      </c>
    </row>
    <row r="174" spans="1:21" ht="15" x14ac:dyDescent="0.25">
      <c r="A174">
        <v>9.26</v>
      </c>
      <c r="B174">
        <v>5.69</v>
      </c>
      <c r="C174" s="33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31">
        <f t="shared" si="18"/>
        <v>10.427721642651733</v>
      </c>
      <c r="O174" s="32">
        <f t="shared" si="19"/>
        <v>16.970246469412135</v>
      </c>
      <c r="P174" s="32">
        <f t="shared" si="20"/>
        <v>72.602031887936135</v>
      </c>
      <c r="S174" t="s">
        <v>142</v>
      </c>
      <c r="T174" s="33" t="s">
        <v>145</v>
      </c>
      <c r="U174" t="s">
        <v>191</v>
      </c>
    </row>
    <row r="175" spans="1:21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31">
        <f t="shared" si="18"/>
        <v>43.004855141969387</v>
      </c>
      <c r="O175" s="32">
        <f t="shared" si="19"/>
        <v>30.914033249019536</v>
      </c>
      <c r="P175" s="32">
        <f t="shared" si="20"/>
        <v>26.081111609011089</v>
      </c>
      <c r="S175" t="s">
        <v>152</v>
      </c>
      <c r="T175" t="s">
        <v>57</v>
      </c>
      <c r="U175" t="s">
        <v>191</v>
      </c>
    </row>
    <row r="176" spans="1:21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31">
        <f t="shared" si="18"/>
        <v>53.201970443349758</v>
      </c>
      <c r="O176" s="32">
        <f t="shared" si="19"/>
        <v>27.58620689655173</v>
      </c>
      <c r="P176" s="32">
        <f t="shared" si="20"/>
        <v>19.21182266009852</v>
      </c>
      <c r="S176" t="s">
        <v>156</v>
      </c>
      <c r="T176" t="s">
        <v>153</v>
      </c>
      <c r="U176" t="s">
        <v>191</v>
      </c>
    </row>
    <row r="177" spans="1:21" ht="15" x14ac:dyDescent="0.25">
      <c r="A177" s="33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31">
        <f t="shared" si="18"/>
        <v>83.536098454600975</v>
      </c>
      <c r="O177" s="32">
        <f t="shared" si="19"/>
        <v>11.602235896472358</v>
      </c>
      <c r="P177" s="32">
        <f t="shared" si="20"/>
        <v>4.8616656489266754</v>
      </c>
      <c r="S177" s="33" t="s">
        <v>116</v>
      </c>
      <c r="T177" t="s">
        <v>113</v>
      </c>
      <c r="U177" t="s">
        <v>191</v>
      </c>
    </row>
    <row r="178" spans="1:21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31">
        <f t="shared" si="18"/>
        <v>40.500655839263928</v>
      </c>
      <c r="O178" s="32">
        <f t="shared" si="19"/>
        <v>29.155592607180964</v>
      </c>
      <c r="P178" s="32">
        <f t="shared" si="20"/>
        <v>30.343751553555109</v>
      </c>
      <c r="S178" t="s">
        <v>112</v>
      </c>
      <c r="T178" t="s">
        <v>181</v>
      </c>
      <c r="U178" t="s">
        <v>191</v>
      </c>
    </row>
    <row r="179" spans="1:21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31">
        <f t="shared" si="18"/>
        <v>60.375264803792994</v>
      </c>
      <c r="O179" s="32">
        <f t="shared" si="19"/>
        <v>21.466760819126403</v>
      </c>
      <c r="P179" s="32">
        <f t="shared" si="20"/>
        <v>18.157974377080603</v>
      </c>
      <c r="S179" t="s">
        <v>58</v>
      </c>
      <c r="T179" t="s">
        <v>155</v>
      </c>
      <c r="U179" t="s">
        <v>191</v>
      </c>
    </row>
    <row r="180" spans="1:21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31">
        <f t="shared" si="18"/>
        <v>27.342939349826491</v>
      </c>
      <c r="O180" s="32">
        <f t="shared" si="19"/>
        <v>32.157476843317539</v>
      </c>
      <c r="P180" s="32">
        <f t="shared" si="20"/>
        <v>40.499583806855973</v>
      </c>
      <c r="S180" t="s">
        <v>114</v>
      </c>
      <c r="T180" t="s">
        <v>59</v>
      </c>
      <c r="U180" t="s">
        <v>191</v>
      </c>
    </row>
    <row r="181" spans="1:21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31">
        <f t="shared" si="18"/>
        <v>47.067278030175551</v>
      </c>
      <c r="O181" s="32">
        <f t="shared" si="19"/>
        <v>27.007964552134162</v>
      </c>
      <c r="P181" s="32">
        <f t="shared" si="20"/>
        <v>25.924757417690277</v>
      </c>
      <c r="S181" t="s">
        <v>154</v>
      </c>
      <c r="T181" t="s">
        <v>179</v>
      </c>
      <c r="U181" t="s">
        <v>191</v>
      </c>
    </row>
    <row r="182" spans="1:21" ht="15" x14ac:dyDescent="0.25">
      <c r="A182" s="33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31">
        <f t="shared" si="18"/>
        <v>66.650293276315423</v>
      </c>
      <c r="O182" s="32">
        <f t="shared" si="19"/>
        <v>19.523823282961079</v>
      </c>
      <c r="P182" s="32">
        <f t="shared" si="20"/>
        <v>13.82588344072351</v>
      </c>
      <c r="S182" s="33" t="s">
        <v>180</v>
      </c>
      <c r="T182" t="s">
        <v>115</v>
      </c>
      <c r="U182" t="s">
        <v>191</v>
      </c>
    </row>
    <row r="183" spans="1:21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31">
        <f t="shared" si="18"/>
        <v>40.336236827678626</v>
      </c>
      <c r="O183" s="32">
        <f t="shared" si="19"/>
        <v>27.501979655235427</v>
      </c>
      <c r="P183" s="32">
        <f t="shared" si="20"/>
        <v>32.161783517085944</v>
      </c>
      <c r="S183" t="s">
        <v>178</v>
      </c>
      <c r="T183" t="s">
        <v>157</v>
      </c>
      <c r="U183" t="s">
        <v>191</v>
      </c>
    </row>
    <row r="184" spans="1:21" ht="15" x14ac:dyDescent="0.25">
      <c r="A184" s="33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31">
        <f t="shared" si="18"/>
        <v>63.159073099742535</v>
      </c>
      <c r="O184" s="32">
        <f t="shared" si="19"/>
        <v>22.265756184932279</v>
      </c>
      <c r="P184" s="32">
        <f t="shared" si="20"/>
        <v>14.5751707153252</v>
      </c>
      <c r="S184" s="33" t="s">
        <v>56</v>
      </c>
      <c r="T184" t="s">
        <v>117</v>
      </c>
      <c r="U184" t="s">
        <v>191</v>
      </c>
    </row>
    <row r="185" spans="1:21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31">
        <f t="shared" si="18"/>
        <v>39.973549598303528</v>
      </c>
      <c r="O185" s="32">
        <f t="shared" si="19"/>
        <v>31.952541290749203</v>
      </c>
      <c r="P185" s="32">
        <f t="shared" si="20"/>
        <v>28.073909110947277</v>
      </c>
      <c r="S185" t="s">
        <v>74</v>
      </c>
      <c r="T185" t="s">
        <v>38</v>
      </c>
      <c r="U185" t="s">
        <v>192</v>
      </c>
    </row>
    <row r="186" spans="1:21" x14ac:dyDescent="0.2">
      <c r="D186" s="20" t="str">
        <f t="shared" si="17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1"/>
    </row>
    <row r="187" spans="1:21" x14ac:dyDescent="0.2">
      <c r="D187" s="20" t="str">
        <f t="shared" si="17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1"/>
    </row>
    <row r="188" spans="1:21" x14ac:dyDescent="0.2">
      <c r="D188" s="20" t="str">
        <f t="shared" si="17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1"/>
    </row>
    <row r="189" spans="1:21" x14ac:dyDescent="0.2">
      <c r="D189" s="20" t="str">
        <f t="shared" si="17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1"/>
    </row>
    <row r="190" spans="1:21" x14ac:dyDescent="0.2">
      <c r="D190" s="20" t="str">
        <f t="shared" si="17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1"/>
    </row>
    <row r="191" spans="1:21" x14ac:dyDescent="0.2">
      <c r="D191" s="20" t="str">
        <f t="shared" si="17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1"/>
    </row>
    <row r="192" spans="1:21" x14ac:dyDescent="0.2">
      <c r="D192" s="20" t="str">
        <f t="shared" si="17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1"/>
    </row>
    <row r="193" spans="4:16" x14ac:dyDescent="0.2">
      <c r="D193" s="20" t="str">
        <f t="shared" si="17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1"/>
    </row>
    <row r="194" spans="4:16" x14ac:dyDescent="0.2">
      <c r="D194" s="20" t="str">
        <f t="shared" si="17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1"/>
    </row>
    <row r="195" spans="4:16" x14ac:dyDescent="0.2">
      <c r="D195" s="20" t="str">
        <f t="shared" si="17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1"/>
    </row>
    <row r="196" spans="4:16" x14ac:dyDescent="0.2">
      <c r="D196" s="20" t="str">
        <f t="shared" si="17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1"/>
    </row>
    <row r="197" spans="4:16" x14ac:dyDescent="0.2">
      <c r="D197" s="20" t="str">
        <f t="shared" ref="D197:D260" si="21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1"/>
    </row>
    <row r="198" spans="4:16" x14ac:dyDescent="0.2">
      <c r="D198" s="20" t="str">
        <f t="shared" si="21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1"/>
    </row>
    <row r="199" spans="4:16" x14ac:dyDescent="0.2">
      <c r="D199" s="20" t="str">
        <f t="shared" si="21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1"/>
    </row>
    <row r="200" spans="4:16" x14ac:dyDescent="0.2">
      <c r="D200" s="20" t="str">
        <f t="shared" si="21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1"/>
    </row>
    <row r="201" spans="4:16" x14ac:dyDescent="0.2">
      <c r="D201" s="20" t="str">
        <f t="shared" si="21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1"/>
    </row>
    <row r="202" spans="4:16" x14ac:dyDescent="0.2">
      <c r="D202" s="20" t="str">
        <f t="shared" si="21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1"/>
    </row>
    <row r="203" spans="4:16" x14ac:dyDescent="0.2">
      <c r="D203" s="20" t="str">
        <f t="shared" si="21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1"/>
    </row>
    <row r="204" spans="4:16" x14ac:dyDescent="0.2">
      <c r="D204" s="20" t="str">
        <f t="shared" si="21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1"/>
    </row>
    <row r="205" spans="4:16" x14ac:dyDescent="0.2">
      <c r="D205" s="20" t="str">
        <f t="shared" si="21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1"/>
    </row>
    <row r="206" spans="4:16" x14ac:dyDescent="0.2">
      <c r="D206" s="20" t="str">
        <f t="shared" si="21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1"/>
    </row>
    <row r="207" spans="4:16" x14ac:dyDescent="0.2">
      <c r="D207" s="20" t="str">
        <f t="shared" si="21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1"/>
    </row>
    <row r="208" spans="4:16" x14ac:dyDescent="0.2">
      <c r="D208" s="20" t="str">
        <f t="shared" si="21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1"/>
    </row>
    <row r="209" spans="4:16" x14ac:dyDescent="0.2">
      <c r="D209" s="20" t="str">
        <f t="shared" si="21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1"/>
    </row>
    <row r="210" spans="4:16" x14ac:dyDescent="0.2">
      <c r="D210" s="20" t="str">
        <f t="shared" si="21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1"/>
    </row>
    <row r="211" spans="4:16" x14ac:dyDescent="0.2">
      <c r="D211" s="20" t="str">
        <f t="shared" si="21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1"/>
    </row>
    <row r="212" spans="4:16" x14ac:dyDescent="0.2">
      <c r="D212" s="20" t="str">
        <f t="shared" si="21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1"/>
    </row>
    <row r="213" spans="4:16" x14ac:dyDescent="0.2">
      <c r="D213" s="20" t="str">
        <f t="shared" si="21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1"/>
    </row>
    <row r="214" spans="4:16" x14ac:dyDescent="0.2">
      <c r="D214" s="20" t="str">
        <f t="shared" si="21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1"/>
    </row>
    <row r="215" spans="4:16" x14ac:dyDescent="0.2">
      <c r="D215" s="20" t="str">
        <f t="shared" si="21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1"/>
    </row>
    <row r="216" spans="4:16" x14ac:dyDescent="0.2">
      <c r="D216" s="20" t="str">
        <f t="shared" si="21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1"/>
    </row>
    <row r="217" spans="4:16" x14ac:dyDescent="0.2">
      <c r="D217" s="20" t="str">
        <f t="shared" si="21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1"/>
    </row>
    <row r="218" spans="4:16" x14ac:dyDescent="0.2">
      <c r="D218" s="20" t="str">
        <f t="shared" si="21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1"/>
    </row>
    <row r="219" spans="4:16" x14ac:dyDescent="0.2">
      <c r="D219" s="20" t="str">
        <f t="shared" si="21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1"/>
    </row>
    <row r="220" spans="4:16" x14ac:dyDescent="0.2">
      <c r="D220" s="20" t="str">
        <f t="shared" si="21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1"/>
    </row>
    <row r="221" spans="4:16" x14ac:dyDescent="0.2">
      <c r="D221" s="20" t="str">
        <f t="shared" si="21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1"/>
    </row>
    <row r="222" spans="4:16" x14ac:dyDescent="0.2">
      <c r="D222" s="20" t="str">
        <f t="shared" si="21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1"/>
    </row>
    <row r="223" spans="4:16" x14ac:dyDescent="0.2">
      <c r="D223" s="20" t="str">
        <f t="shared" si="21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1"/>
    </row>
    <row r="224" spans="4:16" x14ac:dyDescent="0.2">
      <c r="D224" s="20" t="str">
        <f t="shared" si="21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1"/>
    </row>
    <row r="225" spans="4:16" x14ac:dyDescent="0.2">
      <c r="D225" s="20" t="str">
        <f t="shared" si="21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1"/>
    </row>
    <row r="226" spans="4:16" x14ac:dyDescent="0.2">
      <c r="D226" s="20" t="str">
        <f t="shared" si="21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1"/>
    </row>
    <row r="227" spans="4:16" x14ac:dyDescent="0.2">
      <c r="D227" s="20" t="str">
        <f t="shared" si="21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1"/>
    </row>
    <row r="228" spans="4:16" x14ac:dyDescent="0.2">
      <c r="D228" s="20" t="str">
        <f t="shared" si="21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1"/>
    </row>
    <row r="229" spans="4:16" x14ac:dyDescent="0.2">
      <c r="D229" s="20" t="str">
        <f t="shared" si="21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1"/>
    </row>
    <row r="230" spans="4:16" x14ac:dyDescent="0.2">
      <c r="D230" s="20" t="str">
        <f t="shared" si="21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1"/>
    </row>
    <row r="231" spans="4:16" x14ac:dyDescent="0.2">
      <c r="D231" s="20" t="str">
        <f t="shared" si="21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1"/>
    </row>
    <row r="232" spans="4:16" x14ac:dyDescent="0.2">
      <c r="D232" s="20" t="str">
        <f t="shared" si="21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1"/>
    </row>
    <row r="233" spans="4:16" x14ac:dyDescent="0.2">
      <c r="D233" s="20" t="str">
        <f t="shared" si="21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1"/>
    </row>
    <row r="234" spans="4:16" x14ac:dyDescent="0.2">
      <c r="D234" s="20" t="str">
        <f t="shared" si="21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1"/>
    </row>
    <row r="235" spans="4:16" x14ac:dyDescent="0.2">
      <c r="D235" s="20" t="str">
        <f t="shared" si="21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1"/>
    </row>
    <row r="236" spans="4:16" x14ac:dyDescent="0.2">
      <c r="D236" s="20" t="str">
        <f t="shared" si="21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1"/>
    </row>
    <row r="237" spans="4:16" x14ac:dyDescent="0.2">
      <c r="D237" s="20" t="str">
        <f t="shared" si="21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1"/>
    </row>
    <row r="238" spans="4:16" x14ac:dyDescent="0.2">
      <c r="D238" s="20" t="str">
        <f t="shared" si="21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1"/>
    </row>
    <row r="239" spans="4:16" x14ac:dyDescent="0.2">
      <c r="D239" s="20" t="str">
        <f t="shared" si="21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1"/>
    </row>
    <row r="240" spans="4:16" x14ac:dyDescent="0.2">
      <c r="D240" s="20" t="str">
        <f t="shared" si="21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1"/>
    </row>
    <row r="241" spans="4:16" x14ac:dyDescent="0.2">
      <c r="D241" s="20" t="str">
        <f t="shared" si="21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1"/>
    </row>
    <row r="242" spans="4:16" x14ac:dyDescent="0.2">
      <c r="D242" s="20" t="str">
        <f t="shared" si="21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1"/>
    </row>
    <row r="243" spans="4:16" x14ac:dyDescent="0.2">
      <c r="D243" s="20" t="str">
        <f t="shared" si="21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1"/>
    </row>
    <row r="244" spans="4:16" x14ac:dyDescent="0.2">
      <c r="D244" s="20" t="str">
        <f t="shared" si="21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1"/>
    </row>
    <row r="245" spans="4:16" x14ac:dyDescent="0.2">
      <c r="D245" s="20" t="str">
        <f t="shared" si="21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1"/>
    </row>
    <row r="246" spans="4:16" x14ac:dyDescent="0.2">
      <c r="D246" s="20" t="str">
        <f t="shared" si="21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1"/>
    </row>
    <row r="247" spans="4:16" x14ac:dyDescent="0.2">
      <c r="D247" s="20" t="str">
        <f t="shared" si="21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1"/>
    </row>
    <row r="248" spans="4:16" x14ac:dyDescent="0.2">
      <c r="D248" s="20" t="str">
        <f t="shared" si="21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1"/>
    </row>
    <row r="249" spans="4:16" x14ac:dyDescent="0.2">
      <c r="D249" s="20" t="str">
        <f t="shared" si="21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1"/>
    </row>
    <row r="250" spans="4:16" x14ac:dyDescent="0.2">
      <c r="D250" s="20" t="str">
        <f t="shared" si="21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1"/>
    </row>
    <row r="251" spans="4:16" x14ac:dyDescent="0.2">
      <c r="D251" s="20" t="str">
        <f t="shared" si="21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1"/>
    </row>
    <row r="252" spans="4:16" x14ac:dyDescent="0.2">
      <c r="D252" s="20" t="str">
        <f t="shared" si="21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1"/>
    </row>
    <row r="253" spans="4:16" x14ac:dyDescent="0.2">
      <c r="D253" s="20" t="str">
        <f t="shared" si="21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4:16" x14ac:dyDescent="0.2">
      <c r="D254" s="20" t="str">
        <f t="shared" si="21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4:16" x14ac:dyDescent="0.2">
      <c r="D255" s="20" t="str">
        <f t="shared" si="21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4:16" x14ac:dyDescent="0.2">
      <c r="D256" s="20" t="str">
        <f t="shared" si="21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21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21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21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21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22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22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22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22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22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22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22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22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22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22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22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22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22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22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22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22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22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22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22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22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22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22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22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22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22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22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22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22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22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22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22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22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22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22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22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22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22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22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22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22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22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22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22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22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22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22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22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22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22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22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22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22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22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22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22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22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22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22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22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22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22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22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22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22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23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23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23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23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23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23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23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23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23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23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23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23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23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23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23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23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23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23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23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23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23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23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23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23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23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23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23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23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23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23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23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23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23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23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23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23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23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23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23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23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23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23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23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23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23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23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23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23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23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23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23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23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23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23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23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23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23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23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23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23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23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23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23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23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24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24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24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24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24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24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24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24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24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24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24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24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24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24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24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24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24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24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24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24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24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24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24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24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24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24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24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24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24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24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24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24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24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24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24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24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24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24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24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24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24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24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24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24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24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24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2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2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2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2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2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2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2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2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2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2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2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2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2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2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2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2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2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2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2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2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2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2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2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2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2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2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2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2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2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2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2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2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2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2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2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2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2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2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2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2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2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2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2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2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2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2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2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2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2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2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2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2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2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2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2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2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2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2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2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2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2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2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2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2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2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2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2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2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2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2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2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2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2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2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2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2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2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2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2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2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2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2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2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2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2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2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2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2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2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2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2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2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2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2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2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2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2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2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2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2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2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2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2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2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2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2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2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2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2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2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2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2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2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2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2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2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2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2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2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2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2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2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2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2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2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2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2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2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2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2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2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2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2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2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2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2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2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2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2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2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2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2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2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2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2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2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2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2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2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2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2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2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2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2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2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2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2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2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2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2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2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2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2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2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2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2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2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2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2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2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2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2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2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2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2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2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2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2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2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2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2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2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2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2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2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2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2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2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2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2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2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2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2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2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2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2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2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2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2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2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2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2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2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2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2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2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2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2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2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2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2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2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2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2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2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2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2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2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2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2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2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2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2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2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2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2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2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2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2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2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2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2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2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2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2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2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2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2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2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2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2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2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2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2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2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2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2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2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2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2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2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2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2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2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2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2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2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2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2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2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2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2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2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2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2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2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2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2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2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2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2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2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2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2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2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2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2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2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2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2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2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2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2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2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2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2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2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2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2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2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2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2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2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2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2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2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2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2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2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2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2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2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2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2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2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2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2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2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2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2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2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2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2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2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2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2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2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2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2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2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2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2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2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2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2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2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2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2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2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2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2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2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2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2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2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2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2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2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3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3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3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3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3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3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3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3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3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3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3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3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3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3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3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3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3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3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3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3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3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3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3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3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3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3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3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3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3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3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3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3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3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3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3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3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3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3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3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3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3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3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3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3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3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3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3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3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3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3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3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3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3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3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3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3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3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3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3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3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3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3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3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3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3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3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3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3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3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3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3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3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3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3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3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3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3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3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3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3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3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3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3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3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3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3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3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3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3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3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3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3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3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3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3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3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3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3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3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3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3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3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3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3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3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3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3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3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3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3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3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3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3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3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3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3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3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3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3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3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3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3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3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3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3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3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3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3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3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3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3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3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3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3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3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3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3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3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3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3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3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3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3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3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3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3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3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3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3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3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3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3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3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3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3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3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3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3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3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3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3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3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3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3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3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3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3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3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3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3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3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3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3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3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3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3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3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3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3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3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3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3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3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3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3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3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3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3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3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3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3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3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3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3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3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3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3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3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3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3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3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3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3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3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3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3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3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3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3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3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3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3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3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3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3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3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3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3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3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3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3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3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3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3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3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3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3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3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3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3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2020-07-16T19:53:14Z</dcterms:modified>
</cp:coreProperties>
</file>