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080" windowHeight="108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D144" i="2" l="1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 s="1"/>
  <c r="A559" i="11"/>
  <c r="B559" i="11"/>
  <c r="C559" i="11"/>
  <c r="D559" i="11"/>
  <c r="A560" i="11"/>
  <c r="B560" i="11"/>
  <c r="C560" i="11"/>
  <c r="D560" i="11"/>
  <c r="A561" i="11"/>
  <c r="B561" i="11"/>
  <c r="C561" i="11"/>
  <c r="D561" i="1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D785" i="11" s="1"/>
  <c r="C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661" i="11" l="1"/>
  <c r="F601" i="11"/>
  <c r="H574" i="11"/>
  <c r="F569" i="11"/>
  <c r="E564" i="11"/>
  <c r="F561" i="11"/>
  <c r="E560" i="11"/>
  <c r="F945" i="1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98" i="9"/>
  <c r="D162" i="9"/>
  <c r="D226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191" i="5" l="1"/>
  <c r="E191" i="5" s="1"/>
  <c r="L14" i="11"/>
  <c r="N14" i="11" s="1"/>
  <c r="I15" i="8" s="1"/>
  <c r="C332" i="9"/>
  <c r="C624" i="9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E357" i="5" s="1"/>
  <c r="D355" i="5"/>
  <c r="E355" i="5" s="1"/>
  <c r="D353" i="5"/>
  <c r="E353" i="5" s="1"/>
  <c r="D351" i="5"/>
  <c r="E351" i="5" s="1"/>
  <c r="D349" i="5"/>
  <c r="E349" i="5" s="1"/>
  <c r="D347" i="5"/>
  <c r="E347" i="5" s="1"/>
  <c r="D345" i="5"/>
  <c r="E345" i="5" s="1"/>
  <c r="D343" i="5"/>
  <c r="E343" i="5" s="1"/>
  <c r="D341" i="5"/>
  <c r="E341" i="5" s="1"/>
  <c r="D339" i="5"/>
  <c r="E339" i="5" s="1"/>
  <c r="D337" i="5"/>
  <c r="E337" i="5" s="1"/>
  <c r="D335" i="5"/>
  <c r="E335" i="5" s="1"/>
  <c r="D333" i="5"/>
  <c r="E333" i="5" s="1"/>
  <c r="D331" i="5"/>
  <c r="E331" i="5" s="1"/>
  <c r="D329" i="5"/>
  <c r="E329" i="5" s="1"/>
  <c r="D327" i="5"/>
  <c r="E327" i="5" s="1"/>
  <c r="D325" i="5"/>
  <c r="E325" i="5" s="1"/>
  <c r="D323" i="5"/>
  <c r="E323" i="5" s="1"/>
  <c r="D321" i="5"/>
  <c r="E321" i="5" s="1"/>
  <c r="D318" i="5"/>
  <c r="I318" i="5" s="1"/>
  <c r="D316" i="5"/>
  <c r="D314" i="5"/>
  <c r="I314" i="5" s="1"/>
  <c r="D312" i="5"/>
  <c r="D310" i="5"/>
  <c r="I310" i="5" s="1"/>
  <c r="D264" i="5"/>
  <c r="E264" i="5" s="1"/>
  <c r="D262" i="5"/>
  <c r="I262" i="5" s="1"/>
  <c r="D260" i="5"/>
  <c r="I260" i="5" s="1"/>
  <c r="D258" i="5"/>
  <c r="I258" i="5" s="1"/>
  <c r="D256" i="5"/>
  <c r="I256" i="5" s="1"/>
  <c r="D254" i="5"/>
  <c r="I254" i="5" s="1"/>
  <c r="D252" i="5"/>
  <c r="I252" i="5" s="1"/>
  <c r="D250" i="5"/>
  <c r="I250" i="5" s="1"/>
  <c r="D248" i="5"/>
  <c r="I248" i="5" s="1"/>
  <c r="D246" i="5"/>
  <c r="I246" i="5" s="1"/>
  <c r="D244" i="5"/>
  <c r="I244" i="5" s="1"/>
  <c r="D242" i="5"/>
  <c r="I242" i="5" s="1"/>
  <c r="D240" i="5"/>
  <c r="I240" i="5" s="1"/>
  <c r="D238" i="5"/>
  <c r="I238" i="5" s="1"/>
  <c r="D236" i="5"/>
  <c r="I236" i="5" s="1"/>
  <c r="D234" i="5"/>
  <c r="I234" i="5" s="1"/>
  <c r="D232" i="5"/>
  <c r="I232" i="5" s="1"/>
  <c r="D230" i="5"/>
  <c r="I230" i="5" s="1"/>
  <c r="D228" i="5"/>
  <c r="I228" i="5" s="1"/>
  <c r="D226" i="5"/>
  <c r="I226" i="5" s="1"/>
  <c r="D224" i="5"/>
  <c r="I224" i="5" s="1"/>
  <c r="D222" i="5"/>
  <c r="I222" i="5" s="1"/>
  <c r="D220" i="5"/>
  <c r="I220" i="5" s="1"/>
  <c r="D218" i="5"/>
  <c r="I218" i="5" s="1"/>
  <c r="D216" i="5"/>
  <c r="I216" i="5" s="1"/>
  <c r="D214" i="5"/>
  <c r="I214" i="5" s="1"/>
  <c r="D212" i="5"/>
  <c r="I212" i="5" s="1"/>
  <c r="D210" i="5"/>
  <c r="I210" i="5" s="1"/>
  <c r="D208" i="5"/>
  <c r="I208" i="5" s="1"/>
  <c r="D206" i="5"/>
  <c r="I206" i="5" s="1"/>
  <c r="D204" i="5"/>
  <c r="I204" i="5" s="1"/>
  <c r="D202" i="5"/>
  <c r="I202" i="5" s="1"/>
  <c r="D200" i="5"/>
  <c r="I200" i="5" s="1"/>
  <c r="D198" i="5"/>
  <c r="I198" i="5" s="1"/>
  <c r="D196" i="5"/>
  <c r="I196" i="5" s="1"/>
  <c r="D194" i="5"/>
  <c r="I194" i="5" s="1"/>
  <c r="D192" i="5"/>
  <c r="I192" i="5" s="1"/>
  <c r="D189" i="5"/>
  <c r="E189" i="5" s="1"/>
  <c r="D187" i="5"/>
  <c r="E187" i="5" s="1"/>
  <c r="D185" i="5"/>
  <c r="E185" i="5" s="1"/>
  <c r="D183" i="5"/>
  <c r="E183" i="5" s="1"/>
  <c r="D181" i="5"/>
  <c r="E181" i="5" s="1"/>
  <c r="D179" i="5"/>
  <c r="E179" i="5" s="1"/>
  <c r="D177" i="5"/>
  <c r="E177" i="5" s="1"/>
  <c r="D175" i="5"/>
  <c r="E175" i="5" s="1"/>
  <c r="D173" i="5"/>
  <c r="E173" i="5" s="1"/>
  <c r="D171" i="5"/>
  <c r="E171" i="5" s="1"/>
  <c r="D169" i="5"/>
  <c r="E169" i="5" s="1"/>
  <c r="D167" i="5"/>
  <c r="E167" i="5" s="1"/>
  <c r="D165" i="5"/>
  <c r="E165" i="5" s="1"/>
  <c r="D163" i="5"/>
  <c r="E163" i="5" s="1"/>
  <c r="D161" i="5"/>
  <c r="E161" i="5" s="1"/>
  <c r="D159" i="5"/>
  <c r="E159" i="5" s="1"/>
  <c r="D157" i="5"/>
  <c r="E157" i="5" s="1"/>
  <c r="D155" i="5"/>
  <c r="E155" i="5" s="1"/>
  <c r="D153" i="5"/>
  <c r="E153" i="5" s="1"/>
  <c r="D151" i="5"/>
  <c r="E151" i="5" s="1"/>
  <c r="D149" i="5"/>
  <c r="E149" i="5" s="1"/>
  <c r="D147" i="5"/>
  <c r="E147" i="5" s="1"/>
  <c r="D145" i="5"/>
  <c r="E145" i="5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D315" i="5"/>
  <c r="E315" i="5" s="1"/>
  <c r="D313" i="5"/>
  <c r="E313" i="5" s="1"/>
  <c r="D311" i="5"/>
  <c r="E311" i="5" s="1"/>
  <c r="D309" i="5"/>
  <c r="E309" i="5" s="1"/>
  <c r="D307" i="5"/>
  <c r="D305" i="5"/>
  <c r="I305" i="5" s="1"/>
  <c r="D303" i="5"/>
  <c r="D301" i="5"/>
  <c r="I301" i="5" s="1"/>
  <c r="D299" i="5"/>
  <c r="D297" i="5"/>
  <c r="I297" i="5" s="1"/>
  <c r="D295" i="5"/>
  <c r="E295" i="5" s="1"/>
  <c r="D293" i="5"/>
  <c r="I293" i="5" s="1"/>
  <c r="D291" i="5"/>
  <c r="I291" i="5" s="1"/>
  <c r="D289" i="5"/>
  <c r="I289" i="5" s="1"/>
  <c r="D287" i="5"/>
  <c r="E287" i="5" s="1"/>
  <c r="D285" i="5"/>
  <c r="I285" i="5" s="1"/>
  <c r="D283" i="5"/>
  <c r="I283" i="5" s="1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E271" i="5" s="1"/>
  <c r="D269" i="5"/>
  <c r="I269" i="5" s="1"/>
  <c r="D267" i="5"/>
  <c r="I267" i="5" s="1"/>
  <c r="D265" i="5"/>
  <c r="I265" i="5" s="1"/>
  <c r="D263" i="5"/>
  <c r="E263" i="5" s="1"/>
  <c r="D261" i="5"/>
  <c r="E261" i="5" s="1"/>
  <c r="D259" i="5"/>
  <c r="E259" i="5" s="1"/>
  <c r="D257" i="5"/>
  <c r="E257" i="5" s="1"/>
  <c r="D255" i="5"/>
  <c r="E255" i="5" s="1"/>
  <c r="D253" i="5"/>
  <c r="E253" i="5" s="1"/>
  <c r="D251" i="5"/>
  <c r="E251" i="5" s="1"/>
  <c r="D249" i="5"/>
  <c r="E249" i="5" s="1"/>
  <c r="D247" i="5"/>
  <c r="E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E235" i="5" s="1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E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I190" i="5" s="1"/>
  <c r="D188" i="5"/>
  <c r="E188" i="5" s="1"/>
  <c r="D186" i="5"/>
  <c r="I186" i="5" s="1"/>
  <c r="D184" i="5"/>
  <c r="E184" i="5" s="1"/>
  <c r="D182" i="5"/>
  <c r="E182" i="5" s="1"/>
  <c r="D180" i="5"/>
  <c r="E180" i="5" s="1"/>
  <c r="D178" i="5"/>
  <c r="E178" i="5" s="1"/>
  <c r="D176" i="5"/>
  <c r="E176" i="5" s="1"/>
  <c r="D174" i="5"/>
  <c r="D172" i="5"/>
  <c r="E172" i="5" s="1"/>
  <c r="D170" i="5"/>
  <c r="E170" i="5" s="1"/>
  <c r="D168" i="5"/>
  <c r="E168" i="5" s="1"/>
  <c r="D166" i="5"/>
  <c r="I166" i="5" s="1"/>
  <c r="D164" i="5"/>
  <c r="E164" i="5" s="1"/>
  <c r="D162" i="5"/>
  <c r="I162" i="5" s="1"/>
  <c r="D160" i="5"/>
  <c r="E160" i="5" s="1"/>
  <c r="D158" i="5"/>
  <c r="E158" i="5" s="1"/>
  <c r="D156" i="5"/>
  <c r="E156" i="5" s="1"/>
  <c r="D154" i="5"/>
  <c r="E154" i="5" s="1"/>
  <c r="D152" i="5"/>
  <c r="E152" i="5" s="1"/>
  <c r="D150" i="5"/>
  <c r="D148" i="5"/>
  <c r="E148" i="5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I372" i="5"/>
  <c r="E368" i="5"/>
  <c r="I368" i="5"/>
  <c r="E364" i="5"/>
  <c r="I364" i="5"/>
  <c r="E360" i="5"/>
  <c r="I360" i="5"/>
  <c r="E356" i="5"/>
  <c r="I356" i="5"/>
  <c r="E352" i="5"/>
  <c r="I352" i="5"/>
  <c r="E348" i="5"/>
  <c r="I348" i="5"/>
  <c r="E344" i="5"/>
  <c r="I344" i="5"/>
  <c r="E340" i="5"/>
  <c r="I340" i="5"/>
  <c r="E336" i="5"/>
  <c r="I336" i="5"/>
  <c r="E332" i="5"/>
  <c r="I332" i="5"/>
  <c r="E328" i="5"/>
  <c r="I328" i="5"/>
  <c r="E324" i="5"/>
  <c r="I324" i="5"/>
  <c r="E320" i="5"/>
  <c r="I320" i="5"/>
  <c r="E316" i="5"/>
  <c r="I316" i="5"/>
  <c r="E312" i="5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E366" i="5"/>
  <c r="E362" i="5"/>
  <c r="E358" i="5"/>
  <c r="E354" i="5"/>
  <c r="E350" i="5"/>
  <c r="E346" i="5"/>
  <c r="E342" i="5"/>
  <c r="E338" i="5"/>
  <c r="E334" i="5"/>
  <c r="E330" i="5"/>
  <c r="E326" i="5"/>
  <c r="E322" i="5"/>
  <c r="E318" i="5"/>
  <c r="E314" i="5"/>
  <c r="E310" i="5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E256" i="5"/>
  <c r="E252" i="5"/>
  <c r="E248" i="5"/>
  <c r="E244" i="5"/>
  <c r="E240" i="5"/>
  <c r="E236" i="5"/>
  <c r="E232" i="5"/>
  <c r="E228" i="5"/>
  <c r="E224" i="5"/>
  <c r="E220" i="5"/>
  <c r="E216" i="5"/>
  <c r="E212" i="5"/>
  <c r="E208" i="5"/>
  <c r="E204" i="5"/>
  <c r="E200" i="5"/>
  <c r="E196" i="5"/>
  <c r="E192" i="5"/>
  <c r="I188" i="5"/>
  <c r="I184" i="5"/>
  <c r="I176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F370" i="5"/>
  <c r="I369" i="5"/>
  <c r="F368" i="5"/>
  <c r="F366" i="5"/>
  <c r="I365" i="5"/>
  <c r="F364" i="5"/>
  <c r="F362" i="5"/>
  <c r="I361" i="5"/>
  <c r="F360" i="5"/>
  <c r="F358" i="5"/>
  <c r="I357" i="5"/>
  <c r="F356" i="5"/>
  <c r="F354" i="5"/>
  <c r="I353" i="5"/>
  <c r="F352" i="5"/>
  <c r="F350" i="5"/>
  <c r="I349" i="5"/>
  <c r="F348" i="5"/>
  <c r="F346" i="5"/>
  <c r="I345" i="5"/>
  <c r="F344" i="5"/>
  <c r="F342" i="5"/>
  <c r="I341" i="5"/>
  <c r="F340" i="5"/>
  <c r="F338" i="5"/>
  <c r="I337" i="5"/>
  <c r="F336" i="5"/>
  <c r="F334" i="5"/>
  <c r="I333" i="5"/>
  <c r="F332" i="5"/>
  <c r="F330" i="5"/>
  <c r="I329" i="5"/>
  <c r="F328" i="5"/>
  <c r="F326" i="5"/>
  <c r="I325" i="5"/>
  <c r="F324" i="5"/>
  <c r="F322" i="5"/>
  <c r="I321" i="5"/>
  <c r="F320" i="5"/>
  <c r="I319" i="5"/>
  <c r="F318" i="5"/>
  <c r="F316" i="5"/>
  <c r="I315" i="5"/>
  <c r="F314" i="5"/>
  <c r="F312" i="5"/>
  <c r="I311" i="5"/>
  <c r="F310" i="5"/>
  <c r="D308" i="5"/>
  <c r="G308" i="5" s="1"/>
  <c r="D306" i="5"/>
  <c r="D304" i="5"/>
  <c r="G304" i="5" s="1"/>
  <c r="D302" i="5"/>
  <c r="D300" i="5"/>
  <c r="G300" i="5" s="1"/>
  <c r="D298" i="5"/>
  <c r="D296" i="5"/>
  <c r="G296" i="5" s="1"/>
  <c r="D294" i="5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E278" i="5" s="1"/>
  <c r="D276" i="5"/>
  <c r="G276" i="5" s="1"/>
  <c r="D274" i="5"/>
  <c r="E274" i="5" s="1"/>
  <c r="D272" i="5"/>
  <c r="G272" i="5" s="1"/>
  <c r="D270" i="5"/>
  <c r="E270" i="5" s="1"/>
  <c r="D268" i="5"/>
  <c r="G268" i="5" s="1"/>
  <c r="D266" i="5"/>
  <c r="E266" i="5" s="1"/>
  <c r="E307" i="5"/>
  <c r="I307" i="5"/>
  <c r="E305" i="5"/>
  <c r="E303" i="5"/>
  <c r="I303" i="5"/>
  <c r="E301" i="5"/>
  <c r="E299" i="5"/>
  <c r="I299" i="5"/>
  <c r="E297" i="5"/>
  <c r="I295" i="5"/>
  <c r="E293" i="5"/>
  <c r="E291" i="5"/>
  <c r="E289" i="5"/>
  <c r="I287" i="5"/>
  <c r="E285" i="5"/>
  <c r="E283" i="5"/>
  <c r="E281" i="5"/>
  <c r="I279" i="5"/>
  <c r="E277" i="5"/>
  <c r="E275" i="5"/>
  <c r="E273" i="5"/>
  <c r="I271" i="5"/>
  <c r="E269" i="5"/>
  <c r="E267" i="5"/>
  <c r="E265" i="5"/>
  <c r="E262" i="5"/>
  <c r="E258" i="5"/>
  <c r="E254" i="5"/>
  <c r="E250" i="5"/>
  <c r="E246" i="5"/>
  <c r="E242" i="5"/>
  <c r="E238" i="5"/>
  <c r="E234" i="5"/>
  <c r="E230" i="5"/>
  <c r="E226" i="5"/>
  <c r="E222" i="5"/>
  <c r="E218" i="5"/>
  <c r="E214" i="5"/>
  <c r="E210" i="5"/>
  <c r="E206" i="5"/>
  <c r="E202" i="5"/>
  <c r="E198" i="5"/>
  <c r="E194" i="5"/>
  <c r="E190" i="5"/>
  <c r="E186" i="5"/>
  <c r="I178" i="5"/>
  <c r="E174" i="5"/>
  <c r="I174" i="5"/>
  <c r="I170" i="5"/>
  <c r="E166" i="5"/>
  <c r="E162" i="5"/>
  <c r="I154" i="5"/>
  <c r="E150" i="5"/>
  <c r="I150" i="5"/>
  <c r="E146" i="5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F365" i="5"/>
  <c r="F361" i="5"/>
  <c r="F357" i="5"/>
  <c r="F353" i="5"/>
  <c r="F349" i="5"/>
  <c r="F345" i="5"/>
  <c r="F341" i="5"/>
  <c r="F337" i="5"/>
  <c r="F333" i="5"/>
  <c r="F329" i="5"/>
  <c r="F325" i="5"/>
  <c r="F321" i="5"/>
  <c r="F319" i="5"/>
  <c r="F317" i="5"/>
  <c r="F315" i="5"/>
  <c r="F313" i="5"/>
  <c r="F311" i="5"/>
  <c r="F309" i="5"/>
  <c r="F307" i="5"/>
  <c r="F305" i="5"/>
  <c r="F303" i="5"/>
  <c r="F301" i="5"/>
  <c r="F299" i="5"/>
  <c r="F297" i="5"/>
  <c r="F293" i="5"/>
  <c r="F289" i="5"/>
  <c r="I286" i="5"/>
  <c r="I282" i="5"/>
  <c r="F281" i="5"/>
  <c r="F279" i="5"/>
  <c r="I278" i="5"/>
  <c r="F275" i="5"/>
  <c r="I274" i="5"/>
  <c r="F273" i="5"/>
  <c r="I270" i="5"/>
  <c r="I266" i="5"/>
  <c r="F265" i="5"/>
  <c r="I264" i="5"/>
  <c r="F259" i="5"/>
  <c r="F251" i="5"/>
  <c r="F243" i="5"/>
  <c r="F239" i="5"/>
  <c r="F231" i="5"/>
  <c r="F223" i="5"/>
  <c r="F215" i="5"/>
  <c r="F207" i="5"/>
  <c r="F199" i="5"/>
  <c r="F191" i="5"/>
  <c r="F183" i="5"/>
  <c r="F179" i="5"/>
  <c r="F175" i="5"/>
  <c r="F171" i="5"/>
  <c r="F167" i="5"/>
  <c r="F163" i="5"/>
  <c r="F159" i="5"/>
  <c r="F155" i="5"/>
  <c r="F151" i="5"/>
  <c r="F147" i="5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F302" i="5"/>
  <c r="F298" i="5"/>
  <c r="F294" i="5"/>
  <c r="F290" i="5"/>
  <c r="F286" i="5"/>
  <c r="F282" i="5"/>
  <c r="F278" i="5"/>
  <c r="F274" i="5"/>
  <c r="F270" i="5"/>
  <c r="F266" i="5"/>
  <c r="I263" i="5"/>
  <c r="F262" i="5"/>
  <c r="F260" i="5"/>
  <c r="F258" i="5"/>
  <c r="I255" i="5"/>
  <c r="F254" i="5"/>
  <c r="F252" i="5"/>
  <c r="F250" i="5"/>
  <c r="I247" i="5"/>
  <c r="F246" i="5"/>
  <c r="F244" i="5"/>
  <c r="F242" i="5"/>
  <c r="I239" i="5"/>
  <c r="F238" i="5"/>
  <c r="F236" i="5"/>
  <c r="F234" i="5"/>
  <c r="I231" i="5"/>
  <c r="F230" i="5"/>
  <c r="F228" i="5"/>
  <c r="F226" i="5"/>
  <c r="I223" i="5"/>
  <c r="F222" i="5"/>
  <c r="F220" i="5"/>
  <c r="F218" i="5"/>
  <c r="I215" i="5"/>
  <c r="F214" i="5"/>
  <c r="F212" i="5"/>
  <c r="F210" i="5"/>
  <c r="I207" i="5"/>
  <c r="F206" i="5"/>
  <c r="F204" i="5"/>
  <c r="F202" i="5"/>
  <c r="I199" i="5"/>
  <c r="F198" i="5"/>
  <c r="F196" i="5"/>
  <c r="F194" i="5"/>
  <c r="I191" i="5"/>
  <c r="F188" i="5"/>
  <c r="F186" i="5"/>
  <c r="F184" i="5"/>
  <c r="I183" i="5"/>
  <c r="F182" i="5"/>
  <c r="F180" i="5"/>
  <c r="I179" i="5"/>
  <c r="F178" i="5"/>
  <c r="F176" i="5"/>
  <c r="I175" i="5"/>
  <c r="F174" i="5"/>
  <c r="F172" i="5"/>
  <c r="I171" i="5"/>
  <c r="F168" i="5"/>
  <c r="I167" i="5"/>
  <c r="F164" i="5"/>
  <c r="I159" i="5"/>
  <c r="F158" i="5"/>
  <c r="I155" i="5"/>
  <c r="F154" i="5"/>
  <c r="I151" i="5"/>
  <c r="F150" i="5"/>
  <c r="F146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T245" i="4" s="1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142" i="2" s="1"/>
  <c r="D429" i="5"/>
  <c r="F429" i="5" s="1"/>
  <c r="I140" i="2" s="1"/>
  <c r="D427" i="5"/>
  <c r="F427" i="5" s="1"/>
  <c r="I138" i="2" s="1"/>
  <c r="D425" i="5"/>
  <c r="I425" i="5" s="1"/>
  <c r="D423" i="5"/>
  <c r="F423" i="5" s="1"/>
  <c r="I134" i="2" s="1"/>
  <c r="D421" i="5"/>
  <c r="F421" i="5" s="1"/>
  <c r="I132" i="2" s="1"/>
  <c r="D419" i="5"/>
  <c r="F419" i="5" s="1"/>
  <c r="I130" i="2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1" i="5"/>
  <c r="G370" i="5"/>
  <c r="G369" i="5"/>
  <c r="G368" i="5"/>
  <c r="G367" i="5"/>
  <c r="G366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35" i="5"/>
  <c r="G334" i="5"/>
  <c r="G333" i="5"/>
  <c r="G332" i="5"/>
  <c r="G331" i="5"/>
  <c r="G330" i="5"/>
  <c r="G329" i="5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7" i="5"/>
  <c r="G306" i="5"/>
  <c r="G305" i="5"/>
  <c r="G303" i="5"/>
  <c r="G302" i="5"/>
  <c r="G301" i="5"/>
  <c r="G299" i="5"/>
  <c r="G298" i="5"/>
  <c r="G297" i="5"/>
  <c r="G294" i="5"/>
  <c r="G293" i="5"/>
  <c r="G291" i="5"/>
  <c r="G290" i="5"/>
  <c r="G289" i="5"/>
  <c r="G286" i="5"/>
  <c r="G285" i="5"/>
  <c r="G283" i="5"/>
  <c r="G282" i="5"/>
  <c r="G281" i="5"/>
  <c r="G278" i="5"/>
  <c r="G277" i="5"/>
  <c r="G275" i="5"/>
  <c r="G274" i="5"/>
  <c r="G273" i="5"/>
  <c r="G270" i="5"/>
  <c r="G269" i="5"/>
  <c r="G267" i="5"/>
  <c r="G266" i="5"/>
  <c r="G265" i="5"/>
  <c r="G263" i="5"/>
  <c r="G262" i="5"/>
  <c r="G261" i="5"/>
  <c r="G259" i="5"/>
  <c r="G258" i="5"/>
  <c r="G257" i="5"/>
  <c r="G255" i="5"/>
  <c r="G254" i="5"/>
  <c r="G253" i="5"/>
  <c r="G251" i="5"/>
  <c r="G250" i="5"/>
  <c r="G249" i="5"/>
  <c r="G247" i="5"/>
  <c r="G246" i="5"/>
  <c r="G245" i="5"/>
  <c r="G243" i="5"/>
  <c r="G242" i="5"/>
  <c r="G241" i="5"/>
  <c r="G240" i="5"/>
  <c r="G238" i="5"/>
  <c r="G237" i="5"/>
  <c r="G236" i="5"/>
  <c r="G234" i="5"/>
  <c r="G233" i="5"/>
  <c r="G232" i="5"/>
  <c r="G230" i="5"/>
  <c r="G229" i="5"/>
  <c r="G228" i="5"/>
  <c r="G226" i="5"/>
  <c r="G225" i="5"/>
  <c r="G224" i="5"/>
  <c r="G222" i="5"/>
  <c r="G221" i="5"/>
  <c r="G220" i="5"/>
  <c r="G218" i="5"/>
  <c r="G217" i="5"/>
  <c r="G216" i="5"/>
  <c r="G214" i="5"/>
  <c r="G213" i="5"/>
  <c r="G212" i="5"/>
  <c r="G210" i="5"/>
  <c r="G209" i="5"/>
  <c r="G208" i="5"/>
  <c r="G206" i="5"/>
  <c r="G205" i="5"/>
  <c r="G204" i="5"/>
  <c r="G202" i="5"/>
  <c r="G201" i="5"/>
  <c r="G200" i="5"/>
  <c r="G198" i="5"/>
  <c r="G197" i="5"/>
  <c r="G196" i="5"/>
  <c r="G194" i="5"/>
  <c r="G193" i="5"/>
  <c r="G192" i="5"/>
  <c r="G191" i="5"/>
  <c r="G190" i="5"/>
  <c r="G189" i="5"/>
  <c r="G188" i="5"/>
  <c r="G186" i="5"/>
  <c r="G185" i="5"/>
  <c r="G184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7" i="5"/>
  <c r="G166" i="5"/>
  <c r="G165" i="5"/>
  <c r="G163" i="5"/>
  <c r="G160" i="5"/>
  <c r="G159" i="5"/>
  <c r="G157" i="5"/>
  <c r="G155" i="5"/>
  <c r="G154" i="5"/>
  <c r="G151" i="5"/>
  <c r="G150" i="5"/>
  <c r="G147" i="5"/>
  <c r="G146" i="5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143" i="2" s="1"/>
  <c r="D430" i="5"/>
  <c r="G430" i="5" s="1"/>
  <c r="J141" i="2" s="1"/>
  <c r="D428" i="5"/>
  <c r="G428" i="5" s="1"/>
  <c r="J139" i="2" s="1"/>
  <c r="D426" i="5"/>
  <c r="G426" i="5" s="1"/>
  <c r="J137" i="2" s="1"/>
  <c r="F425" i="5"/>
  <c r="I136" i="2" s="1"/>
  <c r="D424" i="5"/>
  <c r="G424" i="5" s="1"/>
  <c r="J135" i="2" s="1"/>
  <c r="D422" i="5"/>
  <c r="G422" i="5" s="1"/>
  <c r="J133" i="2" s="1"/>
  <c r="D420" i="5"/>
  <c r="G420" i="5" s="1"/>
  <c r="J131" i="2" s="1"/>
  <c r="D418" i="5"/>
  <c r="G418" i="5" s="1"/>
  <c r="J129" i="2" s="1"/>
  <c r="D416" i="5"/>
  <c r="G416" i="5" s="1"/>
  <c r="J127" i="2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D142" i="5"/>
  <c r="F142" i="5" s="1"/>
  <c r="D141" i="5"/>
  <c r="F141" i="5" s="1"/>
  <c r="D140" i="5"/>
  <c r="F140" i="5" s="1"/>
  <c r="D139" i="5"/>
  <c r="F139" i="5" s="1"/>
  <c r="D138" i="5"/>
  <c r="F138" i="5" s="1"/>
  <c r="D137" i="5"/>
  <c r="F137" i="5" s="1"/>
  <c r="D136" i="5"/>
  <c r="F136" i="5" s="1"/>
  <c r="D135" i="5"/>
  <c r="F135" i="5" s="1"/>
  <c r="D134" i="5"/>
  <c r="F134" i="5" s="1"/>
  <c r="D133" i="5"/>
  <c r="F133" i="5" s="1"/>
  <c r="D132" i="5"/>
  <c r="F132" i="5" s="1"/>
  <c r="D131" i="5"/>
  <c r="F131" i="5" s="1"/>
  <c r="D130" i="5"/>
  <c r="F130" i="5" s="1"/>
  <c r="D129" i="5"/>
  <c r="F129" i="5" s="1"/>
  <c r="D128" i="5"/>
  <c r="F128" i="5" s="1"/>
  <c r="D127" i="5"/>
  <c r="F127" i="5" s="1"/>
  <c r="D126" i="5"/>
  <c r="F126" i="5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3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P25" i="4"/>
  <c r="N25" i="4"/>
  <c r="P23" i="4"/>
  <c r="N23" i="4"/>
  <c r="P21" i="4"/>
  <c r="N21" i="4"/>
  <c r="L20" i="4"/>
  <c r="G145" i="5" l="1"/>
  <c r="G169" i="5"/>
  <c r="Q156" i="4"/>
  <c r="Q160" i="4"/>
  <c r="G149" i="5"/>
  <c r="G168" i="5"/>
  <c r="F148" i="5"/>
  <c r="T27" i="4"/>
  <c r="T101" i="4"/>
  <c r="T177" i="4"/>
  <c r="T233" i="4"/>
  <c r="T317" i="4"/>
  <c r="T321" i="4"/>
  <c r="T325" i="4"/>
  <c r="T329" i="4"/>
  <c r="T333" i="4"/>
  <c r="T337" i="4"/>
  <c r="T341" i="4"/>
  <c r="T345" i="4"/>
  <c r="T349" i="4"/>
  <c r="T353" i="4"/>
  <c r="T357" i="4"/>
  <c r="I419" i="5"/>
  <c r="G130" i="2" s="1"/>
  <c r="S130" i="2" s="1"/>
  <c r="I427" i="5"/>
  <c r="F417" i="5"/>
  <c r="I128" i="2" s="1"/>
  <c r="G244" i="5"/>
  <c r="G248" i="5"/>
  <c r="G252" i="5"/>
  <c r="G256" i="5"/>
  <c r="G260" i="5"/>
  <c r="G264" i="5"/>
  <c r="G271" i="5"/>
  <c r="G279" i="5"/>
  <c r="G287" i="5"/>
  <c r="G295" i="5"/>
  <c r="I243" i="5"/>
  <c r="F248" i="5"/>
  <c r="I251" i="5"/>
  <c r="F256" i="5"/>
  <c r="I259" i="5"/>
  <c r="F264" i="5"/>
  <c r="F247" i="5"/>
  <c r="F255" i="5"/>
  <c r="F263" i="5"/>
  <c r="F267" i="5"/>
  <c r="F271" i="5"/>
  <c r="F283" i="5"/>
  <c r="F287" i="5"/>
  <c r="F291" i="5"/>
  <c r="F295" i="5"/>
  <c r="T197" i="4"/>
  <c r="T205" i="4"/>
  <c r="T213" i="4"/>
  <c r="Q190" i="4"/>
  <c r="G187" i="5"/>
  <c r="G195" i="5"/>
  <c r="G199" i="5"/>
  <c r="G203" i="5"/>
  <c r="G207" i="5"/>
  <c r="G211" i="5"/>
  <c r="G215" i="5"/>
  <c r="G219" i="5"/>
  <c r="G223" i="5"/>
  <c r="G227" i="5"/>
  <c r="G231" i="5"/>
  <c r="G235" i="5"/>
  <c r="G239" i="5"/>
  <c r="I187" i="5"/>
  <c r="F190" i="5"/>
  <c r="F192" i="5"/>
  <c r="I195" i="5"/>
  <c r="F200" i="5"/>
  <c r="I203" i="5"/>
  <c r="F208" i="5"/>
  <c r="I211" i="5"/>
  <c r="F216" i="5"/>
  <c r="I219" i="5"/>
  <c r="F224" i="5"/>
  <c r="I227" i="5"/>
  <c r="F232" i="5"/>
  <c r="I235" i="5"/>
  <c r="F240" i="5"/>
  <c r="F187" i="5"/>
  <c r="F195" i="5"/>
  <c r="F203" i="5"/>
  <c r="F211" i="5"/>
  <c r="F219" i="5"/>
  <c r="F227" i="5"/>
  <c r="F235" i="5"/>
  <c r="G183" i="5"/>
  <c r="G182" i="5"/>
  <c r="I182" i="5"/>
  <c r="I180" i="5"/>
  <c r="I168" i="5"/>
  <c r="I172" i="5"/>
  <c r="F170" i="5"/>
  <c r="E14" i="9"/>
  <c r="G15" i="8" s="1"/>
  <c r="G14" i="9"/>
  <c r="T502" i="4"/>
  <c r="T546" i="4"/>
  <c r="G148" i="5"/>
  <c r="G152" i="5"/>
  <c r="G161" i="5"/>
  <c r="G164" i="5"/>
  <c r="F160" i="5"/>
  <c r="I164" i="5"/>
  <c r="G2" i="9"/>
  <c r="D6" i="9"/>
  <c r="F7" i="8" s="1"/>
  <c r="F166" i="5"/>
  <c r="I163" i="5"/>
  <c r="G162" i="5"/>
  <c r="F162" i="5"/>
  <c r="I512" i="1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100" i="2" s="1"/>
  <c r="E87" i="5"/>
  <c r="H88" i="2" s="1"/>
  <c r="Q88" i="2" s="1"/>
  <c r="I15" i="5"/>
  <c r="G16" i="2" s="1"/>
  <c r="S16" i="2" s="1"/>
  <c r="F152" i="5"/>
  <c r="G158" i="5"/>
  <c r="I158" i="5"/>
  <c r="G156" i="5"/>
  <c r="F156" i="5"/>
  <c r="I156" i="5"/>
  <c r="G153" i="5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E84" i="2" s="1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E144" i="5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G132" i="2" s="1"/>
  <c r="S132" i="2" s="1"/>
  <c r="I429" i="5"/>
  <c r="I437" i="5"/>
  <c r="G438" i="2" s="1"/>
  <c r="I445" i="5"/>
  <c r="F4" i="5"/>
  <c r="I5" i="2" s="1"/>
  <c r="I145" i="5"/>
  <c r="I149" i="5"/>
  <c r="I153" i="5"/>
  <c r="I157" i="5"/>
  <c r="I161" i="5"/>
  <c r="I165" i="5"/>
  <c r="I169" i="5"/>
  <c r="I173" i="5"/>
  <c r="I177" i="5"/>
  <c r="I181" i="5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F145" i="5"/>
  <c r="F149" i="5"/>
  <c r="F153" i="5"/>
  <c r="F157" i="5"/>
  <c r="F161" i="5"/>
  <c r="F165" i="5"/>
  <c r="F169" i="5"/>
  <c r="F173" i="5"/>
  <c r="F177" i="5"/>
  <c r="F181" i="5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G84" i="2"/>
  <c r="S84" i="2" s="1"/>
  <c r="G92" i="2"/>
  <c r="S92" i="2" s="1"/>
  <c r="G100" i="2"/>
  <c r="S100" i="2" s="1"/>
  <c r="G102" i="2"/>
  <c r="S102" i="2" s="1"/>
  <c r="E128" i="2"/>
  <c r="G128" i="2"/>
  <c r="S128" i="2" s="1"/>
  <c r="F128" i="2"/>
  <c r="R128" i="2" s="1"/>
  <c r="E136" i="2"/>
  <c r="G136" i="2"/>
  <c r="S136" i="2" s="1"/>
  <c r="F136" i="2"/>
  <c r="R136" i="2" s="1"/>
  <c r="E140" i="2"/>
  <c r="G140" i="2"/>
  <c r="S140" i="2" s="1"/>
  <c r="F140" i="2"/>
  <c r="R140" i="2" s="1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E30" i="2"/>
  <c r="G46" i="2"/>
  <c r="S46" i="2" s="1"/>
  <c r="G62" i="2"/>
  <c r="S62" i="2" s="1"/>
  <c r="E70" i="2"/>
  <c r="F104" i="2"/>
  <c r="R104" i="2" s="1"/>
  <c r="E108" i="2"/>
  <c r="G108" i="2"/>
  <c r="S108" i="2" s="1"/>
  <c r="F108" i="2"/>
  <c r="R108" i="2" s="1"/>
  <c r="E130" i="2"/>
  <c r="F130" i="2"/>
  <c r="R130" i="2" s="1"/>
  <c r="E134" i="2"/>
  <c r="G134" i="2"/>
  <c r="S134" i="2" s="1"/>
  <c r="F134" i="2"/>
  <c r="R134" i="2" s="1"/>
  <c r="E138" i="2"/>
  <c r="G138" i="2"/>
  <c r="S138" i="2" s="1"/>
  <c r="F138" i="2"/>
  <c r="R138" i="2" s="1"/>
  <c r="E142" i="2"/>
  <c r="G142" i="2"/>
  <c r="S142" i="2" s="1"/>
  <c r="F142" i="2"/>
  <c r="R142" i="2" s="1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G129" i="5"/>
  <c r="G131" i="5"/>
  <c r="G133" i="5"/>
  <c r="G135" i="5"/>
  <c r="G137" i="5"/>
  <c r="G139" i="5"/>
  <c r="G141" i="5"/>
  <c r="G143" i="5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G128" i="5"/>
  <c r="G130" i="5"/>
  <c r="G132" i="5"/>
  <c r="G134" i="5"/>
  <c r="G136" i="5"/>
  <c r="G138" i="5"/>
  <c r="G140" i="5"/>
  <c r="G142" i="5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E14" i="5"/>
  <c r="H15" i="2" s="1"/>
  <c r="Q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H128" i="2" s="1"/>
  <c r="Q128" i="2" s="1"/>
  <c r="G417" i="5"/>
  <c r="J128" i="2" s="1"/>
  <c r="E419" i="5"/>
  <c r="H130" i="2" s="1"/>
  <c r="Q130" i="2" s="1"/>
  <c r="G419" i="5"/>
  <c r="J130" i="2" s="1"/>
  <c r="E421" i="5"/>
  <c r="H132" i="2" s="1"/>
  <c r="Q132" i="2" s="1"/>
  <c r="G421" i="5"/>
  <c r="J132" i="2" s="1"/>
  <c r="E423" i="5"/>
  <c r="H134" i="2" s="1"/>
  <c r="Q134" i="2" s="1"/>
  <c r="G423" i="5"/>
  <c r="J134" i="2" s="1"/>
  <c r="E425" i="5"/>
  <c r="H136" i="2" s="1"/>
  <c r="Q136" i="2" s="1"/>
  <c r="G425" i="5"/>
  <c r="J136" i="2" s="1"/>
  <c r="E427" i="5"/>
  <c r="H138" i="2" s="1"/>
  <c r="Q138" i="2" s="1"/>
  <c r="G427" i="5"/>
  <c r="J138" i="2" s="1"/>
  <c r="E429" i="5"/>
  <c r="H140" i="2" s="1"/>
  <c r="Q140" i="2" s="1"/>
  <c r="G429" i="5"/>
  <c r="J140" i="2" s="1"/>
  <c r="E431" i="5"/>
  <c r="H142" i="2" s="1"/>
  <c r="Q142" i="2" s="1"/>
  <c r="G431" i="5"/>
  <c r="J14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I127" i="2" s="1"/>
  <c r="F418" i="5"/>
  <c r="I129" i="2" s="1"/>
  <c r="F420" i="5"/>
  <c r="I131" i="2" s="1"/>
  <c r="F422" i="5"/>
  <c r="I133" i="2" s="1"/>
  <c r="F424" i="5"/>
  <c r="I135" i="2" s="1"/>
  <c r="F426" i="5"/>
  <c r="I137" i="2" s="1"/>
  <c r="F428" i="5"/>
  <c r="I139" i="2" s="1"/>
  <c r="F430" i="5"/>
  <c r="I141" i="2" s="1"/>
  <c r="F432" i="5"/>
  <c r="I14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H129" i="2" s="1"/>
  <c r="Q129" i="2" s="1"/>
  <c r="E422" i="5"/>
  <c r="H133" i="2" s="1"/>
  <c r="Q133" i="2" s="1"/>
  <c r="E426" i="5"/>
  <c r="H137" i="2" s="1"/>
  <c r="Q137" i="2" s="1"/>
  <c r="E430" i="5"/>
  <c r="H141" i="2" s="1"/>
  <c r="Q14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H127" i="2" s="1"/>
  <c r="Q127" i="2" s="1"/>
  <c r="E420" i="5"/>
  <c r="H131" i="2" s="1"/>
  <c r="Q131" i="2" s="1"/>
  <c r="E424" i="5"/>
  <c r="H135" i="2" s="1"/>
  <c r="Q135" i="2" s="1"/>
  <c r="E428" i="5"/>
  <c r="H139" i="2" s="1"/>
  <c r="Q139" i="2" s="1"/>
  <c r="E432" i="5"/>
  <c r="H143" i="2" s="1"/>
  <c r="Q14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U544" i="4" s="1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V494" i="4" s="1"/>
  <c r="R502" i="4"/>
  <c r="R510" i="4"/>
  <c r="S522" i="4"/>
  <c r="S530" i="4"/>
  <c r="U530" i="4" s="1"/>
  <c r="S538" i="4"/>
  <c r="S546" i="4"/>
  <c r="S554" i="4"/>
  <c r="U554" i="4" s="1"/>
  <c r="S925" i="4"/>
  <c r="U925" i="4" s="1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45" i="4"/>
  <c r="Q647" i="4"/>
  <c r="T697" i="4"/>
  <c r="T761" i="4"/>
  <c r="T825" i="4"/>
  <c r="T889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V528" i="4" l="1"/>
  <c r="S997" i="4"/>
  <c r="S989" i="4"/>
  <c r="S981" i="4"/>
  <c r="U981" i="4" s="1"/>
  <c r="T637" i="4"/>
  <c r="V530" i="4"/>
  <c r="V454" i="4"/>
  <c r="V21" i="4"/>
  <c r="U552" i="4"/>
  <c r="S963" i="4"/>
  <c r="U963" i="4" s="1"/>
  <c r="E90" i="2"/>
  <c r="E132" i="2"/>
  <c r="G106" i="2"/>
  <c r="S106" i="2" s="1"/>
  <c r="F100" i="2"/>
  <c r="R100" i="2" s="1"/>
  <c r="F84" i="2"/>
  <c r="R84" i="2" s="1"/>
  <c r="T389" i="4"/>
  <c r="U177" i="4"/>
  <c r="F132" i="2"/>
  <c r="R132" i="2" s="1"/>
  <c r="T385" i="4"/>
  <c r="U245" i="4"/>
  <c r="E15" i="8"/>
  <c r="D15" i="8"/>
  <c r="U494" i="4"/>
  <c r="U478" i="4"/>
  <c r="T453" i="4"/>
  <c r="T449" i="4"/>
  <c r="T445" i="4"/>
  <c r="U442" i="4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T865" i="4"/>
  <c r="R849" i="4"/>
  <c r="T849" i="4"/>
  <c r="R833" i="4"/>
  <c r="T833" i="4"/>
  <c r="R817" i="4"/>
  <c r="T817" i="4"/>
  <c r="R801" i="4"/>
  <c r="T801" i="4"/>
  <c r="R785" i="4"/>
  <c r="T785" i="4"/>
  <c r="R769" i="4"/>
  <c r="T769" i="4"/>
  <c r="R753" i="4"/>
  <c r="T753" i="4"/>
  <c r="R737" i="4"/>
  <c r="T737" i="4"/>
  <c r="R721" i="4"/>
  <c r="T721" i="4"/>
  <c r="R705" i="4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R967" i="4"/>
  <c r="U967" i="4" s="1"/>
  <c r="S921" i="4"/>
  <c r="U921" i="4" s="1"/>
  <c r="S913" i="4"/>
  <c r="S905" i="4"/>
  <c r="U905" i="4" s="1"/>
  <c r="S897" i="4"/>
  <c r="S889" i="4"/>
  <c r="V889" i="4" s="1"/>
  <c r="S881" i="4"/>
  <c r="S873" i="4"/>
  <c r="S865" i="4"/>
  <c r="S857" i="4"/>
  <c r="U857" i="4" s="1"/>
  <c r="S849" i="4"/>
  <c r="S841" i="4"/>
  <c r="U841" i="4" s="1"/>
  <c r="S833" i="4"/>
  <c r="V833" i="4" s="1"/>
  <c r="S825" i="4"/>
  <c r="V825" i="4" s="1"/>
  <c r="S817" i="4"/>
  <c r="S809" i="4"/>
  <c r="S801" i="4"/>
  <c r="S793" i="4"/>
  <c r="S785" i="4"/>
  <c r="S777" i="4"/>
  <c r="S769" i="4"/>
  <c r="S761" i="4"/>
  <c r="U761" i="4" s="1"/>
  <c r="S753" i="4"/>
  <c r="S745" i="4"/>
  <c r="U745" i="4" s="1"/>
  <c r="S737" i="4"/>
  <c r="S729" i="4"/>
  <c r="V729" i="4" s="1"/>
  <c r="S721" i="4"/>
  <c r="S713" i="4"/>
  <c r="S705" i="4"/>
  <c r="S697" i="4"/>
  <c r="U697" i="4" s="1"/>
  <c r="S689" i="4"/>
  <c r="S681" i="4"/>
  <c r="U681" i="4" s="1"/>
  <c r="S673" i="4"/>
  <c r="V673" i="4" s="1"/>
  <c r="S665" i="4"/>
  <c r="U665" i="4" s="1"/>
  <c r="S657" i="4"/>
  <c r="S649" i="4"/>
  <c r="U649" i="4" s="1"/>
  <c r="S641" i="4"/>
  <c r="V641" i="4" s="1"/>
  <c r="S633" i="4"/>
  <c r="V633" i="4" s="1"/>
  <c r="S625" i="4"/>
  <c r="U625" i="4" s="1"/>
  <c r="S617" i="4"/>
  <c r="V617" i="4" s="1"/>
  <c r="S609" i="4"/>
  <c r="U609" i="4" s="1"/>
  <c r="S601" i="4"/>
  <c r="U601" i="4" s="1"/>
  <c r="S593" i="4"/>
  <c r="U593" i="4" s="1"/>
  <c r="S585" i="4"/>
  <c r="U585" i="4" s="1"/>
  <c r="S577" i="4"/>
  <c r="U577" i="4" s="1"/>
  <c r="S569" i="4"/>
  <c r="V569" i="4" s="1"/>
  <c r="S561" i="4"/>
  <c r="U561" i="4" s="1"/>
  <c r="V357" i="4"/>
  <c r="V349" i="4"/>
  <c r="V341" i="4"/>
  <c r="V333" i="4"/>
  <c r="V325" i="4"/>
  <c r="T905" i="4"/>
  <c r="V905" i="4" s="1"/>
  <c r="T873" i="4"/>
  <c r="T841" i="4"/>
  <c r="T809" i="4"/>
  <c r="T777" i="4"/>
  <c r="T745" i="4"/>
  <c r="T713" i="4"/>
  <c r="T681" i="4"/>
  <c r="T649" i="4"/>
  <c r="S346" i="4"/>
  <c r="U346" i="4" s="1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931" i="4" s="1"/>
  <c r="V365" i="4"/>
  <c r="S955" i="4"/>
  <c r="V955" i="4" s="1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W454" i="4" s="1"/>
  <c r="X454" i="4" s="1"/>
  <c r="Y454" i="4" s="1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W123" i="4" s="1"/>
  <c r="X123" i="4" s="1"/>
  <c r="Y123" i="4" s="1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V971" i="4" s="1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W458" i="4" s="1"/>
  <c r="X458" i="4" s="1"/>
  <c r="Y458" i="4" s="1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W536" i="4" s="1"/>
  <c r="X536" i="4" s="1"/>
  <c r="Y536" i="4" s="1"/>
  <c r="U205" i="4"/>
  <c r="S514" i="4"/>
  <c r="V373" i="4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U418" i="4"/>
  <c r="V402" i="4"/>
  <c r="U386" i="4"/>
  <c r="T350" i="4"/>
  <c r="T232" i="4"/>
  <c r="V177" i="4"/>
  <c r="W177" i="4" s="1"/>
  <c r="V169" i="4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141" i="2"/>
  <c r="R141" i="2" s="1"/>
  <c r="E141" i="2"/>
  <c r="G141" i="2"/>
  <c r="S141" i="2" s="1"/>
  <c r="F137" i="2"/>
  <c r="R137" i="2" s="1"/>
  <c r="E137" i="2"/>
  <c r="G137" i="2"/>
  <c r="S137" i="2" s="1"/>
  <c r="F133" i="2"/>
  <c r="R133" i="2" s="1"/>
  <c r="G133" i="2"/>
  <c r="S133" i="2" s="1"/>
  <c r="E133" i="2"/>
  <c r="F129" i="2"/>
  <c r="R129" i="2" s="1"/>
  <c r="G129" i="2"/>
  <c r="S129" i="2" s="1"/>
  <c r="E129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143" i="2"/>
  <c r="R143" i="2" s="1"/>
  <c r="E143" i="2"/>
  <c r="G143" i="2"/>
  <c r="S143" i="2" s="1"/>
  <c r="F139" i="2"/>
  <c r="R139" i="2" s="1"/>
  <c r="E139" i="2"/>
  <c r="G139" i="2"/>
  <c r="S139" i="2" s="1"/>
  <c r="F135" i="2"/>
  <c r="R135" i="2" s="1"/>
  <c r="E135" i="2"/>
  <c r="G135" i="2"/>
  <c r="S135" i="2" s="1"/>
  <c r="F131" i="2"/>
  <c r="R131" i="2" s="1"/>
  <c r="E131" i="2"/>
  <c r="G131" i="2"/>
  <c r="S131" i="2" s="1"/>
  <c r="F127" i="2"/>
  <c r="R127" i="2" s="1"/>
  <c r="E127" i="2"/>
  <c r="G127" i="2"/>
  <c r="S127" i="2" s="1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09" i="4"/>
  <c r="X109" i="4" s="1"/>
  <c r="Y10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S6" i="4"/>
  <c r="T230" i="4"/>
  <c r="T214" i="4"/>
  <c r="T94" i="4"/>
  <c r="U35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T348" i="4"/>
  <c r="T344" i="4"/>
  <c r="T340" i="4"/>
  <c r="T336" i="4"/>
  <c r="V336" i="4" s="1"/>
  <c r="W336" i="4" s="1"/>
  <c r="T332" i="4"/>
  <c r="V332" i="4" s="1"/>
  <c r="W332" i="4" s="1"/>
  <c r="T328" i="4"/>
  <c r="T324" i="4"/>
  <c r="T320" i="4"/>
  <c r="T316" i="4"/>
  <c r="V316" i="4" s="1"/>
  <c r="W316" i="4" s="1"/>
  <c r="T312" i="4"/>
  <c r="T308" i="4"/>
  <c r="T304" i="4"/>
  <c r="T300" i="4"/>
  <c r="V300" i="4" s="1"/>
  <c r="W300" i="4" s="1"/>
  <c r="T296" i="4"/>
  <c r="T292" i="4"/>
  <c r="T288" i="4"/>
  <c r="T284" i="4"/>
  <c r="V284" i="4" s="1"/>
  <c r="W284" i="4" s="1"/>
  <c r="T280" i="4"/>
  <c r="T276" i="4"/>
  <c r="T272" i="4"/>
  <c r="T268" i="4"/>
  <c r="V268" i="4" s="1"/>
  <c r="W268" i="4" s="1"/>
  <c r="T264" i="4"/>
  <c r="T260" i="4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530" i="4"/>
  <c r="X530" i="4" s="1"/>
  <c r="Y530" i="4" s="1"/>
  <c r="W390" i="4"/>
  <c r="X390" i="4" s="1"/>
  <c r="Y390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U733" i="4"/>
  <c r="U597" i="4"/>
  <c r="V548" i="4"/>
  <c r="U548" i="4"/>
  <c r="V532" i="4"/>
  <c r="U532" i="4"/>
  <c r="V516" i="4"/>
  <c r="U516" i="4"/>
  <c r="U971" i="4"/>
  <c r="V963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897" i="4"/>
  <c r="U889" i="4"/>
  <c r="U873" i="4"/>
  <c r="V857" i="4"/>
  <c r="V841" i="4"/>
  <c r="U825" i="4"/>
  <c r="U809" i="4"/>
  <c r="U793" i="4"/>
  <c r="U777" i="4"/>
  <c r="V761" i="4"/>
  <c r="V745" i="4"/>
  <c r="V737" i="4"/>
  <c r="U729" i="4"/>
  <c r="U713" i="4"/>
  <c r="V697" i="4"/>
  <c r="V681" i="4"/>
  <c r="V649" i="4"/>
  <c r="U633" i="4"/>
  <c r="U617" i="4"/>
  <c r="V609" i="4"/>
  <c r="V601" i="4"/>
  <c r="V585" i="4"/>
  <c r="U569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W35" i="4" s="1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757" i="4"/>
  <c r="U669" i="4"/>
  <c r="V959" i="4"/>
  <c r="U959" i="4"/>
  <c r="V947" i="4"/>
  <c r="U947" i="4"/>
  <c r="U939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U556" i="4" l="1"/>
  <c r="V577" i="4"/>
  <c r="W577" i="4" s="1"/>
  <c r="V661" i="4"/>
  <c r="V853" i="4"/>
  <c r="W402" i="4"/>
  <c r="X402" i="4" s="1"/>
  <c r="Y402" i="4" s="1"/>
  <c r="W434" i="4"/>
  <c r="X434" i="4" s="1"/>
  <c r="W442" i="4"/>
  <c r="X442" i="4" s="1"/>
  <c r="Y442" i="4" s="1"/>
  <c r="V713" i="4"/>
  <c r="W713" i="4" s="1"/>
  <c r="V777" i="4"/>
  <c r="V809" i="4"/>
  <c r="W809" i="4" s="1"/>
  <c r="X809" i="4" s="1"/>
  <c r="Y809" i="4" s="1"/>
  <c r="V873" i="4"/>
  <c r="V967" i="4"/>
  <c r="W967" i="4" s="1"/>
  <c r="X967" i="4" s="1"/>
  <c r="V705" i="4"/>
  <c r="V769" i="4"/>
  <c r="V801" i="4"/>
  <c r="V865" i="4"/>
  <c r="W143" i="4"/>
  <c r="X143" i="4" s="1"/>
  <c r="Y143" i="4" s="1"/>
  <c r="V352" i="4"/>
  <c r="W352" i="4" s="1"/>
  <c r="X352" i="4" s="1"/>
  <c r="V184" i="4"/>
  <c r="W184" i="4" s="1"/>
  <c r="V200" i="4"/>
  <c r="W200" i="4" s="1"/>
  <c r="X200" i="4" s="1"/>
  <c r="Y200" i="4" s="1"/>
  <c r="V168" i="4"/>
  <c r="W168" i="4" s="1"/>
  <c r="W23" i="4"/>
  <c r="X23" i="4" s="1"/>
  <c r="Y23" i="4" s="1"/>
  <c r="W46" i="4"/>
  <c r="W249" i="4"/>
  <c r="W265" i="4"/>
  <c r="W281" i="4"/>
  <c r="X281" i="4" s="1"/>
  <c r="Y281" i="4" s="1"/>
  <c r="W297" i="4"/>
  <c r="W313" i="4"/>
  <c r="X313" i="4" s="1"/>
  <c r="Y313" i="4" s="1"/>
  <c r="W329" i="4"/>
  <c r="W345" i="4"/>
  <c r="V260" i="4"/>
  <c r="W260" i="4" s="1"/>
  <c r="V276" i="4"/>
  <c r="W276" i="4" s="1"/>
  <c r="X276" i="4" s="1"/>
  <c r="Y276" i="4" s="1"/>
  <c r="V292" i="4"/>
  <c r="W292" i="4" s="1"/>
  <c r="V308" i="4"/>
  <c r="W308" i="4" s="1"/>
  <c r="X308" i="4" s="1"/>
  <c r="Y308" i="4" s="1"/>
  <c r="V324" i="4"/>
  <c r="W324" i="4" s="1"/>
  <c r="V346" i="4"/>
  <c r="W346" i="4" s="1"/>
  <c r="X346" i="4" s="1"/>
  <c r="W189" i="4"/>
  <c r="X189" i="4" s="1"/>
  <c r="Y189" i="4" s="1"/>
  <c r="W221" i="4"/>
  <c r="X221" i="4" s="1"/>
  <c r="W169" i="4"/>
  <c r="X169" i="4" s="1"/>
  <c r="Y169" i="4" s="1"/>
  <c r="AK169" i="4" s="1"/>
  <c r="W430" i="4"/>
  <c r="X430" i="4" s="1"/>
  <c r="Y430" i="4" s="1"/>
  <c r="W462" i="4"/>
  <c r="X462" i="4" s="1"/>
  <c r="Y462" i="4" s="1"/>
  <c r="AI462" i="4" s="1"/>
  <c r="W135" i="4"/>
  <c r="X135" i="4" s="1"/>
  <c r="W147" i="4"/>
  <c r="X147" i="4" s="1"/>
  <c r="Y147" i="4" s="1"/>
  <c r="W466" i="4"/>
  <c r="X466" i="4" s="1"/>
  <c r="W185" i="4"/>
  <c r="X185" i="4" s="1"/>
  <c r="Y185" i="4" s="1"/>
  <c r="AK185" i="4" s="1"/>
  <c r="W165" i="4"/>
  <c r="X165" i="4" s="1"/>
  <c r="V144" i="4"/>
  <c r="W144" i="4" s="1"/>
  <c r="W422" i="4"/>
  <c r="X422" i="4" s="1"/>
  <c r="W233" i="4"/>
  <c r="X233" i="4" s="1"/>
  <c r="W538" i="4"/>
  <c r="X538" i="4" s="1"/>
  <c r="V561" i="4"/>
  <c r="W561" i="4" s="1"/>
  <c r="X561" i="4" s="1"/>
  <c r="V593" i="4"/>
  <c r="W593" i="4" s="1"/>
  <c r="X593" i="4" s="1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W885" i="4" s="1"/>
  <c r="X885" i="4" s="1"/>
  <c r="V28" i="4"/>
  <c r="W28" i="4" s="1"/>
  <c r="V120" i="4"/>
  <c r="W120" i="4" s="1"/>
  <c r="X120" i="4" s="1"/>
  <c r="Y120" i="4" s="1"/>
  <c r="V136" i="4"/>
  <c r="W136" i="4" s="1"/>
  <c r="V160" i="4"/>
  <c r="W160" i="4" s="1"/>
  <c r="X160" i="4" s="1"/>
  <c r="Y160" i="4" s="1"/>
  <c r="V176" i="4"/>
  <c r="W176" i="4" s="1"/>
  <c r="V192" i="4"/>
  <c r="W192" i="4" s="1"/>
  <c r="X192" i="4" s="1"/>
  <c r="Y192" i="4" s="1"/>
  <c r="V30" i="4"/>
  <c r="W30" i="4" s="1"/>
  <c r="X30" i="4" s="1"/>
  <c r="Y30" i="4" s="1"/>
  <c r="W365" i="4"/>
  <c r="X365" i="4" s="1"/>
  <c r="Y365" i="4" s="1"/>
  <c r="W197" i="4"/>
  <c r="X197" i="4" s="1"/>
  <c r="W213" i="4"/>
  <c r="X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X119" i="4" s="1"/>
  <c r="Y119" i="4" s="1"/>
  <c r="W181" i="4"/>
  <c r="X181" i="4" s="1"/>
  <c r="W131" i="4"/>
  <c r="X131" i="4" s="1"/>
  <c r="W157" i="4"/>
  <c r="X157" i="4" s="1"/>
  <c r="V589" i="4"/>
  <c r="W589" i="4" s="1"/>
  <c r="X589" i="4" s="1"/>
  <c r="V605" i="4"/>
  <c r="V961" i="4"/>
  <c r="W961" i="4" s="1"/>
  <c r="X961" i="4" s="1"/>
  <c r="W945" i="4"/>
  <c r="X945" i="4" s="1"/>
  <c r="W201" i="4"/>
  <c r="X201" i="4" s="1"/>
  <c r="W510" i="4"/>
  <c r="X510" i="4" s="1"/>
  <c r="AU510" i="4" s="1"/>
  <c r="U605" i="4"/>
  <c r="W31" i="4"/>
  <c r="X31" i="4" s="1"/>
  <c r="Y31" i="4" s="1"/>
  <c r="W54" i="4"/>
  <c r="X54" i="4" s="1"/>
  <c r="Y54" i="4" s="1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X337" i="4" s="1"/>
  <c r="Y337" i="4" s="1"/>
  <c r="W353" i="4"/>
  <c r="X353" i="4" s="1"/>
  <c r="Y353" i="4" s="1"/>
  <c r="V216" i="4"/>
  <c r="W216" i="4" s="1"/>
  <c r="X216" i="4" s="1"/>
  <c r="Y216" i="4" s="1"/>
  <c r="V90" i="4"/>
  <c r="W90" i="4" s="1"/>
  <c r="X90" i="4" s="1"/>
  <c r="V94" i="4"/>
  <c r="W94" i="4" s="1"/>
  <c r="X94" i="4" s="1"/>
  <c r="V210" i="4"/>
  <c r="W210" i="4" s="1"/>
  <c r="X210" i="4" s="1"/>
  <c r="W398" i="4"/>
  <c r="X398" i="4" s="1"/>
  <c r="W502" i="4"/>
  <c r="X502" i="4" s="1"/>
  <c r="W139" i="4"/>
  <c r="X139" i="4" s="1"/>
  <c r="U529" i="4"/>
  <c r="V529" i="4"/>
  <c r="W529" i="4" s="1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W374" i="4" s="1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X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AD506" i="4" s="1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X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W226" i="4" s="1"/>
  <c r="X226" i="4" s="1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AK510" i="4" s="1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V18" i="4"/>
  <c r="W18" i="4" s="1"/>
  <c r="X18" i="4" s="1"/>
  <c r="Y18" i="4" s="1"/>
  <c r="AG185" i="4"/>
  <c r="AK193" i="4"/>
  <c r="AK209" i="4"/>
  <c r="AK229" i="4"/>
  <c r="W569" i="4"/>
  <c r="W585" i="4"/>
  <c r="Y585" i="4" s="1"/>
  <c r="W601" i="4"/>
  <c r="Y601" i="4" s="1"/>
  <c r="W609" i="4"/>
  <c r="X609" i="4" s="1"/>
  <c r="W617" i="4"/>
  <c r="X617" i="4" s="1"/>
  <c r="W633" i="4"/>
  <c r="W649" i="4"/>
  <c r="Y649" i="4" s="1"/>
  <c r="W681" i="4"/>
  <c r="X681" i="4" s="1"/>
  <c r="W697" i="4"/>
  <c r="X697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X41" i="4" s="1"/>
  <c r="Y41" i="4" s="1"/>
  <c r="W71" i="4"/>
  <c r="W79" i="4"/>
  <c r="X79" i="4" s="1"/>
  <c r="Y79" i="4" s="1"/>
  <c r="W87" i="4"/>
  <c r="X87" i="4" s="1"/>
  <c r="Y87" i="4" s="1"/>
  <c r="W923" i="4"/>
  <c r="X923" i="4" s="1"/>
  <c r="Y923" i="4" s="1"/>
  <c r="W935" i="4"/>
  <c r="W943" i="4"/>
  <c r="X943" i="4" s="1"/>
  <c r="Y943" i="4" s="1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X905" i="4" s="1"/>
  <c r="Y905" i="4" s="1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K147" i="4"/>
  <c r="AG147" i="4"/>
  <c r="AH147" i="4"/>
  <c r="AF554" i="4"/>
  <c r="AK554" i="4"/>
  <c r="AJ554" i="4"/>
  <c r="AF544" i="4"/>
  <c r="AK544" i="4"/>
  <c r="AJ544" i="4"/>
  <c r="W853" i="4"/>
  <c r="X853" i="4" s="1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W82" i="4"/>
  <c r="X82" i="4" s="1"/>
  <c r="U6" i="4"/>
  <c r="V6" i="4"/>
  <c r="U16" i="4"/>
  <c r="V16" i="4"/>
  <c r="W997" i="4"/>
  <c r="X997" i="4" s="1"/>
  <c r="AI478" i="4"/>
  <c r="AI494" i="4"/>
  <c r="W15" i="4"/>
  <c r="X15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89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557" i="4"/>
  <c r="X557" i="4" s="1"/>
  <c r="W709" i="4"/>
  <c r="X709" i="4" s="1"/>
  <c r="X28" i="4"/>
  <c r="Y28" i="4" s="1"/>
  <c r="X136" i="4"/>
  <c r="Y136" i="4" s="1"/>
  <c r="X176" i="4"/>
  <c r="Y176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84" i="4"/>
  <c r="Y284" i="4" s="1"/>
  <c r="X292" i="4"/>
  <c r="Y292" i="4" s="1"/>
  <c r="X300" i="4"/>
  <c r="Y300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24" i="4"/>
  <c r="X256" i="4"/>
  <c r="X272" i="4"/>
  <c r="X320" i="4"/>
  <c r="X336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9" i="4"/>
  <c r="AH241" i="4"/>
  <c r="AH369" i="4"/>
  <c r="AH377" i="4"/>
  <c r="AH929" i="4"/>
  <c r="AH969" i="4"/>
  <c r="AI123" i="4"/>
  <c r="AI147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51" i="4"/>
  <c r="Y151" i="4" s="1"/>
  <c r="AJ151" i="4" s="1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A426" i="4"/>
  <c r="AC426" i="4"/>
  <c r="AE426" i="4"/>
  <c r="Z426" i="4"/>
  <c r="AB426" i="4"/>
  <c r="AD426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89" i="4"/>
  <c r="AK189" i="4"/>
  <c r="AH225" i="4"/>
  <c r="AK225" i="4"/>
  <c r="AJ438" i="4"/>
  <c r="AJ454" i="4"/>
  <c r="AF454" i="4"/>
  <c r="AJ462" i="4"/>
  <c r="AF462" i="4"/>
  <c r="AJ482" i="4"/>
  <c r="AF482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47" i="4"/>
  <c r="W946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89" i="4"/>
  <c r="AC189" i="4"/>
  <c r="AE189" i="4"/>
  <c r="Z189" i="4"/>
  <c r="AB189" i="4"/>
  <c r="AD189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46" i="4"/>
  <c r="Y46" i="4" s="1"/>
  <c r="X249" i="4"/>
  <c r="Y249" i="4" s="1"/>
  <c r="X265" i="4"/>
  <c r="Y265" i="4" s="1"/>
  <c r="X273" i="4"/>
  <c r="Y273" i="4" s="1"/>
  <c r="X297" i="4"/>
  <c r="Y297" i="4" s="1"/>
  <c r="X305" i="4"/>
  <c r="Y305" i="4" s="1"/>
  <c r="X329" i="4"/>
  <c r="Y329" i="4" s="1"/>
  <c r="X345" i="4"/>
  <c r="Y345" i="4" s="1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E209" i="4"/>
  <c r="Z209" i="4"/>
  <c r="AB209" i="4"/>
  <c r="AD209" i="4"/>
  <c r="AA229" i="4"/>
  <c r="AC229" i="4"/>
  <c r="AE229" i="4"/>
  <c r="Z229" i="4"/>
  <c r="AB229" i="4"/>
  <c r="AD229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AV538" i="4"/>
  <c r="AW538" i="4"/>
  <c r="Z929" i="4"/>
  <c r="AB929" i="4"/>
  <c r="AD929" i="4"/>
  <c r="AT929" i="4"/>
  <c r="AV929" i="4"/>
  <c r="AC929" i="4"/>
  <c r="AA929" i="4"/>
  <c r="AE929" i="4"/>
  <c r="AT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78" i="4"/>
  <c r="AC478" i="4"/>
  <c r="AE478" i="4"/>
  <c r="AS478" i="4"/>
  <c r="AW478" i="4"/>
  <c r="Z478" i="4"/>
  <c r="AB478" i="4"/>
  <c r="AD478" i="4"/>
  <c r="AT478" i="4"/>
  <c r="AA494" i="4"/>
  <c r="AC494" i="4"/>
  <c r="AE494" i="4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X585" i="4"/>
  <c r="Y609" i="4"/>
  <c r="X649" i="4"/>
  <c r="Y681" i="4"/>
  <c r="Y697" i="4"/>
  <c r="Y729" i="4"/>
  <c r="X745" i="4"/>
  <c r="X761" i="4"/>
  <c r="Y761" i="4" s="1"/>
  <c r="X777" i="4"/>
  <c r="Y777" i="4" s="1"/>
  <c r="X889" i="4"/>
  <c r="Y889" i="4" s="1"/>
  <c r="X71" i="4"/>
  <c r="Y71" i="4" s="1"/>
  <c r="X111" i="4"/>
  <c r="Y111" i="4" s="1"/>
  <c r="X935" i="4"/>
  <c r="Y935" i="4" s="1"/>
  <c r="X532" i="4"/>
  <c r="Y532" i="4" s="1"/>
  <c r="X629" i="4"/>
  <c r="Y629" i="4" s="1"/>
  <c r="X701" i="4"/>
  <c r="X917" i="4"/>
  <c r="AK43" i="4"/>
  <c r="AI43" i="4"/>
  <c r="AI105" i="4"/>
  <c r="AG105" i="4"/>
  <c r="AJ185" i="4"/>
  <c r="AF185" i="4"/>
  <c r="AJ193" i="4"/>
  <c r="AF193" i="4"/>
  <c r="AJ209" i="4"/>
  <c r="AF209" i="4"/>
  <c r="AJ229" i="4"/>
  <c r="AF229" i="4"/>
  <c r="AI241" i="4"/>
  <c r="AG241" i="4"/>
  <c r="AI369" i="4"/>
  <c r="AG369" i="4"/>
  <c r="AI377" i="4"/>
  <c r="AG377" i="4"/>
  <c r="AJ390" i="4"/>
  <c r="AF390" i="4"/>
  <c r="AI390" i="4"/>
  <c r="AJ426" i="4"/>
  <c r="AF426" i="4"/>
  <c r="AI426" i="4"/>
  <c r="AJ442" i="4"/>
  <c r="AF442" i="4"/>
  <c r="AI442" i="4"/>
  <c r="AJ458" i="4"/>
  <c r="AF458" i="4"/>
  <c r="AI458" i="4"/>
  <c r="AJ474" i="4"/>
  <c r="AF474" i="4"/>
  <c r="AI474" i="4"/>
  <c r="AJ490" i="4"/>
  <c r="AF490" i="4"/>
  <c r="AI490" i="4"/>
  <c r="AI929" i="4"/>
  <c r="AG929" i="4"/>
  <c r="AI969" i="4"/>
  <c r="AG969" i="4"/>
  <c r="AK39" i="4"/>
  <c r="AI39" i="4"/>
  <c r="AH39" i="4"/>
  <c r="AI109" i="4"/>
  <c r="AG109" i="4"/>
  <c r="AH109" i="4"/>
  <c r="AJ123" i="4"/>
  <c r="AF123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89" i="4"/>
  <c r="AF189" i="4"/>
  <c r="AI189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Y713" i="4" l="1"/>
  <c r="X713" i="4"/>
  <c r="X577" i="4"/>
  <c r="Y577" i="4"/>
  <c r="X1001" i="4"/>
  <c r="Y1001" i="4"/>
  <c r="Y139" i="4"/>
  <c r="AI139" i="4"/>
  <c r="AO139" i="4" s="1"/>
  <c r="AU139" i="4" s="1"/>
  <c r="AC139" i="4"/>
  <c r="Y398" i="4"/>
  <c r="AE398" i="4"/>
  <c r="AT398" i="4"/>
  <c r="AI398" i="4"/>
  <c r="Y201" i="4"/>
  <c r="AH201" i="4"/>
  <c r="Z201" i="4"/>
  <c r="Y961" i="4"/>
  <c r="AD961" i="4"/>
  <c r="AV961" i="4"/>
  <c r="AA961" i="4"/>
  <c r="Y131" i="4"/>
  <c r="AH131" i="4"/>
  <c r="AA131" i="4"/>
  <c r="AE131" i="4"/>
  <c r="AB131" i="4"/>
  <c r="Y213" i="4"/>
  <c r="Y538" i="4"/>
  <c r="Z538" i="4" s="1"/>
  <c r="AJ538" i="4"/>
  <c r="AP538" i="4" s="1"/>
  <c r="AK538" i="4"/>
  <c r="AH538" i="4"/>
  <c r="AN538" i="4" s="1"/>
  <c r="AB538" i="4"/>
  <c r="AT538" i="4"/>
  <c r="AA538" i="4"/>
  <c r="AC538" i="4"/>
  <c r="AG538" i="4"/>
  <c r="Y165" i="4"/>
  <c r="AA165" i="4" s="1"/>
  <c r="Y466" i="4"/>
  <c r="AG466" i="4"/>
  <c r="AK466" i="4"/>
  <c r="AA466" i="4"/>
  <c r="AM466" i="4" s="1"/>
  <c r="AE466" i="4"/>
  <c r="AQ466" i="4" s="1"/>
  <c r="AW466" i="4"/>
  <c r="AB466" i="4"/>
  <c r="AT466" i="4"/>
  <c r="AF466" i="4"/>
  <c r="Y135" i="4"/>
  <c r="AA135" i="4"/>
  <c r="AB135" i="4"/>
  <c r="Y221" i="4"/>
  <c r="AG221" i="4" s="1"/>
  <c r="AK221" i="4"/>
  <c r="AB221" i="4"/>
  <c r="AJ221" i="4"/>
  <c r="Y434" i="4"/>
  <c r="AH434" i="4"/>
  <c r="AC434" i="4"/>
  <c r="Z434" i="4"/>
  <c r="AD434" i="4"/>
  <c r="AJ434" i="4"/>
  <c r="AP434" i="4" s="1"/>
  <c r="AV434" i="4" s="1"/>
  <c r="AI434" i="4"/>
  <c r="AF135" i="4"/>
  <c r="AJ201" i="4"/>
  <c r="AP201" i="4" s="1"/>
  <c r="AV201" i="4" s="1"/>
  <c r="AF131" i="4"/>
  <c r="AI538" i="4"/>
  <c r="AO538" i="4" s="1"/>
  <c r="AU538" i="4" s="1"/>
  <c r="AJ466" i="4"/>
  <c r="AQ494" i="4"/>
  <c r="AW494" i="4" s="1"/>
  <c r="AO478" i="4"/>
  <c r="AU478" i="4" s="1"/>
  <c r="AD165" i="4"/>
  <c r="AD131" i="4"/>
  <c r="AC131" i="4"/>
  <c r="AE538" i="4"/>
  <c r="AD538" i="4"/>
  <c r="AC221" i="4"/>
  <c r="AO221" i="4" s="1"/>
  <c r="AU221" i="4" s="1"/>
  <c r="AD201" i="4"/>
  <c r="AH213" i="4"/>
  <c r="AD466" i="4"/>
  <c r="AS466" i="4"/>
  <c r="AT434" i="4"/>
  <c r="AE434" i="4"/>
  <c r="AQ434" i="4" s="1"/>
  <c r="AW434" i="4" s="1"/>
  <c r="AI131" i="4"/>
  <c r="AI221" i="4"/>
  <c r="X509" i="4"/>
  <c r="AF538" i="4"/>
  <c r="AL538" i="4" s="1"/>
  <c r="AR538" i="4" s="1"/>
  <c r="AG131" i="4"/>
  <c r="AK434" i="4"/>
  <c r="X633" i="4"/>
  <c r="Y633" i="4"/>
  <c r="AI213" i="4"/>
  <c r="AF201" i="4"/>
  <c r="AL201" i="4" s="1"/>
  <c r="AR201" i="4" s="1"/>
  <c r="AF221" i="4"/>
  <c r="AD221" i="4"/>
  <c r="Z221" i="4"/>
  <c r="AE221" i="4"/>
  <c r="AQ221" i="4" s="1"/>
  <c r="AW221" i="4" s="1"/>
  <c r="AA221" i="4"/>
  <c r="AA213" i="4"/>
  <c r="AB201" i="4"/>
  <c r="AE201" i="4"/>
  <c r="AA201" i="4"/>
  <c r="AK213" i="4"/>
  <c r="AK201" i="4"/>
  <c r="AH221" i="4"/>
  <c r="AI169" i="4"/>
  <c r="AJ169" i="4"/>
  <c r="AB169" i="4"/>
  <c r="AE169" i="4"/>
  <c r="AQ169" i="4" s="1"/>
  <c r="AW169" i="4" s="1"/>
  <c r="AA169" i="4"/>
  <c r="AH169" i="4"/>
  <c r="AN169" i="4" s="1"/>
  <c r="AT169" i="4" s="1"/>
  <c r="AG169" i="4"/>
  <c r="AF169" i="4"/>
  <c r="AD169" i="4"/>
  <c r="Z169" i="4"/>
  <c r="AC169" i="4"/>
  <c r="AJ161" i="4"/>
  <c r="AB161" i="4"/>
  <c r="AE161" i="4"/>
  <c r="AQ161" i="4" s="1"/>
  <c r="AW161" i="4" s="1"/>
  <c r="AA161" i="4"/>
  <c r="AF161" i="4"/>
  <c r="AD161" i="4"/>
  <c r="Z161" i="4"/>
  <c r="AC161" i="4"/>
  <c r="AI161" i="4"/>
  <c r="AH161" i="4"/>
  <c r="AG161" i="4"/>
  <c r="W637" i="4"/>
  <c r="X637" i="4" s="1"/>
  <c r="AS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U785" i="4"/>
  <c r="W785" i="4" s="1"/>
  <c r="X785" i="4" s="1"/>
  <c r="Y785" i="4" s="1"/>
  <c r="U801" i="4"/>
  <c r="U817" i="4"/>
  <c r="W817" i="4" s="1"/>
  <c r="X817" i="4" s="1"/>
  <c r="U833" i="4"/>
  <c r="U849" i="4"/>
  <c r="W849" i="4" s="1"/>
  <c r="X849" i="4" s="1"/>
  <c r="Y849" i="4" s="1"/>
  <c r="U865" i="4"/>
  <c r="U881" i="4"/>
  <c r="W881" i="4" s="1"/>
  <c r="X881" i="4" s="1"/>
  <c r="U897" i="4"/>
  <c r="U913" i="4"/>
  <c r="W913" i="4" s="1"/>
  <c r="X913" i="4" s="1"/>
  <c r="Y913" i="4" s="1"/>
  <c r="W237" i="4"/>
  <c r="X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AJ139" i="4"/>
  <c r="AD139" i="4"/>
  <c r="AP139" i="4" s="1"/>
  <c r="AV139" i="4" s="1"/>
  <c r="Z139" i="4"/>
  <c r="AE139" i="4"/>
  <c r="AA139" i="4"/>
  <c r="AH139" i="4"/>
  <c r="AK139" i="4"/>
  <c r="AG139" i="4"/>
  <c r="AM139" i="4" s="1"/>
  <c r="AS139" i="4" s="1"/>
  <c r="Y542" i="4"/>
  <c r="X542" i="4"/>
  <c r="X569" i="4"/>
  <c r="Y569" i="4"/>
  <c r="AI569" i="4" s="1"/>
  <c r="AJ506" i="4"/>
  <c r="AC506" i="4"/>
  <c r="Y446" i="4"/>
  <c r="AJ446" i="4"/>
  <c r="AC446" i="4"/>
  <c r="AU446" i="4"/>
  <c r="AB446" i="4"/>
  <c r="Y418" i="4"/>
  <c r="Y406" i="4"/>
  <c r="Z406" i="4" s="1"/>
  <c r="Y502" i="4"/>
  <c r="AW502" i="4"/>
  <c r="AT502" i="4"/>
  <c r="Y945" i="4"/>
  <c r="AJ945" i="4"/>
  <c r="AP945" i="4" s="1"/>
  <c r="AD945" i="4"/>
  <c r="AV945" i="4"/>
  <c r="AA945" i="4"/>
  <c r="Y181" i="4"/>
  <c r="AD181" i="4" s="1"/>
  <c r="Y414" i="4"/>
  <c r="AG414" i="4" s="1"/>
  <c r="Y197" i="4"/>
  <c r="AH197" i="4" s="1"/>
  <c r="Y233" i="4"/>
  <c r="AB233" i="4" s="1"/>
  <c r="AK506" i="4"/>
  <c r="AG446" i="4"/>
  <c r="AH446" i="4"/>
  <c r="AF197" i="4"/>
  <c r="AJ418" i="4"/>
  <c r="Y617" i="4"/>
  <c r="X601" i="4"/>
  <c r="AM494" i="4"/>
  <c r="AS494" i="4" s="1"/>
  <c r="Z197" i="4"/>
  <c r="AA197" i="4"/>
  <c r="AE945" i="4"/>
  <c r="AT945" i="4"/>
  <c r="AD446" i="4"/>
  <c r="AP446" i="4" s="1"/>
  <c r="AV446" i="4" s="1"/>
  <c r="AE446" i="4"/>
  <c r="AK414" i="4"/>
  <c r="X518" i="4"/>
  <c r="Y518" i="4"/>
  <c r="AG197" i="4"/>
  <c r="AN221" i="4"/>
  <c r="AT221" i="4" s="1"/>
  <c r="AN193" i="4"/>
  <c r="AT193" i="4" s="1"/>
  <c r="AQ193" i="4"/>
  <c r="AW193" i="4" s="1"/>
  <c r="AP105" i="4"/>
  <c r="AV105" i="4" s="1"/>
  <c r="Y561" i="4"/>
  <c r="Y534" i="4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M205" i="4" s="1"/>
  <c r="AS205" i="4" s="1"/>
  <c r="AK546" i="4"/>
  <c r="W383" i="4"/>
  <c r="X383" i="4" s="1"/>
  <c r="Y383" i="4" s="1"/>
  <c r="AP554" i="4"/>
  <c r="AL554" i="4"/>
  <c r="AR554" i="4" s="1"/>
  <c r="D554" i="4" s="1"/>
  <c r="H554" i="4" s="1"/>
  <c r="AP965" i="4"/>
  <c r="AV965" i="4" s="1"/>
  <c r="AL965" i="4"/>
  <c r="AR965" i="4" s="1"/>
  <c r="D965" i="4" s="1"/>
  <c r="H965" i="4" s="1"/>
  <c r="AL925" i="4"/>
  <c r="AR925" i="4" s="1"/>
  <c r="AP530" i="4"/>
  <c r="AL245" i="4"/>
  <c r="AR245" i="4" s="1"/>
  <c r="E245" i="4" s="1"/>
  <c r="I245" i="4" s="1"/>
  <c r="AL109" i="4"/>
  <c r="AR109" i="4" s="1"/>
  <c r="AE37" i="4"/>
  <c r="AQ37" i="4" s="1"/>
  <c r="AW37" i="4" s="1"/>
  <c r="W391" i="4"/>
  <c r="X391" i="4" s="1"/>
  <c r="Y391" i="4" s="1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Y115" i="4"/>
  <c r="AG115" i="4" s="1"/>
  <c r="AI506" i="4"/>
  <c r="AF506" i="4"/>
  <c r="AA506" i="4"/>
  <c r="AE506" i="4"/>
  <c r="AB506" i="4"/>
  <c r="AG506" i="4"/>
  <c r="AH506" i="4"/>
  <c r="AJ115" i="4"/>
  <c r="AN377" i="4"/>
  <c r="AT377" i="4" s="1"/>
  <c r="AN241" i="4"/>
  <c r="AT241" i="4" s="1"/>
  <c r="AL105" i="4"/>
  <c r="AR105" i="4" s="1"/>
  <c r="AM143" i="4"/>
  <c r="AS143" i="4" s="1"/>
  <c r="Z506" i="4"/>
  <c r="AL506" i="4" s="1"/>
  <c r="AR506" i="4" s="1"/>
  <c r="AP482" i="4"/>
  <c r="AV482" i="4" s="1"/>
  <c r="AQ520" i="4"/>
  <c r="AQ965" i="4"/>
  <c r="AW965" i="4" s="1"/>
  <c r="AL957" i="4"/>
  <c r="AR957" i="4" s="1"/>
  <c r="AQ149" i="4"/>
  <c r="AW149" i="4" s="1"/>
  <c r="AQ109" i="4"/>
  <c r="AW109" i="4" s="1"/>
  <c r="AM39" i="4"/>
  <c r="AS39" i="4" s="1"/>
  <c r="Y985" i="4"/>
  <c r="AM147" i="4"/>
  <c r="AS147" i="4" s="1"/>
  <c r="AN123" i="4"/>
  <c r="AT123" i="4" s="1"/>
  <c r="AQ123" i="4"/>
  <c r="AW123" i="4" s="1"/>
  <c r="AL377" i="4"/>
  <c r="AR377" i="4" s="1"/>
  <c r="AP369" i="4"/>
  <c r="AV369" i="4" s="1"/>
  <c r="AL369" i="4"/>
  <c r="AR369" i="4" s="1"/>
  <c r="G369" i="4" s="1"/>
  <c r="AP241" i="4"/>
  <c r="AV241" i="4" s="1"/>
  <c r="AM229" i="4"/>
  <c r="AS229" i="4" s="1"/>
  <c r="AM209" i="4"/>
  <c r="AS209" i="4" s="1"/>
  <c r="AN185" i="4"/>
  <c r="AT185" i="4" s="1"/>
  <c r="AQ544" i="4"/>
  <c r="AN474" i="4"/>
  <c r="AQ474" i="4"/>
  <c r="AW474" i="4" s="1"/>
  <c r="AN458" i="4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O131" i="4"/>
  <c r="AU131" i="4" s="1"/>
  <c r="AM123" i="4"/>
  <c r="AS123" i="4" s="1"/>
  <c r="AQ969" i="4"/>
  <c r="AW969" i="4" s="1"/>
  <c r="AQ929" i="4"/>
  <c r="AW929" i="4" s="1"/>
  <c r="AQ538" i="4"/>
  <c r="AP377" i="4"/>
  <c r="AV377" i="4" s="1"/>
  <c r="AL241" i="4"/>
  <c r="AR241" i="4" s="1"/>
  <c r="AQ229" i="4"/>
  <c r="AW229" i="4" s="1"/>
  <c r="AM221" i="4"/>
  <c r="AS221" i="4" s="1"/>
  <c r="AQ209" i="4"/>
  <c r="AW209" i="4" s="1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X550" i="4"/>
  <c r="AG550" i="4" s="1"/>
  <c r="Y550" i="4"/>
  <c r="Y63" i="4"/>
  <c r="AC63" i="4" s="1"/>
  <c r="AN494" i="4"/>
  <c r="AO494" i="4"/>
  <c r="AQ478" i="4"/>
  <c r="AM478" i="4"/>
  <c r="AP969" i="4"/>
  <c r="AL969" i="4"/>
  <c r="AR969" i="4" s="1"/>
  <c r="AP929" i="4"/>
  <c r="AL929" i="4"/>
  <c r="AR929" i="4" s="1"/>
  <c r="D929" i="4" s="1"/>
  <c r="H929" i="4" s="1"/>
  <c r="AQ241" i="4"/>
  <c r="AW241" i="4" s="1"/>
  <c r="AN229" i="4"/>
  <c r="AT229" i="4" s="1"/>
  <c r="AN209" i="4"/>
  <c r="AT209" i="4" s="1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390" i="4"/>
  <c r="AT390" i="4" s="1"/>
  <c r="X973" i="4"/>
  <c r="Y973" i="4"/>
  <c r="AN478" i="4"/>
  <c r="AK1001" i="4"/>
  <c r="AO147" i="4"/>
  <c r="AU147" i="4" s="1"/>
  <c r="AN131" i="4"/>
  <c r="AT131" i="4" s="1"/>
  <c r="AQ377" i="4"/>
  <c r="AW377" i="4" s="1"/>
  <c r="AQ369" i="4"/>
  <c r="AW369" i="4" s="1"/>
  <c r="AN369" i="4"/>
  <c r="AT369" i="4" s="1"/>
  <c r="AO229" i="4"/>
  <c r="AU229" i="4" s="1"/>
  <c r="AO209" i="4"/>
  <c r="AU209" i="4" s="1"/>
  <c r="AO185" i="4"/>
  <c r="AU185" i="4" s="1"/>
  <c r="AQ105" i="4"/>
  <c r="AW105" i="4" s="1"/>
  <c r="AN43" i="4"/>
  <c r="AT43" i="4" s="1"/>
  <c r="AO454" i="4"/>
  <c r="AU454" i="4" s="1"/>
  <c r="AP528" i="4"/>
  <c r="AI510" i="4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X927" i="4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Z80" i="4" s="1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O123" i="4"/>
  <c r="AU123" i="4" s="1"/>
  <c r="AN969" i="4"/>
  <c r="AN929" i="4"/>
  <c r="AO193" i="4"/>
  <c r="AU193" i="4" s="1"/>
  <c r="AK151" i="4"/>
  <c r="AI99" i="4"/>
  <c r="AI83" i="4"/>
  <c r="AI65" i="4"/>
  <c r="AQ394" i="4"/>
  <c r="AW394" i="4" s="1"/>
  <c r="AP462" i="4"/>
  <c r="AV462" i="4" s="1"/>
  <c r="AN189" i="4"/>
  <c r="AT18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W244" i="4"/>
  <c r="X244" i="4" s="1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01" i="4"/>
  <c r="AW201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D377" i="4"/>
  <c r="H377" i="4" s="1"/>
  <c r="D43" i="4"/>
  <c r="H43" i="4" s="1"/>
  <c r="K44" i="2" s="1"/>
  <c r="F462" i="4"/>
  <c r="J462" i="4" s="1"/>
  <c r="M463" i="2" s="1"/>
  <c r="E153" i="4"/>
  <c r="I153" i="4" s="1"/>
  <c r="F965" i="4"/>
  <c r="J965" i="4" s="1"/>
  <c r="F933" i="4"/>
  <c r="J933" i="4" s="1"/>
  <c r="F245" i="4"/>
  <c r="J245" i="4" s="1"/>
  <c r="G109" i="4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36" i="4"/>
  <c r="H536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I509" i="4"/>
  <c r="AB509" i="4"/>
  <c r="AD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AA242" i="4" s="1"/>
  <c r="Y238" i="4"/>
  <c r="AA238" i="4" s="1"/>
  <c r="Y234" i="4"/>
  <c r="AC234" i="4" s="1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W883" i="4"/>
  <c r="W875" i="4"/>
  <c r="W867" i="4"/>
  <c r="W859" i="4"/>
  <c r="W851" i="4"/>
  <c r="W843" i="4"/>
  <c r="W835" i="4"/>
  <c r="W827" i="4"/>
  <c r="W819" i="4"/>
  <c r="W811" i="4"/>
  <c r="W803" i="4"/>
  <c r="W795" i="4"/>
  <c r="W787" i="4"/>
  <c r="W779" i="4"/>
  <c r="W771" i="4"/>
  <c r="W763" i="4"/>
  <c r="W755" i="4"/>
  <c r="W747" i="4"/>
  <c r="W739" i="4"/>
  <c r="W731" i="4"/>
  <c r="W723" i="4"/>
  <c r="W715" i="4"/>
  <c r="W707" i="4"/>
  <c r="W699" i="4"/>
  <c r="W691" i="4"/>
  <c r="W683" i="4"/>
  <c r="W675" i="4"/>
  <c r="W667" i="4"/>
  <c r="W659" i="4"/>
  <c r="W651" i="4"/>
  <c r="W639" i="4"/>
  <c r="W623" i="4"/>
  <c r="W607" i="4"/>
  <c r="W591" i="4"/>
  <c r="W575" i="4"/>
  <c r="W559" i="4"/>
  <c r="W995" i="4"/>
  <c r="W987" i="4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D352" i="4"/>
  <c r="AC320" i="4"/>
  <c r="AA272" i="4"/>
  <c r="AF196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W635" i="4"/>
  <c r="X635" i="4" s="1"/>
  <c r="W619" i="4"/>
  <c r="W603" i="4"/>
  <c r="X603" i="4" s="1"/>
  <c r="W587" i="4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AA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AB657" i="4"/>
  <c r="AC657" i="4"/>
  <c r="Z649" i="4"/>
  <c r="AB649" i="4"/>
  <c r="AD649" i="4"/>
  <c r="AA649" i="4"/>
  <c r="AE649" i="4"/>
  <c r="AC649" i="4"/>
  <c r="AA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593" i="4"/>
  <c r="AE593" i="4"/>
  <c r="Z585" i="4"/>
  <c r="AB585" i="4"/>
  <c r="AD585" i="4"/>
  <c r="AA585" i="4"/>
  <c r="AE585" i="4"/>
  <c r="AC585" i="4"/>
  <c r="AD577" i="4"/>
  <c r="AD569" i="4"/>
  <c r="AD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956" i="4"/>
  <c r="Y956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Z927" i="4"/>
  <c r="AD927" i="4"/>
  <c r="AV927" i="4"/>
  <c r="AA927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 s="1"/>
  <c r="AA65" i="4"/>
  <c r="AC65" i="4"/>
  <c r="AE65" i="4"/>
  <c r="AA19" i="4"/>
  <c r="X915" i="4"/>
  <c r="X899" i="4"/>
  <c r="Y899" i="4"/>
  <c r="X883" i="4"/>
  <c r="X867" i="4"/>
  <c r="Y867" i="4" s="1"/>
  <c r="X851" i="4"/>
  <c r="X835" i="4"/>
  <c r="Y835" i="4"/>
  <c r="X819" i="4"/>
  <c r="X803" i="4"/>
  <c r="Y803" i="4" s="1"/>
  <c r="X787" i="4"/>
  <c r="X771" i="4"/>
  <c r="Y771" i="4"/>
  <c r="X755" i="4"/>
  <c r="X739" i="4"/>
  <c r="Y739" i="4" s="1"/>
  <c r="X723" i="4"/>
  <c r="X707" i="4"/>
  <c r="Y707" i="4"/>
  <c r="X691" i="4"/>
  <c r="X675" i="4"/>
  <c r="Y675" i="4" s="1"/>
  <c r="X659" i="4"/>
  <c r="X639" i="4"/>
  <c r="Y639" i="4"/>
  <c r="X607" i="4"/>
  <c r="X575" i="4"/>
  <c r="Y575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X979" i="4"/>
  <c r="Y979" i="4"/>
  <c r="X627" i="4"/>
  <c r="Z1001" i="4"/>
  <c r="AT1001" i="4"/>
  <c r="AV1001" i="4"/>
  <c r="AE1001" i="4"/>
  <c r="AQ1001" i="4" s="1"/>
  <c r="AW1001" i="4" s="1"/>
  <c r="AS1001" i="4"/>
  <c r="AT985" i="4"/>
  <c r="AV985" i="4"/>
  <c r="AA985" i="4"/>
  <c r="AS985" i="4"/>
  <c r="AW985" i="4"/>
  <c r="AT973" i="4"/>
  <c r="AA973" i="4"/>
  <c r="AP42" i="4"/>
  <c r="AV42" i="4" s="1"/>
  <c r="AO42" i="4"/>
  <c r="AU42" i="4" s="1"/>
  <c r="AP478" i="4"/>
  <c r="AV478" i="4" s="1"/>
  <c r="AL478" i="4"/>
  <c r="AR478" i="4" s="1"/>
  <c r="AN104" i="4"/>
  <c r="AT104" i="4" s="1"/>
  <c r="AP104" i="4"/>
  <c r="AV104" i="4" s="1"/>
  <c r="AO104" i="4"/>
  <c r="AU104" i="4" s="1"/>
  <c r="AO969" i="4"/>
  <c r="AU969" i="4" s="1"/>
  <c r="AO929" i="4"/>
  <c r="AU929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13" i="4"/>
  <c r="AI913" i="4"/>
  <c r="AH913" i="4"/>
  <c r="AG905" i="4"/>
  <c r="AI905" i="4"/>
  <c r="AH905" i="4"/>
  <c r="AG889" i="4"/>
  <c r="AI889" i="4"/>
  <c r="AH889" i="4"/>
  <c r="AG873" i="4"/>
  <c r="AI873" i="4"/>
  <c r="AH873" i="4"/>
  <c r="AG857" i="4"/>
  <c r="AI857" i="4"/>
  <c r="AH857" i="4"/>
  <c r="AG849" i="4"/>
  <c r="AI849" i="4"/>
  <c r="AH849" i="4"/>
  <c r="AG841" i="4"/>
  <c r="AI841" i="4"/>
  <c r="AH841" i="4"/>
  <c r="AG825" i="4"/>
  <c r="AI825" i="4"/>
  <c r="AH825" i="4"/>
  <c r="AG809" i="4"/>
  <c r="AI809" i="4"/>
  <c r="AH809" i="4"/>
  <c r="AG793" i="4"/>
  <c r="AI793" i="4"/>
  <c r="AH793" i="4"/>
  <c r="AG785" i="4"/>
  <c r="AI785" i="4"/>
  <c r="AH785" i="4"/>
  <c r="AG777" i="4"/>
  <c r="AI777" i="4"/>
  <c r="AH777" i="4"/>
  <c r="AG761" i="4"/>
  <c r="AI761" i="4"/>
  <c r="AH761" i="4"/>
  <c r="AG745" i="4"/>
  <c r="AI745" i="4"/>
  <c r="AH745" i="4"/>
  <c r="AG729" i="4"/>
  <c r="AI729" i="4"/>
  <c r="AH729" i="4"/>
  <c r="AI713" i="4"/>
  <c r="AG697" i="4"/>
  <c r="AI697" i="4"/>
  <c r="AH697" i="4"/>
  <c r="AG681" i="4"/>
  <c r="AI681" i="4"/>
  <c r="AH681" i="4"/>
  <c r="AH657" i="4"/>
  <c r="AG649" i="4"/>
  <c r="AI649" i="4"/>
  <c r="AH649" i="4"/>
  <c r="AG633" i="4"/>
  <c r="AG617" i="4"/>
  <c r="AI617" i="4"/>
  <c r="AH617" i="4"/>
  <c r="AG609" i="4"/>
  <c r="AI609" i="4"/>
  <c r="AH609" i="4"/>
  <c r="AG593" i="4"/>
  <c r="AG585" i="4"/>
  <c r="AI585" i="4"/>
  <c r="AH585" i="4"/>
  <c r="AH577" i="4"/>
  <c r="AI561" i="4"/>
  <c r="AI540" i="4"/>
  <c r="AG524" i="4"/>
  <c r="AI524" i="4"/>
  <c r="AH524" i="4"/>
  <c r="AH550" i="4"/>
  <c r="AG534" i="4"/>
  <c r="AI534" i="4"/>
  <c r="AH534" i="4"/>
  <c r="AG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O458" i="4"/>
  <c r="AU458" i="4" s="1"/>
  <c r="AO442" i="4"/>
  <c r="AU442" i="4" s="1"/>
  <c r="AO426" i="4"/>
  <c r="AU426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6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C242" i="4"/>
  <c r="Z242" i="4"/>
  <c r="AB242" i="4"/>
  <c r="AE238" i="4"/>
  <c r="AA234" i="4"/>
  <c r="AE234" i="4"/>
  <c r="AD234" i="4"/>
  <c r="AA148" i="4"/>
  <c r="AD148" i="4"/>
  <c r="Z106" i="4"/>
  <c r="AH771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23" i="4"/>
  <c r="AV123" i="4" s="1"/>
  <c r="AL123" i="4"/>
  <c r="AR123" i="4" s="1"/>
  <c r="AM969" i="4"/>
  <c r="AS969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189" i="4"/>
  <c r="AV189" i="4" s="1"/>
  <c r="AL189" i="4"/>
  <c r="AR18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13" i="4"/>
  <c r="AJ913" i="4"/>
  <c r="AF913" i="4"/>
  <c r="AK905" i="4"/>
  <c r="AJ905" i="4"/>
  <c r="AF905" i="4"/>
  <c r="AK889" i="4"/>
  <c r="AJ889" i="4"/>
  <c r="AF889" i="4"/>
  <c r="AK873" i="4"/>
  <c r="AJ873" i="4"/>
  <c r="AF873" i="4"/>
  <c r="AK857" i="4"/>
  <c r="AJ857" i="4"/>
  <c r="AF857" i="4"/>
  <c r="AK849" i="4"/>
  <c r="AJ849" i="4"/>
  <c r="AF849" i="4"/>
  <c r="AK841" i="4"/>
  <c r="AJ841" i="4"/>
  <c r="AF841" i="4"/>
  <c r="AK825" i="4"/>
  <c r="AJ825" i="4"/>
  <c r="AF825" i="4"/>
  <c r="AK809" i="4"/>
  <c r="AJ809" i="4"/>
  <c r="AF809" i="4"/>
  <c r="AK793" i="4"/>
  <c r="AJ793" i="4"/>
  <c r="AF793" i="4"/>
  <c r="AK785" i="4"/>
  <c r="AJ785" i="4"/>
  <c r="AF785" i="4"/>
  <c r="AK777" i="4"/>
  <c r="AJ777" i="4"/>
  <c r="AF777" i="4"/>
  <c r="AK761" i="4"/>
  <c r="AJ761" i="4"/>
  <c r="AF761" i="4"/>
  <c r="AK745" i="4"/>
  <c r="AJ745" i="4"/>
  <c r="AF745" i="4"/>
  <c r="AK729" i="4"/>
  <c r="AJ729" i="4"/>
  <c r="AF729" i="4"/>
  <c r="AK713" i="4"/>
  <c r="AF713" i="4"/>
  <c r="AK697" i="4"/>
  <c r="AJ697" i="4"/>
  <c r="AF697" i="4"/>
  <c r="AK681" i="4"/>
  <c r="AJ681" i="4"/>
  <c r="AF681" i="4"/>
  <c r="AJ657" i="4"/>
  <c r="AK649" i="4"/>
  <c r="AJ649" i="4"/>
  <c r="AF649" i="4"/>
  <c r="AJ633" i="4"/>
  <c r="AJ625" i="4"/>
  <c r="AK617" i="4"/>
  <c r="AJ617" i="4"/>
  <c r="AF617" i="4"/>
  <c r="AK609" i="4"/>
  <c r="AJ609" i="4"/>
  <c r="AF609" i="4"/>
  <c r="AK593" i="4"/>
  <c r="AF593" i="4"/>
  <c r="AK585" i="4"/>
  <c r="AJ585" i="4"/>
  <c r="AF585" i="4"/>
  <c r="AK577" i="4"/>
  <c r="AF577" i="4"/>
  <c r="AK561" i="4"/>
  <c r="AJ561" i="4"/>
  <c r="AF561" i="4"/>
  <c r="AK540" i="4"/>
  <c r="AF540" i="4"/>
  <c r="AK524" i="4"/>
  <c r="AJ524" i="4"/>
  <c r="AF524" i="4"/>
  <c r="AK550" i="4"/>
  <c r="AF550" i="4"/>
  <c r="AK534" i="4"/>
  <c r="AJ534" i="4"/>
  <c r="AF534" i="4"/>
  <c r="AK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D15" i="10"/>
  <c r="D143" i="10"/>
  <c r="D18" i="10"/>
  <c r="D93" i="10"/>
  <c r="D96" i="10"/>
  <c r="D228" i="10"/>
  <c r="D352" i="10"/>
  <c r="D480" i="10"/>
  <c r="D227" i="10"/>
  <c r="D8" i="10"/>
  <c r="D308" i="10"/>
  <c r="D532" i="10"/>
  <c r="D660" i="10"/>
  <c r="D281" i="10"/>
  <c r="D103" i="10"/>
  <c r="D231" i="10"/>
  <c r="D77" i="10"/>
  <c r="D80" i="10"/>
  <c r="D220" i="10"/>
  <c r="D344" i="10"/>
  <c r="D472" i="10"/>
  <c r="D211" i="10"/>
  <c r="D229" i="10"/>
  <c r="D292" i="10"/>
  <c r="D524" i="10"/>
  <c r="D652" i="10"/>
  <c r="D273" i="10"/>
  <c r="D31" i="10"/>
  <c r="D34" i="10"/>
  <c r="D116" i="10"/>
  <c r="D368" i="10"/>
  <c r="D6" i="10"/>
  <c r="D340" i="10"/>
  <c r="D676" i="10"/>
  <c r="D119" i="10"/>
  <c r="D45" i="10"/>
  <c r="D204" i="10"/>
  <c r="D456" i="10"/>
  <c r="D165" i="10"/>
  <c r="D508" i="10"/>
  <c r="D764" i="10"/>
  <c r="D449" i="10"/>
  <c r="D577" i="10"/>
  <c r="D705" i="10"/>
  <c r="D47" i="10"/>
  <c r="D239" i="10"/>
  <c r="D32" i="10"/>
  <c r="D320" i="10"/>
  <c r="D163" i="10"/>
  <c r="D248" i="10"/>
  <c r="D628" i="10"/>
  <c r="D71" i="10"/>
  <c r="D74" i="10"/>
  <c r="D188" i="10"/>
  <c r="D440" i="10"/>
  <c r="D101" i="10"/>
  <c r="D484" i="10"/>
  <c r="D748" i="10"/>
  <c r="D223" i="10"/>
  <c r="D304" i="10"/>
  <c r="D216" i="10"/>
  <c r="D55" i="10"/>
  <c r="D140" i="10"/>
  <c r="D54" i="10"/>
  <c r="D700" i="10"/>
  <c r="D545" i="10"/>
  <c r="D799" i="10"/>
  <c r="D927" i="10"/>
  <c r="D822" i="10"/>
  <c r="D950" i="10"/>
  <c r="D145" i="10"/>
  <c r="D126" i="10"/>
  <c r="D354" i="10"/>
  <c r="D56" i="10"/>
  <c r="D544" i="10"/>
  <c r="D293" i="10"/>
  <c r="D549" i="10"/>
  <c r="D803" i="10"/>
  <c r="D297" i="10"/>
  <c r="D425" i="10"/>
  <c r="D553" i="10"/>
  <c r="D681" i="10"/>
  <c r="D807" i="10"/>
  <c r="D935" i="10"/>
  <c r="D830" i="10"/>
  <c r="D958" i="10"/>
  <c r="D161" i="10"/>
  <c r="D134" i="10"/>
  <c r="D27" i="10"/>
  <c r="D112" i="10"/>
  <c r="D560" i="10"/>
  <c r="D309" i="10"/>
  <c r="D565" i="10"/>
  <c r="D819" i="10"/>
  <c r="D842" i="10"/>
  <c r="D185" i="10"/>
  <c r="D378" i="10"/>
  <c r="D634" i="10"/>
  <c r="D383" i="10"/>
  <c r="D639" i="10"/>
  <c r="D893" i="10"/>
  <c r="D916" i="10"/>
  <c r="D310" i="10"/>
  <c r="D566" i="10"/>
  <c r="D315" i="10"/>
  <c r="D571" i="10"/>
  <c r="D825" i="10"/>
  <c r="D848" i="10"/>
  <c r="D171" i="10"/>
  <c r="D50" i="10"/>
  <c r="D132" i="10"/>
  <c r="D384" i="10"/>
  <c r="D38" i="10"/>
  <c r="D372" i="10"/>
  <c r="D692" i="10"/>
  <c r="D135" i="10"/>
  <c r="D141" i="10"/>
  <c r="D252" i="10"/>
  <c r="D19" i="10"/>
  <c r="D104" i="10"/>
  <c r="D556" i="10"/>
  <c r="D305" i="10"/>
  <c r="D98" i="10"/>
  <c r="D432" i="10"/>
  <c r="D468" i="10"/>
  <c r="D183" i="10"/>
  <c r="D264" i="10"/>
  <c r="D79" i="10"/>
  <c r="D207" i="10"/>
  <c r="D82" i="10"/>
  <c r="D221" i="10"/>
  <c r="D164" i="10"/>
  <c r="D288" i="10"/>
  <c r="D416" i="10"/>
  <c r="D99" i="10"/>
  <c r="D102" i="10"/>
  <c r="D184" i="10"/>
  <c r="D436" i="10"/>
  <c r="D596" i="10"/>
  <c r="D724" i="10"/>
  <c r="D39" i="10"/>
  <c r="D167" i="10"/>
  <c r="D42" i="10"/>
  <c r="D205" i="10"/>
  <c r="D156" i="10"/>
  <c r="D280" i="10"/>
  <c r="D408" i="10"/>
  <c r="D83" i="10"/>
  <c r="D86" i="10"/>
  <c r="D168" i="10"/>
  <c r="D420" i="10"/>
  <c r="D588" i="10"/>
  <c r="D716" i="10"/>
  <c r="D337" i="10"/>
  <c r="D159" i="10"/>
  <c r="D125" i="10"/>
  <c r="D244" i="10"/>
  <c r="D496" i="10"/>
  <c r="D72" i="10"/>
  <c r="D548" i="10"/>
  <c r="D3" i="10"/>
  <c r="D247" i="10"/>
  <c r="D48" i="10"/>
  <c r="D328" i="10"/>
  <c r="D179" i="10"/>
  <c r="D257" i="10"/>
  <c r="D636" i="10"/>
  <c r="D385" i="10"/>
  <c r="D513" i="10"/>
  <c r="D641" i="10"/>
  <c r="D769" i="10"/>
  <c r="D111" i="10"/>
  <c r="D29" i="10"/>
  <c r="D196" i="10"/>
  <c r="D448" i="10"/>
  <c r="D133" i="10"/>
  <c r="D500" i="10"/>
  <c r="D756" i="10"/>
  <c r="D199" i="10"/>
  <c r="D16" i="10"/>
  <c r="D312" i="10"/>
  <c r="D147" i="10"/>
  <c r="D232" i="10"/>
  <c r="D620" i="10"/>
  <c r="D369" i="10"/>
  <c r="D253" i="10"/>
  <c r="D131" i="10"/>
  <c r="D612" i="10"/>
  <c r="D58" i="10"/>
  <c r="D392" i="10"/>
  <c r="D388" i="10"/>
  <c r="D417" i="10"/>
  <c r="D673" i="10"/>
  <c r="D863" i="10"/>
  <c r="D991" i="10"/>
  <c r="D886" i="10"/>
  <c r="D17" i="10"/>
  <c r="D20" i="10"/>
  <c r="D230" i="10"/>
  <c r="D251" i="10"/>
  <c r="D332" i="10"/>
  <c r="D672" i="10"/>
  <c r="D421" i="10"/>
  <c r="D677" i="10"/>
  <c r="D931" i="10"/>
  <c r="D361" i="10"/>
  <c r="D489" i="10"/>
  <c r="D617" i="10"/>
  <c r="D745" i="10"/>
  <c r="D871" i="10"/>
  <c r="D999" i="10"/>
  <c r="D894" i="10"/>
  <c r="D33" i="10"/>
  <c r="D36" i="10"/>
  <c r="D246" i="10"/>
  <c r="D30" i="10"/>
  <c r="D364" i="10"/>
  <c r="D688" i="10"/>
  <c r="D437" i="10"/>
  <c r="D693" i="10"/>
  <c r="D947" i="10"/>
  <c r="D970" i="10"/>
  <c r="D146" i="10"/>
  <c r="D506" i="10"/>
  <c r="D762" i="10"/>
  <c r="D511" i="10"/>
  <c r="D767" i="10"/>
  <c r="D788" i="10"/>
  <c r="D186" i="10"/>
  <c r="D438" i="10"/>
  <c r="D694" i="10"/>
  <c r="D443" i="10"/>
  <c r="D699" i="10"/>
  <c r="D953" i="10"/>
  <c r="D976" i="10"/>
  <c r="D175" i="10"/>
  <c r="D157" i="10"/>
  <c r="D260" i="10"/>
  <c r="D35" i="10"/>
  <c r="D120" i="10"/>
  <c r="D7" i="10"/>
  <c r="D124" i="10"/>
  <c r="D22" i="10"/>
  <c r="D684" i="10"/>
  <c r="D180" i="10"/>
  <c r="D740" i="10"/>
  <c r="D51" i="10"/>
  <c r="D572" i="10"/>
  <c r="D481" i="10"/>
  <c r="D737" i="10"/>
  <c r="D895" i="10"/>
  <c r="D790" i="10"/>
  <c r="D918" i="10"/>
  <c r="D81" i="10"/>
  <c r="D84" i="10"/>
  <c r="D290" i="10"/>
  <c r="D53" i="10"/>
  <c r="D460" i="10"/>
  <c r="D736" i="10"/>
  <c r="D485" i="10"/>
  <c r="D741" i="10"/>
  <c r="D995" i="10"/>
  <c r="D393" i="10"/>
  <c r="D521" i="10"/>
  <c r="D649" i="10"/>
  <c r="D775" i="10"/>
  <c r="D903" i="10"/>
  <c r="D798" i="10"/>
  <c r="D926" i="10"/>
  <c r="D97" i="10"/>
  <c r="D100" i="10"/>
  <c r="D306" i="10"/>
  <c r="D117" i="10"/>
  <c r="D492" i="10"/>
  <c r="D752" i="10"/>
  <c r="D501" i="10"/>
  <c r="D757" i="10"/>
  <c r="D778" i="10"/>
  <c r="D57" i="10"/>
  <c r="D266" i="10"/>
  <c r="D570" i="10"/>
  <c r="D319" i="10"/>
  <c r="D575" i="10"/>
  <c r="D829" i="10"/>
  <c r="D852" i="10"/>
  <c r="D250" i="10"/>
  <c r="D502" i="10"/>
  <c r="D758" i="10"/>
  <c r="D507" i="10"/>
  <c r="D763" i="10"/>
  <c r="D784" i="10"/>
  <c r="D43" i="10"/>
  <c r="D128" i="10"/>
  <c r="D568" i="10"/>
  <c r="D317" i="10"/>
  <c r="D573" i="10"/>
  <c r="D5" i="10"/>
  <c r="D64" i="10"/>
  <c r="D195" i="10"/>
  <c r="D644" i="10"/>
  <c r="D90" i="10"/>
  <c r="D424" i="10"/>
  <c r="D452" i="10"/>
  <c r="D433" i="10"/>
  <c r="D689" i="10"/>
  <c r="D256" i="10"/>
  <c r="D632" i="10"/>
  <c r="D381" i="10"/>
  <c r="D637" i="10"/>
  <c r="D127" i="10"/>
  <c r="D212" i="10"/>
  <c r="D197" i="10"/>
  <c r="D265" i="10"/>
  <c r="D237" i="10"/>
  <c r="D115" i="10"/>
  <c r="D604" i="10"/>
  <c r="D497" i="10"/>
  <c r="D753" i="10"/>
  <c r="D774" i="10"/>
  <c r="D49" i="10"/>
  <c r="D262" i="10"/>
  <c r="D396" i="10"/>
  <c r="D453" i="10"/>
  <c r="D963" i="10"/>
  <c r="D505" i="10"/>
  <c r="D761" i="10"/>
  <c r="D782" i="10"/>
  <c r="D65" i="10"/>
  <c r="D274" i="10"/>
  <c r="D428" i="10"/>
  <c r="D469" i="10"/>
  <c r="D979" i="10"/>
  <c r="D206" i="10"/>
  <c r="D287" i="10"/>
  <c r="D797" i="10"/>
  <c r="D218" i="10"/>
  <c r="D726" i="10"/>
  <c r="D731" i="10"/>
  <c r="D235" i="10"/>
  <c r="D664" i="10"/>
  <c r="D669" i="10"/>
  <c r="D987" i="10"/>
  <c r="D9" i="10"/>
  <c r="D282" i="10"/>
  <c r="D578" i="10"/>
  <c r="D327" i="10"/>
  <c r="D583" i="10"/>
  <c r="D837" i="10"/>
  <c r="D162" i="10"/>
  <c r="D670" i="10"/>
  <c r="D675" i="10"/>
  <c r="D952" i="10"/>
  <c r="D302" i="10"/>
  <c r="D307" i="10"/>
  <c r="D25" i="10"/>
  <c r="D238" i="10"/>
  <c r="D554" i="10"/>
  <c r="D303" i="10"/>
  <c r="D559" i="10"/>
  <c r="D813" i="10"/>
  <c r="D836" i="10"/>
  <c r="D234" i="10"/>
  <c r="D486" i="10"/>
  <c r="D742" i="10"/>
  <c r="D491" i="10"/>
  <c r="D564" i="10"/>
  <c r="D10" i="10"/>
  <c r="D376" i="10"/>
  <c r="D356" i="10"/>
  <c r="D95" i="10"/>
  <c r="D69" i="10"/>
  <c r="D173" i="10"/>
  <c r="D136" i="10"/>
  <c r="D321" i="10"/>
  <c r="D609" i="10"/>
  <c r="D831" i="10"/>
  <c r="D959" i="10"/>
  <c r="D854" i="10"/>
  <c r="D982" i="10"/>
  <c r="D209" i="10"/>
  <c r="D166" i="10"/>
  <c r="D123" i="10"/>
  <c r="D208" i="10"/>
  <c r="D608" i="10"/>
  <c r="D357" i="10"/>
  <c r="D613" i="10"/>
  <c r="D867" i="10"/>
  <c r="D329" i="10"/>
  <c r="D457" i="10"/>
  <c r="D585" i="10"/>
  <c r="D713" i="10"/>
  <c r="D839" i="10"/>
  <c r="D967" i="10"/>
  <c r="D862" i="10"/>
  <c r="D990" i="10"/>
  <c r="D225" i="10"/>
  <c r="D182" i="10"/>
  <c r="D155" i="10"/>
  <c r="D240" i="10"/>
  <c r="D624" i="10"/>
  <c r="D373" i="10"/>
  <c r="D629" i="10"/>
  <c r="D883" i="10"/>
  <c r="D906" i="10"/>
  <c r="D60" i="10"/>
  <c r="D442" i="10"/>
  <c r="D698" i="10"/>
  <c r="D447" i="10"/>
  <c r="D703" i="10"/>
  <c r="D957" i="10"/>
  <c r="D980" i="10"/>
  <c r="D374" i="10"/>
  <c r="D630" i="10"/>
  <c r="D379" i="10"/>
  <c r="D635" i="10"/>
  <c r="D889" i="10"/>
  <c r="D912" i="10"/>
  <c r="D46" i="10"/>
  <c r="D380" i="10"/>
  <c r="D696" i="10"/>
  <c r="D445" i="10"/>
  <c r="D701" i="10"/>
  <c r="D255" i="10"/>
  <c r="D336" i="10"/>
  <c r="D276" i="10"/>
  <c r="D87" i="10"/>
  <c r="D172" i="10"/>
  <c r="D37" i="10"/>
  <c r="D732" i="10"/>
  <c r="D561" i="10"/>
  <c r="D149" i="10"/>
  <c r="D504" i="10"/>
  <c r="D760" i="10"/>
  <c r="D509" i="10"/>
  <c r="D765" i="10"/>
  <c r="D61" i="10"/>
  <c r="D464" i="10"/>
  <c r="D516" i="10"/>
  <c r="D215" i="10"/>
  <c r="D296" i="10"/>
  <c r="D200" i="10"/>
  <c r="D353" i="10"/>
  <c r="D625" i="10"/>
  <c r="D879" i="10"/>
  <c r="D902" i="10"/>
  <c r="D52" i="10"/>
  <c r="D62" i="10"/>
  <c r="D704" i="10"/>
  <c r="D709" i="10"/>
  <c r="D377" i="10"/>
  <c r="D633" i="10"/>
  <c r="D887" i="10"/>
  <c r="D910" i="10"/>
  <c r="D68" i="10"/>
  <c r="D94" i="10"/>
  <c r="D720" i="10"/>
  <c r="D725" i="10"/>
  <c r="D2" i="10"/>
  <c r="D538" i="10"/>
  <c r="D543" i="10"/>
  <c r="D820" i="10"/>
  <c r="D470" i="10"/>
  <c r="D475" i="10"/>
  <c r="D985" i="10"/>
  <c r="D316" i="10"/>
  <c r="D413" i="10"/>
  <c r="D859" i="10"/>
  <c r="D882" i="10"/>
  <c r="D76" i="10"/>
  <c r="D450" i="10"/>
  <c r="D706" i="10"/>
  <c r="D455" i="10"/>
  <c r="D711" i="10"/>
  <c r="D997" i="10"/>
  <c r="D414" i="10"/>
  <c r="D419" i="10"/>
  <c r="D929" i="10"/>
  <c r="D908" i="10"/>
  <c r="D558" i="10"/>
  <c r="D890" i="10"/>
  <c r="D28" i="10"/>
  <c r="D426" i="10"/>
  <c r="D682" i="10"/>
  <c r="D431" i="10"/>
  <c r="D687" i="10"/>
  <c r="D941" i="10"/>
  <c r="D964" i="10"/>
  <c r="D358" i="10"/>
  <c r="D614" i="10"/>
  <c r="D363" i="10"/>
  <c r="D619" i="10"/>
  <c r="D873" i="10"/>
  <c r="D747" i="10"/>
  <c r="D896" i="10"/>
  <c r="D348" i="10"/>
  <c r="D680" i="10"/>
  <c r="D429" i="10"/>
  <c r="D685" i="10"/>
  <c r="D939" i="10"/>
  <c r="D962" i="10"/>
  <c r="D138" i="10"/>
  <c r="D498" i="10"/>
  <c r="D754" i="10"/>
  <c r="D503" i="10"/>
  <c r="D759" i="10"/>
  <c r="D860" i="10"/>
  <c r="D510" i="10"/>
  <c r="D515" i="10"/>
  <c r="D792" i="10"/>
  <c r="D270" i="10"/>
  <c r="D531" i="10"/>
  <c r="D808" i="10"/>
  <c r="D499" i="10"/>
  <c r="D776" i="10"/>
  <c r="D189" i="10"/>
  <c r="D580" i="10"/>
  <c r="D360" i="10"/>
  <c r="D465" i="10"/>
  <c r="D975" i="10"/>
  <c r="D198" i="10"/>
  <c r="D517" i="10"/>
  <c r="D473" i="10"/>
  <c r="D983" i="10"/>
  <c r="D245" i="10"/>
  <c r="D787" i="10"/>
  <c r="D602" i="10"/>
  <c r="D884" i="10"/>
  <c r="D539" i="10"/>
  <c r="D192" i="10"/>
  <c r="D733" i="10"/>
  <c r="D201" i="10"/>
  <c r="D610" i="10"/>
  <c r="D615" i="10"/>
  <c r="D350" i="10"/>
  <c r="D865" i="10"/>
  <c r="D494" i="10"/>
  <c r="D89" i="10"/>
  <c r="D586" i="10"/>
  <c r="D719" i="10"/>
  <c r="D996" i="10"/>
  <c r="D646" i="10"/>
  <c r="D651" i="10"/>
  <c r="D928" i="10"/>
  <c r="D284" i="10"/>
  <c r="D397" i="10"/>
  <c r="D843" i="10"/>
  <c r="D106" i="10"/>
  <c r="D722" i="10"/>
  <c r="D727" i="10"/>
  <c r="D446" i="10"/>
  <c r="D961" i="10"/>
  <c r="D275" i="10"/>
  <c r="D462" i="10"/>
  <c r="D968" i="10"/>
  <c r="D70" i="10"/>
  <c r="D109" i="10"/>
  <c r="D540" i="10"/>
  <c r="D657" i="10"/>
  <c r="D838" i="10"/>
  <c r="D59" i="10"/>
  <c r="D581" i="10"/>
  <c r="D569" i="10"/>
  <c r="D846" i="10"/>
  <c r="D91" i="10"/>
  <c r="D597" i="10"/>
  <c r="D410" i="10"/>
  <c r="D925" i="10"/>
  <c r="D347" i="10"/>
  <c r="D24" i="10"/>
  <c r="D795" i="10"/>
  <c r="D137" i="10"/>
  <c r="D642" i="10"/>
  <c r="D647" i="10"/>
  <c r="D286" i="10"/>
  <c r="D801" i="10"/>
  <c r="D430" i="10"/>
  <c r="D153" i="10"/>
  <c r="D618" i="10"/>
  <c r="D623" i="10"/>
  <c r="D900" i="10"/>
  <c r="D550" i="10"/>
  <c r="D555" i="10"/>
  <c r="D832" i="10"/>
  <c r="D224" i="10"/>
  <c r="D365" i="10"/>
  <c r="D875" i="10"/>
  <c r="D44" i="10"/>
  <c r="D690" i="10"/>
  <c r="D695" i="10"/>
  <c r="D382" i="10"/>
  <c r="D897" i="10"/>
  <c r="D403" i="10"/>
  <c r="D339" i="10"/>
  <c r="D66" i="10"/>
  <c r="D108" i="10"/>
  <c r="D847" i="10"/>
  <c r="D259" i="10"/>
  <c r="D855" i="10"/>
  <c r="D533" i="10"/>
  <c r="D861" i="10"/>
  <c r="D107" i="10"/>
  <c r="D914" i="10"/>
  <c r="D487" i="10"/>
  <c r="D611" i="10"/>
  <c r="D922" i="10"/>
  <c r="D591" i="10"/>
  <c r="D518" i="10"/>
  <c r="D800" i="10"/>
  <c r="D269" i="10"/>
  <c r="D105" i="10"/>
  <c r="D599" i="10"/>
  <c r="D707" i="10"/>
  <c r="D872" i="10"/>
  <c r="D400" i="10"/>
  <c r="D40" i="10"/>
  <c r="D911" i="10"/>
  <c r="D110" i="10"/>
  <c r="D640" i="10"/>
  <c r="D409" i="10"/>
  <c r="D919" i="10"/>
  <c r="D118" i="10"/>
  <c r="D277" i="10"/>
  <c r="D121" i="10"/>
  <c r="D479" i="10"/>
  <c r="D406" i="10"/>
  <c r="D921" i="10"/>
  <c r="D349" i="10"/>
  <c r="D850" i="10"/>
  <c r="D346" i="10"/>
  <c r="D423" i="10"/>
  <c r="D869" i="10"/>
  <c r="D734" i="10"/>
  <c r="D949" i="10"/>
  <c r="D371" i="10"/>
  <c r="D394" i="10"/>
  <c r="D335" i="10"/>
  <c r="D845" i="10"/>
  <c r="D202" i="10"/>
  <c r="D710" i="10"/>
  <c r="D777" i="10"/>
  <c r="D992" i="10"/>
  <c r="D584" i="10"/>
  <c r="D589" i="10"/>
  <c r="D866" i="10"/>
  <c r="D402" i="10"/>
  <c r="D407" i="10"/>
  <c r="D917" i="10"/>
  <c r="D323" i="10"/>
  <c r="D812" i="10"/>
  <c r="D723" i="10"/>
  <c r="D563" i="10"/>
  <c r="D13" i="10"/>
  <c r="D966" i="10"/>
  <c r="D144" i="10"/>
  <c r="D835" i="10"/>
  <c r="D697" i="10"/>
  <c r="D974" i="10"/>
  <c r="D176" i="10"/>
  <c r="D851" i="10"/>
  <c r="D666" i="10"/>
  <c r="D948" i="10"/>
  <c r="D603" i="10"/>
  <c r="D536" i="10"/>
  <c r="D923" i="10"/>
  <c r="D158" i="10"/>
  <c r="D263" i="10"/>
  <c r="D773" i="10"/>
  <c r="D542" i="10"/>
  <c r="D824" i="10"/>
  <c r="D686" i="10"/>
  <c r="D130" i="10"/>
  <c r="D746" i="10"/>
  <c r="D751" i="10"/>
  <c r="D170" i="10"/>
  <c r="D678" i="10"/>
  <c r="D683" i="10"/>
  <c r="D960" i="10"/>
  <c r="D476" i="10"/>
  <c r="D493" i="10"/>
  <c r="D770" i="10"/>
  <c r="D254" i="10"/>
  <c r="D311" i="10"/>
  <c r="D821" i="10"/>
  <c r="D638" i="10"/>
  <c r="D920" i="10"/>
  <c r="D627" i="10"/>
  <c r="D243" i="10"/>
  <c r="D771" i="10"/>
  <c r="D915" i="10"/>
  <c r="D444" i="10"/>
  <c r="D805" i="10"/>
  <c r="D92" i="10"/>
  <c r="D267" i="10"/>
  <c r="D525" i="10"/>
  <c r="D853" i="10"/>
  <c r="D435" i="10"/>
  <c r="D289" i="10"/>
  <c r="D322" i="10"/>
  <c r="D537" i="10"/>
  <c r="D338" i="10"/>
  <c r="D330" i="10"/>
  <c r="D662" i="10"/>
  <c r="D605" i="10"/>
  <c r="D482" i="10"/>
  <c r="D828" i="10"/>
  <c r="D972" i="10"/>
  <c r="D522" i="10"/>
  <c r="D973" i="10"/>
  <c r="D331" i="10"/>
  <c r="D203" i="10"/>
  <c r="D717" i="10"/>
  <c r="D530" i="10"/>
  <c r="D924" i="10"/>
  <c r="D210" i="10"/>
  <c r="D817" i="10"/>
  <c r="D936" i="10"/>
  <c r="D23" i="10"/>
  <c r="D187" i="10"/>
  <c r="D300" i="10"/>
  <c r="D793" i="10"/>
  <c r="D738" i="10"/>
  <c r="D750" i="10"/>
  <c r="D261" i="10"/>
  <c r="D520" i="10"/>
  <c r="D343" i="10"/>
  <c r="D595" i="10"/>
  <c r="D236" i="10"/>
  <c r="D113" i="10"/>
  <c r="D794" i="10"/>
  <c r="D129" i="10"/>
  <c r="D810" i="10"/>
  <c r="D154" i="10"/>
  <c r="D600" i="10"/>
  <c r="D122" i="10"/>
  <c r="D743" i="10"/>
  <c r="D993" i="10"/>
  <c r="D174" i="10"/>
  <c r="D655" i="10"/>
  <c r="D582" i="10"/>
  <c r="D864" i="10"/>
  <c r="D461" i="10"/>
  <c r="D190" i="10"/>
  <c r="D789" i="10"/>
  <c r="D856" i="10"/>
  <c r="D1001" i="10"/>
  <c r="D11" i="10"/>
  <c r="D88" i="10"/>
  <c r="D552" i="10"/>
  <c r="D301" i="10"/>
  <c r="D557" i="10"/>
  <c r="D811" i="10"/>
  <c r="D834" i="10"/>
  <c r="D169" i="10"/>
  <c r="D370" i="10"/>
  <c r="D626" i="10"/>
  <c r="D375" i="10"/>
  <c r="D631" i="10"/>
  <c r="D885" i="10"/>
  <c r="D258" i="10"/>
  <c r="D766" i="10"/>
  <c r="D768" i="10"/>
  <c r="D981" i="10"/>
  <c r="D654" i="10"/>
  <c r="D785" i="10"/>
  <c r="D590" i="10"/>
  <c r="D755" i="10"/>
  <c r="D191" i="10"/>
  <c r="D67" i="10"/>
  <c r="D26" i="10"/>
  <c r="D324" i="10"/>
  <c r="D721" i="10"/>
  <c r="D998" i="10"/>
  <c r="D268" i="10"/>
  <c r="D899" i="10"/>
  <c r="D729" i="10"/>
  <c r="D4" i="10"/>
  <c r="D656" i="10"/>
  <c r="D938" i="10"/>
  <c r="D607" i="10"/>
  <c r="D534" i="10"/>
  <c r="D816" i="10"/>
  <c r="D728" i="10"/>
  <c r="D786" i="10"/>
  <c r="D418" i="10"/>
  <c r="D359" i="10"/>
  <c r="D933" i="10"/>
  <c r="D355" i="10"/>
  <c r="D844" i="10"/>
  <c r="D858" i="10"/>
  <c r="D298" i="10"/>
  <c r="D463" i="10"/>
  <c r="D909" i="10"/>
  <c r="D390" i="10"/>
  <c r="D395" i="10"/>
  <c r="D905" i="10"/>
  <c r="D78" i="10"/>
  <c r="D648" i="10"/>
  <c r="D653" i="10"/>
  <c r="D930" i="10"/>
  <c r="D466" i="10"/>
  <c r="D471" i="10"/>
  <c r="D796" i="10"/>
  <c r="D451" i="10"/>
  <c r="D940" i="10"/>
  <c r="D849" i="10"/>
  <c r="D691" i="10"/>
  <c r="D148" i="10"/>
  <c r="D708" i="10"/>
  <c r="D488" i="10"/>
  <c r="D401" i="10"/>
  <c r="D815" i="10"/>
  <c r="D177" i="10"/>
  <c r="D576" i="10"/>
  <c r="D313" i="10"/>
  <c r="D823" i="10"/>
  <c r="D193" i="10"/>
  <c r="D592" i="10"/>
  <c r="D874" i="10"/>
  <c r="D415" i="10"/>
  <c r="D342" i="10"/>
  <c r="D857" i="10"/>
  <c r="D285" i="10"/>
  <c r="D818" i="10"/>
  <c r="D386" i="10"/>
  <c r="D391" i="10"/>
  <c r="D901" i="10"/>
  <c r="D291" i="10"/>
  <c r="D780" i="10"/>
  <c r="D826" i="10"/>
  <c r="D362" i="10"/>
  <c r="D367" i="10"/>
  <c r="D877" i="10"/>
  <c r="D294" i="10"/>
  <c r="D299" i="10"/>
  <c r="D809" i="10"/>
  <c r="D139" i="10"/>
  <c r="D616" i="10"/>
  <c r="D621" i="10"/>
  <c r="D898" i="10"/>
  <c r="D434" i="10"/>
  <c r="D439" i="10"/>
  <c r="D965" i="10"/>
  <c r="D387" i="10"/>
  <c r="D876" i="10"/>
  <c r="D913" i="10"/>
  <c r="D881" i="10"/>
  <c r="D152" i="10"/>
  <c r="D668" i="10"/>
  <c r="D241" i="10"/>
  <c r="D345" i="10"/>
  <c r="D214" i="10"/>
  <c r="D114" i="10"/>
  <c r="D283" i="10"/>
  <c r="D477" i="10"/>
  <c r="D546" i="10"/>
  <c r="D956" i="10"/>
  <c r="D242" i="10"/>
  <c r="D458" i="10"/>
  <c r="D868" i="10"/>
  <c r="D523" i="10"/>
  <c r="D160" i="10"/>
  <c r="D779" i="10"/>
  <c r="D594" i="10"/>
  <c r="D194" i="10"/>
  <c r="D334" i="10"/>
  <c r="D945" i="10"/>
  <c r="D151" i="10"/>
  <c r="D529" i="10"/>
  <c r="D934" i="10"/>
  <c r="D181" i="10"/>
  <c r="D645" i="10"/>
  <c r="D665" i="10"/>
  <c r="D942" i="10"/>
  <c r="D219" i="10"/>
  <c r="D661" i="10"/>
  <c r="D474" i="10"/>
  <c r="D989" i="10"/>
  <c r="D411" i="10"/>
  <c r="D21" i="10"/>
  <c r="D827" i="10"/>
  <c r="D73" i="10"/>
  <c r="D674" i="10"/>
  <c r="D679" i="10"/>
  <c r="D226" i="10"/>
  <c r="D739" i="10"/>
  <c r="D366" i="10"/>
  <c r="D217" i="10"/>
  <c r="D650" i="10"/>
  <c r="D527" i="10"/>
  <c r="D804" i="10"/>
  <c r="D454" i="10"/>
  <c r="D459" i="10"/>
  <c r="D969" i="10"/>
  <c r="D213" i="10"/>
  <c r="D333" i="10"/>
  <c r="D907" i="10"/>
  <c r="D233" i="10"/>
  <c r="D658" i="10"/>
  <c r="D663" i="10"/>
  <c r="D318" i="10"/>
  <c r="D833" i="10"/>
  <c r="D526" i="10"/>
  <c r="D1000" i="10"/>
  <c r="D840" i="10"/>
  <c r="D943" i="10"/>
  <c r="D142" i="10"/>
  <c r="D325" i="10"/>
  <c r="D441" i="10"/>
  <c r="D951" i="10"/>
  <c r="D150" i="10"/>
  <c r="D341" i="10"/>
  <c r="D249" i="10"/>
  <c r="D671" i="10"/>
  <c r="D598" i="10"/>
  <c r="D880" i="10"/>
  <c r="D541" i="10"/>
  <c r="D946" i="10"/>
  <c r="D514" i="10"/>
  <c r="D519" i="10"/>
  <c r="D892" i="10"/>
  <c r="D547" i="10"/>
  <c r="D178" i="10"/>
  <c r="D954" i="10"/>
  <c r="D490" i="10"/>
  <c r="D495" i="10"/>
  <c r="D772" i="10"/>
  <c r="D422" i="10"/>
  <c r="D427" i="10"/>
  <c r="D937" i="10"/>
  <c r="D85" i="10"/>
  <c r="D744" i="10"/>
  <c r="D749" i="10"/>
  <c r="D41" i="10"/>
  <c r="D562" i="10"/>
  <c r="D567" i="10"/>
  <c r="D988" i="10"/>
  <c r="D643" i="10"/>
  <c r="D659" i="10"/>
  <c r="D272" i="10"/>
  <c r="D870" i="10"/>
  <c r="D878" i="10"/>
  <c r="D278" i="10"/>
  <c r="D222" i="10"/>
  <c r="D888" i="10"/>
  <c r="D781" i="10"/>
  <c r="D75" i="10"/>
  <c r="D314" i="10"/>
  <c r="D984" i="10"/>
  <c r="D404" i="10"/>
  <c r="D806" i="10"/>
  <c r="D389" i="10"/>
  <c r="D814" i="10"/>
  <c r="D405" i="10"/>
  <c r="D735" i="10"/>
  <c r="D944" i="10"/>
  <c r="D978" i="10"/>
  <c r="D551" i="10"/>
  <c r="D483" i="10"/>
  <c r="D986" i="10"/>
  <c r="D399" i="10"/>
  <c r="D326" i="10"/>
  <c r="D841" i="10"/>
  <c r="D712" i="10"/>
  <c r="D994" i="10"/>
  <c r="D535" i="10"/>
  <c r="D579" i="10"/>
  <c r="D977" i="10"/>
  <c r="D398" i="10"/>
  <c r="D904" i="10"/>
  <c r="D593" i="10"/>
  <c r="D601" i="10"/>
  <c r="D351" i="10"/>
  <c r="D891" i="10"/>
  <c r="D606" i="10"/>
  <c r="D271" i="10"/>
  <c r="D715" i="10"/>
  <c r="D802" i="10"/>
  <c r="D702" i="10"/>
  <c r="D63" i="10"/>
  <c r="D783" i="10"/>
  <c r="D512" i="10"/>
  <c r="D791" i="10"/>
  <c r="D528" i="10"/>
  <c r="D730" i="10"/>
  <c r="D667" i="10"/>
  <c r="D955" i="10"/>
  <c r="D295" i="10"/>
  <c r="D478" i="10"/>
  <c r="D622" i="10"/>
  <c r="D932" i="10"/>
  <c r="D412" i="10"/>
  <c r="D279" i="10"/>
  <c r="D467" i="10"/>
  <c r="D12" i="10"/>
  <c r="D714" i="10"/>
  <c r="D587" i="10"/>
  <c r="D971" i="10"/>
  <c r="D574" i="10"/>
  <c r="D718" i="10"/>
  <c r="D14" i="10"/>
  <c r="D2" i="3"/>
  <c r="D6" i="3"/>
  <c r="D5" i="3"/>
  <c r="D4" i="3"/>
  <c r="D7" i="3"/>
  <c r="D3" i="3"/>
  <c r="D8" i="3"/>
  <c r="AB165" i="4" l="1"/>
  <c r="AP169" i="4"/>
  <c r="AV169" i="4" s="1"/>
  <c r="AM161" i="4"/>
  <c r="AS161" i="4" s="1"/>
  <c r="AG485" i="4"/>
  <c r="AJ485" i="4"/>
  <c r="F969" i="4"/>
  <c r="J969" i="4" s="1"/>
  <c r="G969" i="4"/>
  <c r="AB593" i="4"/>
  <c r="AA593" i="4"/>
  <c r="AC593" i="4"/>
  <c r="AI593" i="4"/>
  <c r="Z657" i="4"/>
  <c r="AD657" i="4"/>
  <c r="AE657" i="4"/>
  <c r="AI657" i="4"/>
  <c r="AK985" i="4"/>
  <c r="AB985" i="4"/>
  <c r="AC985" i="4"/>
  <c r="G957" i="4"/>
  <c r="E957" i="4"/>
  <c r="I957" i="4" s="1"/>
  <c r="Z518" i="4"/>
  <c r="AI518" i="4"/>
  <c r="Z601" i="4"/>
  <c r="AE601" i="4"/>
  <c r="AI601" i="4"/>
  <c r="AI502" i="4"/>
  <c r="AA502" i="4"/>
  <c r="AE418" i="4"/>
  <c r="AH418" i="4"/>
  <c r="AF542" i="4"/>
  <c r="AE542" i="4"/>
  <c r="Y921" i="4"/>
  <c r="Z921" i="4"/>
  <c r="AD921" i="4"/>
  <c r="AE921" i="4"/>
  <c r="AI921" i="4"/>
  <c r="Y237" i="4"/>
  <c r="AD237" i="4"/>
  <c r="W897" i="4"/>
  <c r="X897" i="4" s="1"/>
  <c r="W865" i="4"/>
  <c r="X865" i="4" s="1"/>
  <c r="W833" i="4"/>
  <c r="X833" i="4" s="1"/>
  <c r="W801" i="4"/>
  <c r="X801" i="4" s="1"/>
  <c r="W769" i="4"/>
  <c r="X769" i="4" s="1"/>
  <c r="AN161" i="4"/>
  <c r="AT161" i="4" s="1"/>
  <c r="Z633" i="4"/>
  <c r="AD633" i="4"/>
  <c r="AE633" i="4"/>
  <c r="AI633" i="4"/>
  <c r="AJ509" i="4"/>
  <c r="AP509" i="4" s="1"/>
  <c r="AV509" i="4" s="1"/>
  <c r="AH509" i="4"/>
  <c r="AK509" i="4"/>
  <c r="AA509" i="4"/>
  <c r="Z509" i="4"/>
  <c r="AL509" i="4" s="1"/>
  <c r="AR509" i="4" s="1"/>
  <c r="AC509" i="4"/>
  <c r="Z213" i="4"/>
  <c r="AC213" i="4"/>
  <c r="AO213" i="4" s="1"/>
  <c r="AU213" i="4" s="1"/>
  <c r="AF213" i="4"/>
  <c r="AG213" i="4"/>
  <c r="AM213" i="4" s="1"/>
  <c r="AS213" i="4" s="1"/>
  <c r="AJ213" i="4"/>
  <c r="AP213" i="4" s="1"/>
  <c r="AV213" i="4" s="1"/>
  <c r="AE213" i="4"/>
  <c r="AJ961" i="4"/>
  <c r="AP961" i="4" s="1"/>
  <c r="AE961" i="4"/>
  <c r="AI961" i="4"/>
  <c r="AF961" i="4"/>
  <c r="Z961" i="4"/>
  <c r="AL961" i="4" s="1"/>
  <c r="AR961" i="4" s="1"/>
  <c r="E961" i="4" s="1"/>
  <c r="I961" i="4" s="1"/>
  <c r="AG961" i="4"/>
  <c r="AM961" i="4" s="1"/>
  <c r="AS961" i="4" s="1"/>
  <c r="AB961" i="4"/>
  <c r="AK961" i="4"/>
  <c r="AG398" i="4"/>
  <c r="Z398" i="4"/>
  <c r="AL398" i="4" s="1"/>
  <c r="AR398" i="4" s="1"/>
  <c r="E398" i="4" s="1"/>
  <c r="I398" i="4" s="1"/>
  <c r="AF398" i="4"/>
  <c r="AK398" i="4"/>
  <c r="AQ398" i="4" s="1"/>
  <c r="AW398" i="4" s="1"/>
  <c r="AA398" i="4"/>
  <c r="AM398" i="4" s="1"/>
  <c r="AS398" i="4" s="1"/>
  <c r="AB398" i="4"/>
  <c r="AN398" i="4" s="1"/>
  <c r="AJ398" i="4"/>
  <c r="AD398" i="4"/>
  <c r="AP398" i="4" s="1"/>
  <c r="AV398" i="4" s="1"/>
  <c r="AJ1001" i="4"/>
  <c r="AG1001" i="4"/>
  <c r="AB1001" i="4"/>
  <c r="AN1001" i="4" s="1"/>
  <c r="AA1001" i="4"/>
  <c r="AC1001" i="4"/>
  <c r="AB577" i="4"/>
  <c r="AA577" i="4"/>
  <c r="AC577" i="4"/>
  <c r="AI577" i="4"/>
  <c r="Z713" i="4"/>
  <c r="AD713" i="4"/>
  <c r="AE713" i="4"/>
  <c r="AG713" i="4"/>
  <c r="AH713" i="4"/>
  <c r="AJ518" i="4"/>
  <c r="AJ550" i="4"/>
  <c r="AJ569" i="4"/>
  <c r="AJ577" i="4"/>
  <c r="AJ593" i="4"/>
  <c r="AJ601" i="4"/>
  <c r="AF633" i="4"/>
  <c r="AK633" i="4"/>
  <c r="AF657" i="4"/>
  <c r="AK657" i="4"/>
  <c r="AJ713" i="4"/>
  <c r="AF921" i="4"/>
  <c r="AK921" i="4"/>
  <c r="AF237" i="4"/>
  <c r="AE237" i="4"/>
  <c r="AH518" i="4"/>
  <c r="AG577" i="4"/>
  <c r="AH593" i="4"/>
  <c r="AH633" i="4"/>
  <c r="AG657" i="4"/>
  <c r="AH921" i="4"/>
  <c r="AD1001" i="4"/>
  <c r="AP1001" i="4" s="1"/>
  <c r="AT542" i="4"/>
  <c r="AE577" i="4"/>
  <c r="Z577" i="4"/>
  <c r="AD593" i="4"/>
  <c r="AC633" i="4"/>
  <c r="AB633" i="4"/>
  <c r="AA657" i="4"/>
  <c r="AC713" i="4"/>
  <c r="AB713" i="4"/>
  <c r="AC921" i="4"/>
  <c r="AB921" i="4"/>
  <c r="AO160" i="4"/>
  <c r="AU160" i="4" s="1"/>
  <c r="AQ112" i="4"/>
  <c r="AW112" i="4" s="1"/>
  <c r="X987" i="4"/>
  <c r="AH987" i="4" s="1"/>
  <c r="Y987" i="4"/>
  <c r="X559" i="4"/>
  <c r="AG559" i="4" s="1"/>
  <c r="Y559" i="4"/>
  <c r="X591" i="4"/>
  <c r="AG591" i="4" s="1"/>
  <c r="Y591" i="4"/>
  <c r="X623" i="4"/>
  <c r="AI623" i="4" s="1"/>
  <c r="Y623" i="4"/>
  <c r="X715" i="4"/>
  <c r="AJ715" i="4" s="1"/>
  <c r="Y715" i="4"/>
  <c r="X731" i="4"/>
  <c r="AG731" i="4" s="1"/>
  <c r="Y731" i="4"/>
  <c r="X747" i="4"/>
  <c r="AH747" i="4" s="1"/>
  <c r="Y747" i="4"/>
  <c r="X763" i="4"/>
  <c r="AH763" i="4" s="1"/>
  <c r="Y763" i="4"/>
  <c r="X843" i="4"/>
  <c r="AI843" i="4" s="1"/>
  <c r="Y843" i="4"/>
  <c r="X859" i="4"/>
  <c r="AJ859" i="4" s="1"/>
  <c r="Y859" i="4"/>
  <c r="X875" i="4"/>
  <c r="AI875" i="4" s="1"/>
  <c r="Y875" i="4"/>
  <c r="X891" i="4"/>
  <c r="AH891" i="4" s="1"/>
  <c r="Y891" i="4"/>
  <c r="Y350" i="4"/>
  <c r="AK350" i="4" s="1"/>
  <c r="AE509" i="4"/>
  <c r="AG509" i="4"/>
  <c r="AF509" i="4"/>
  <c r="AF485" i="4"/>
  <c r="AE931" i="4"/>
  <c r="AB931" i="4"/>
  <c r="Y637" i="4"/>
  <c r="AA637" i="4" s="1"/>
  <c r="Z893" i="4"/>
  <c r="AE893" i="4"/>
  <c r="AI1001" i="4"/>
  <c r="AJ19" i="4"/>
  <c r="AB19" i="4"/>
  <c r="AC19" i="4"/>
  <c r="AF927" i="4"/>
  <c r="AL927" i="4" s="1"/>
  <c r="AR927" i="4" s="1"/>
  <c r="AB927" i="4"/>
  <c r="AT927" i="4"/>
  <c r="AC927" i="4"/>
  <c r="AE927" i="4"/>
  <c r="AF985" i="4"/>
  <c r="AV973" i="4"/>
  <c r="AW973" i="4"/>
  <c r="AF1001" i="4"/>
  <c r="AL1001" i="4" s="1"/>
  <c r="AR1001" i="4" s="1"/>
  <c r="F109" i="4"/>
  <c r="J109" i="4" s="1"/>
  <c r="M110" i="2" s="1"/>
  <c r="E109" i="4"/>
  <c r="I109" i="4" s="1"/>
  <c r="L110" i="2" s="1"/>
  <c r="AK502" i="4"/>
  <c r="AB561" i="4"/>
  <c r="Z561" i="4"/>
  <c r="AE561" i="4"/>
  <c r="AF945" i="4"/>
  <c r="Z945" i="4"/>
  <c r="AL945" i="4" s="1"/>
  <c r="AR945" i="4" s="1"/>
  <c r="D945" i="4" s="1"/>
  <c r="H945" i="4" s="1"/>
  <c r="AG945" i="4"/>
  <c r="AM945" i="4" s="1"/>
  <c r="AS945" i="4" s="1"/>
  <c r="AB213" i="4"/>
  <c r="AN213" i="4" s="1"/>
  <c r="AT213" i="4" s="1"/>
  <c r="F538" i="4"/>
  <c r="J538" i="4" s="1"/>
  <c r="G538" i="4"/>
  <c r="AC398" i="4"/>
  <c r="AO398" i="4" s="1"/>
  <c r="AU398" i="4" s="1"/>
  <c r="AC961" i="4"/>
  <c r="AO961" i="4" s="1"/>
  <c r="AU961" i="4" s="1"/>
  <c r="AG135" i="4"/>
  <c r="AM135" i="4" s="1"/>
  <c r="AS135" i="4" s="1"/>
  <c r="AC135" i="4"/>
  <c r="AD135" i="4"/>
  <c r="AP135" i="4" s="1"/>
  <c r="AV135" i="4" s="1"/>
  <c r="AJ135" i="4"/>
  <c r="AI135" i="4"/>
  <c r="AK135" i="4"/>
  <c r="AE135" i="4"/>
  <c r="AQ135" i="4" s="1"/>
  <c r="AW135" i="4" s="1"/>
  <c r="Z135" i="4"/>
  <c r="AL135" i="4" s="1"/>
  <c r="AR135" i="4" s="1"/>
  <c r="AH135" i="4"/>
  <c r="AN135" i="4" s="1"/>
  <c r="AT135" i="4" s="1"/>
  <c r="AK165" i="4"/>
  <c r="AI165" i="4"/>
  <c r="Z165" i="4"/>
  <c r="AJ165" i="4"/>
  <c r="AP165" i="4" s="1"/>
  <c r="AV165" i="4" s="1"/>
  <c r="AG165" i="4"/>
  <c r="AM165" i="4" s="1"/>
  <c r="AS165" i="4" s="1"/>
  <c r="AE165" i="4"/>
  <c r="AF165" i="4"/>
  <c r="AC165" i="4"/>
  <c r="AO165" i="4" s="1"/>
  <c r="AU165" i="4" s="1"/>
  <c r="AH165" i="4"/>
  <c r="AN165" i="4" s="1"/>
  <c r="AT165" i="4" s="1"/>
  <c r="AD213" i="4"/>
  <c r="AH961" i="4"/>
  <c r="AH398" i="4"/>
  <c r="Z973" i="4"/>
  <c r="AA550" i="4"/>
  <c r="AO161" i="4"/>
  <c r="AU161" i="4" s="1"/>
  <c r="AN201" i="4"/>
  <c r="AT201" i="4" s="1"/>
  <c r="AG434" i="4"/>
  <c r="AA434" i="4"/>
  <c r="AM434" i="4" s="1"/>
  <c r="AS434" i="4" s="1"/>
  <c r="AB434" i="4"/>
  <c r="AN434" i="4" s="1"/>
  <c r="AF434" i="4"/>
  <c r="AL434" i="4" s="1"/>
  <c r="AR434" i="4" s="1"/>
  <c r="E434" i="4" s="1"/>
  <c r="I434" i="4" s="1"/>
  <c r="L435" i="2" s="1"/>
  <c r="AH466" i="4"/>
  <c r="AN466" i="4" s="1"/>
  <c r="AC466" i="4"/>
  <c r="Z466" i="4"/>
  <c r="AL466" i="4" s="1"/>
  <c r="AR466" i="4" s="1"/>
  <c r="AI466" i="4"/>
  <c r="AM131" i="4"/>
  <c r="AS131" i="4" s="1"/>
  <c r="AK131" i="4"/>
  <c r="AQ131" i="4" s="1"/>
  <c r="AW131" i="4" s="1"/>
  <c r="Z131" i="4"/>
  <c r="AL131" i="4" s="1"/>
  <c r="AR131" i="4" s="1"/>
  <c r="AJ131" i="4"/>
  <c r="AP131" i="4" s="1"/>
  <c r="AV131" i="4" s="1"/>
  <c r="AG201" i="4"/>
  <c r="AM201" i="4" s="1"/>
  <c r="AS201" i="4" s="1"/>
  <c r="AC201" i="4"/>
  <c r="AO201" i="4" s="1"/>
  <c r="AU201" i="4" s="1"/>
  <c r="AI201" i="4"/>
  <c r="AB139" i="4"/>
  <c r="AN139" i="4" s="1"/>
  <c r="AT139" i="4" s="1"/>
  <c r="AF139" i="4"/>
  <c r="AL139" i="4" s="1"/>
  <c r="AR139" i="4" s="1"/>
  <c r="AQ213" i="4"/>
  <c r="AW213" i="4" s="1"/>
  <c r="AL197" i="4"/>
  <c r="AR197" i="4" s="1"/>
  <c r="AJ414" i="4"/>
  <c r="Z414" i="4"/>
  <c r="AE414" i="4"/>
  <c r="AQ414" i="4" s="1"/>
  <c r="AW414" i="4" s="1"/>
  <c r="AI414" i="4"/>
  <c r="AH414" i="4"/>
  <c r="AD256" i="4"/>
  <c r="AH288" i="4"/>
  <c r="AB234" i="4"/>
  <c r="Z234" i="4"/>
  <c r="AD242" i="4"/>
  <c r="AE242" i="4"/>
  <c r="AC233" i="4"/>
  <c r="AJ181" i="4"/>
  <c r="AP181" i="4" s="1"/>
  <c r="AV181" i="4" s="1"/>
  <c r="AL168" i="4"/>
  <c r="AR168" i="4" s="1"/>
  <c r="D168" i="4" s="1"/>
  <c r="H168" i="4" s="1"/>
  <c r="P4" i="2"/>
  <c r="J3" i="3" s="1"/>
  <c r="O4" i="2"/>
  <c r="I3" i="3" s="1"/>
  <c r="N4" i="2"/>
  <c r="H3" i="3" s="1"/>
  <c r="K3" i="3"/>
  <c r="J719" i="8"/>
  <c r="K719" i="8"/>
  <c r="K575" i="8"/>
  <c r="J575" i="8"/>
  <c r="K972" i="8"/>
  <c r="J972" i="8"/>
  <c r="K588" i="8"/>
  <c r="J588" i="8"/>
  <c r="J715" i="8"/>
  <c r="K715" i="8"/>
  <c r="P8" i="2"/>
  <c r="J7" i="3" s="1"/>
  <c r="N8" i="2"/>
  <c r="H7" i="3" s="1"/>
  <c r="O8" i="2"/>
  <c r="I7" i="3" s="1"/>
  <c r="K7" i="3"/>
  <c r="K13" i="8"/>
  <c r="J13" i="8"/>
  <c r="K468" i="8"/>
  <c r="J468" i="8"/>
  <c r="J280" i="8"/>
  <c r="K280" i="8"/>
  <c r="J413" i="8"/>
  <c r="K413" i="8"/>
  <c r="J933" i="8"/>
  <c r="K933" i="8"/>
  <c r="J623" i="8"/>
  <c r="K623" i="8"/>
  <c r="J479" i="8"/>
  <c r="K479" i="8"/>
  <c r="K296" i="8"/>
  <c r="J296" i="8"/>
  <c r="J956" i="8"/>
  <c r="K956" i="8"/>
  <c r="K668" i="8"/>
  <c r="J668" i="8"/>
  <c r="J731" i="8"/>
  <c r="K731" i="8"/>
  <c r="K529" i="8"/>
  <c r="J529" i="8"/>
  <c r="J792" i="8"/>
  <c r="K792" i="8"/>
  <c r="K513" i="8"/>
  <c r="J513" i="8"/>
  <c r="J784" i="8"/>
  <c r="K784" i="8"/>
  <c r="K64" i="8"/>
  <c r="J64" i="8"/>
  <c r="K703" i="8"/>
  <c r="J703" i="8"/>
  <c r="K803" i="8"/>
  <c r="J803" i="8"/>
  <c r="K716" i="8"/>
  <c r="J716" i="8"/>
  <c r="J272" i="8"/>
  <c r="K272" i="8"/>
  <c r="K607" i="8"/>
  <c r="J607" i="8"/>
  <c r="J892" i="8"/>
  <c r="K892" i="8"/>
  <c r="J352" i="8"/>
  <c r="K352" i="8"/>
  <c r="J602" i="8"/>
  <c r="K602" i="8"/>
  <c r="J594" i="8"/>
  <c r="K594" i="8"/>
  <c r="J905" i="8"/>
  <c r="K905" i="8"/>
  <c r="J399" i="8"/>
  <c r="K399" i="8"/>
  <c r="K4" i="3"/>
  <c r="O5" i="2"/>
  <c r="I4" i="3" s="1"/>
  <c r="N5" i="2"/>
  <c r="H4" i="3" s="1"/>
  <c r="P5" i="2"/>
  <c r="J4" i="3" s="1"/>
  <c r="K978" i="8"/>
  <c r="J978" i="8"/>
  <c r="K580" i="8"/>
  <c r="J580" i="8"/>
  <c r="J536" i="8"/>
  <c r="K536" i="8"/>
  <c r="K995" i="8"/>
  <c r="J995" i="8"/>
  <c r="K713" i="8"/>
  <c r="J713" i="8"/>
  <c r="K842" i="8"/>
  <c r="J842" i="8"/>
  <c r="J327" i="8"/>
  <c r="K327" i="8"/>
  <c r="J400" i="8"/>
  <c r="K400" i="8"/>
  <c r="J987" i="8"/>
  <c r="K987" i="8"/>
  <c r="K484" i="8"/>
  <c r="J484" i="8"/>
  <c r="K552" i="8"/>
  <c r="J552" i="8"/>
  <c r="J979" i="8"/>
  <c r="K979" i="8"/>
  <c r="K945" i="8"/>
  <c r="J945" i="8"/>
  <c r="J736" i="8"/>
  <c r="K736" i="8"/>
  <c r="J406" i="8"/>
  <c r="K406" i="8"/>
  <c r="J815" i="8"/>
  <c r="K815" i="8"/>
  <c r="J390" i="8"/>
  <c r="K390" i="8"/>
  <c r="J807" i="8"/>
  <c r="K807" i="8"/>
  <c r="K405" i="8"/>
  <c r="J405" i="8"/>
  <c r="K985" i="8"/>
  <c r="J985" i="8"/>
  <c r="J315" i="8"/>
  <c r="K315" i="8"/>
  <c r="J76" i="8"/>
  <c r="K76" i="8"/>
  <c r="J782" i="8"/>
  <c r="K782" i="8"/>
  <c r="K889" i="8"/>
  <c r="J889" i="8"/>
  <c r="K223" i="8"/>
  <c r="J223" i="8"/>
  <c r="J279" i="8"/>
  <c r="K279" i="8"/>
  <c r="J879" i="8"/>
  <c r="K879" i="8"/>
  <c r="J871" i="8"/>
  <c r="K871" i="8"/>
  <c r="K273" i="8"/>
  <c r="J273" i="8"/>
  <c r="K660" i="8"/>
  <c r="J660" i="8"/>
  <c r="K644" i="8"/>
  <c r="J644" i="8"/>
  <c r="J989" i="8"/>
  <c r="K989" i="8"/>
  <c r="J568" i="8"/>
  <c r="K568" i="8"/>
  <c r="K563" i="8"/>
  <c r="J563" i="8"/>
  <c r="J42" i="8"/>
  <c r="K42" i="8"/>
  <c r="K750" i="8"/>
  <c r="J750" i="8"/>
  <c r="K745" i="8"/>
  <c r="J745" i="8"/>
  <c r="J86" i="8"/>
  <c r="K86" i="8"/>
  <c r="K938" i="8"/>
  <c r="J938" i="8"/>
  <c r="K428" i="8"/>
  <c r="J428" i="8"/>
  <c r="J423" i="8"/>
  <c r="K423" i="8"/>
  <c r="J773" i="8"/>
  <c r="K773" i="8"/>
  <c r="J496" i="8"/>
  <c r="K496" i="8"/>
  <c r="K491" i="8"/>
  <c r="J491" i="8"/>
  <c r="J955" i="8"/>
  <c r="K955" i="8"/>
  <c r="K179" i="8"/>
  <c r="J179" i="8"/>
  <c r="K548" i="8"/>
  <c r="J548" i="8"/>
  <c r="J893" i="8"/>
  <c r="K893" i="8"/>
  <c r="K520" i="8"/>
  <c r="J520" i="8"/>
  <c r="K515" i="8"/>
  <c r="J515" i="8"/>
  <c r="J947" i="8"/>
  <c r="K947" i="8"/>
  <c r="K542" i="8"/>
  <c r="J542" i="8"/>
  <c r="J881" i="8"/>
  <c r="K881" i="8"/>
  <c r="J599" i="8"/>
  <c r="K599" i="8"/>
  <c r="K672" i="8"/>
  <c r="J672" i="8"/>
  <c r="J250" i="8"/>
  <c r="K250" i="8"/>
  <c r="K342" i="8"/>
  <c r="J342" i="8"/>
  <c r="J151" i="8"/>
  <c r="K151" i="8"/>
  <c r="K952" i="8"/>
  <c r="J952" i="8"/>
  <c r="K442" i="8"/>
  <c r="J442" i="8"/>
  <c r="K326" i="8"/>
  <c r="J326" i="8"/>
  <c r="J143" i="8"/>
  <c r="K143" i="8"/>
  <c r="K944" i="8"/>
  <c r="J944" i="8"/>
  <c r="N6" i="2"/>
  <c r="H5" i="3" s="1"/>
  <c r="O6" i="2"/>
  <c r="I5" i="3" s="1"/>
  <c r="K5" i="3"/>
  <c r="P6" i="2"/>
  <c r="J5" i="3" s="1"/>
  <c r="J841" i="8"/>
  <c r="K841" i="8"/>
  <c r="K1001" i="8"/>
  <c r="J1001" i="8"/>
  <c r="J527" i="8"/>
  <c r="K527" i="8"/>
  <c r="K834" i="8"/>
  <c r="J834" i="8"/>
  <c r="J319" i="8"/>
  <c r="K319" i="8"/>
  <c r="J664" i="8"/>
  <c r="K664" i="8"/>
  <c r="J659" i="8"/>
  <c r="K659" i="8"/>
  <c r="J234" i="8"/>
  <c r="K234" i="8"/>
  <c r="K908" i="8"/>
  <c r="J908" i="8"/>
  <c r="K334" i="8"/>
  <c r="J334" i="8"/>
  <c r="J214" i="8"/>
  <c r="K214" i="8"/>
  <c r="K970" i="8"/>
  <c r="J970" i="8"/>
  <c r="K460" i="8"/>
  <c r="J460" i="8"/>
  <c r="J455" i="8"/>
  <c r="K455" i="8"/>
  <c r="J805" i="8"/>
  <c r="K805" i="8"/>
  <c r="J528" i="8"/>
  <c r="K528" i="8"/>
  <c r="J651" i="8"/>
  <c r="K651" i="8"/>
  <c r="K218" i="8"/>
  <c r="J218" i="8"/>
  <c r="K367" i="8"/>
  <c r="J367" i="8"/>
  <c r="K740" i="8"/>
  <c r="J740" i="8"/>
  <c r="J227" i="8"/>
  <c r="K227" i="8"/>
  <c r="K680" i="8"/>
  <c r="J680" i="8"/>
  <c r="K675" i="8"/>
  <c r="J675" i="8"/>
  <c r="K74" i="8"/>
  <c r="J74" i="8"/>
  <c r="J828" i="8"/>
  <c r="K828" i="8"/>
  <c r="K22" i="8"/>
  <c r="J22" i="8"/>
  <c r="K412" i="8"/>
  <c r="J412" i="8"/>
  <c r="J990" i="8"/>
  <c r="K990" i="8"/>
  <c r="K475" i="8"/>
  <c r="J475" i="8"/>
  <c r="J662" i="8"/>
  <c r="K662" i="8"/>
  <c r="K220" i="8"/>
  <c r="J220" i="8"/>
  <c r="J943" i="8"/>
  <c r="K943" i="8"/>
  <c r="J666" i="8"/>
  <c r="K666" i="8"/>
  <c r="J646" i="8"/>
  <c r="K646" i="8"/>
  <c r="K182" i="8"/>
  <c r="J182" i="8"/>
  <c r="J935" i="8"/>
  <c r="K935" i="8"/>
  <c r="J530" i="8"/>
  <c r="K530" i="8"/>
  <c r="J152" i="8"/>
  <c r="K152" i="8"/>
  <c r="J946" i="8"/>
  <c r="K946" i="8"/>
  <c r="J335" i="8"/>
  <c r="K335" i="8"/>
  <c r="J195" i="8"/>
  <c r="K195" i="8"/>
  <c r="K595" i="8"/>
  <c r="J595" i="8"/>
  <c r="K780" i="8"/>
  <c r="J780" i="8"/>
  <c r="J161" i="8"/>
  <c r="K161" i="8"/>
  <c r="K524" i="8"/>
  <c r="J524" i="8"/>
  <c r="J869" i="8"/>
  <c r="K869" i="8"/>
  <c r="K459" i="8"/>
  <c r="J459" i="8"/>
  <c r="K243" i="8"/>
  <c r="J243" i="8"/>
  <c r="J957" i="8"/>
  <c r="K957" i="8"/>
  <c r="K547" i="8"/>
  <c r="J547" i="8"/>
  <c r="J478" i="8"/>
  <c r="K478" i="8"/>
  <c r="K284" i="8"/>
  <c r="J284" i="8"/>
  <c r="K115" i="8"/>
  <c r="J115" i="8"/>
  <c r="K215" i="8"/>
  <c r="J215" i="8"/>
  <c r="J346" i="8"/>
  <c r="K346" i="8"/>
  <c r="K242" i="8"/>
  <c r="J242" i="8"/>
  <c r="J669" i="8"/>
  <c r="K669" i="8"/>
  <c r="J153" i="8"/>
  <c r="K153" i="8"/>
  <c r="J882" i="8"/>
  <c r="K882" i="8"/>
  <c r="K914" i="8"/>
  <c r="J914" i="8"/>
  <c r="J877" i="8"/>
  <c r="K877" i="8"/>
  <c r="K388" i="8"/>
  <c r="J388" i="8"/>
  <c r="J966" i="8"/>
  <c r="K966" i="8"/>
  <c r="J440" i="8"/>
  <c r="K440" i="8"/>
  <c r="J435" i="8"/>
  <c r="K435" i="8"/>
  <c r="K899" i="8"/>
  <c r="J899" i="8"/>
  <c r="K622" i="8"/>
  <c r="J622" i="8"/>
  <c r="K617" i="8"/>
  <c r="J617" i="8"/>
  <c r="J140" i="8"/>
  <c r="K140" i="8"/>
  <c r="K810" i="8"/>
  <c r="J810" i="8"/>
  <c r="K300" i="8"/>
  <c r="J300" i="8"/>
  <c r="J295" i="8"/>
  <c r="K295" i="8"/>
  <c r="J878" i="8"/>
  <c r="K878" i="8"/>
  <c r="J368" i="8"/>
  <c r="K368" i="8"/>
  <c r="K363" i="8"/>
  <c r="J363" i="8"/>
  <c r="J827" i="8"/>
  <c r="K827" i="8"/>
  <c r="J781" i="8"/>
  <c r="K781" i="8"/>
  <c r="K292" i="8"/>
  <c r="J292" i="8"/>
  <c r="J902" i="8"/>
  <c r="K902" i="8"/>
  <c r="K392" i="8"/>
  <c r="J392" i="8"/>
  <c r="K387" i="8"/>
  <c r="J387" i="8"/>
  <c r="J819" i="8"/>
  <c r="K819" i="8"/>
  <c r="J286" i="8"/>
  <c r="K286" i="8"/>
  <c r="K858" i="8"/>
  <c r="J858" i="8"/>
  <c r="J343" i="8"/>
  <c r="K343" i="8"/>
  <c r="J416" i="8"/>
  <c r="K416" i="8"/>
  <c r="J875" i="8"/>
  <c r="K875" i="8"/>
  <c r="J593" i="8"/>
  <c r="K593" i="8"/>
  <c r="K194" i="8"/>
  <c r="J194" i="8"/>
  <c r="J824" i="8"/>
  <c r="K824" i="8"/>
  <c r="J314" i="8"/>
  <c r="K314" i="8"/>
  <c r="J577" i="8"/>
  <c r="K577" i="8"/>
  <c r="K178" i="8"/>
  <c r="J178" i="8"/>
  <c r="J816" i="8"/>
  <c r="K816" i="8"/>
  <c r="J402" i="8"/>
  <c r="K402" i="8"/>
  <c r="J489" i="8"/>
  <c r="K489" i="8"/>
  <c r="J709" i="8"/>
  <c r="K709" i="8"/>
  <c r="K149" i="8"/>
  <c r="J149" i="8"/>
  <c r="J692" i="8"/>
  <c r="K692" i="8"/>
  <c r="K850" i="8"/>
  <c r="J850" i="8"/>
  <c r="J941" i="8"/>
  <c r="K941" i="8"/>
  <c r="K452" i="8"/>
  <c r="J452" i="8"/>
  <c r="J797" i="8"/>
  <c r="K797" i="8"/>
  <c r="J472" i="8"/>
  <c r="K472" i="8"/>
  <c r="J467" i="8"/>
  <c r="K467" i="8"/>
  <c r="K931" i="8"/>
  <c r="J931" i="8"/>
  <c r="K654" i="8"/>
  <c r="J654" i="8"/>
  <c r="K649" i="8"/>
  <c r="J649" i="8"/>
  <c r="J79" i="8"/>
  <c r="K79" i="8"/>
  <c r="K906" i="8"/>
  <c r="J906" i="8"/>
  <c r="K396" i="8"/>
  <c r="J396" i="8"/>
  <c r="J391" i="8"/>
  <c r="K391" i="8"/>
  <c r="J910" i="8"/>
  <c r="K910" i="8"/>
  <c r="J464" i="8"/>
  <c r="K464" i="8"/>
  <c r="K299" i="8"/>
  <c r="J299" i="8"/>
  <c r="J859" i="8"/>
  <c r="K859" i="8"/>
  <c r="J845" i="8"/>
  <c r="K845" i="8"/>
  <c r="K356" i="8"/>
  <c r="J356" i="8"/>
  <c r="J934" i="8"/>
  <c r="K934" i="8"/>
  <c r="K360" i="8"/>
  <c r="J360" i="8"/>
  <c r="K419" i="8"/>
  <c r="J419" i="8"/>
  <c r="J787" i="8"/>
  <c r="K787" i="8"/>
  <c r="J729" i="8"/>
  <c r="K729" i="8"/>
  <c r="K817" i="8"/>
  <c r="J817" i="8"/>
  <c r="J535" i="8"/>
  <c r="K535" i="8"/>
  <c r="J608" i="8"/>
  <c r="K608" i="8"/>
  <c r="J939" i="8"/>
  <c r="K939" i="8"/>
  <c r="J657" i="8"/>
  <c r="K657" i="8"/>
  <c r="K5" i="8"/>
  <c r="J5" i="8"/>
  <c r="J730" i="8"/>
  <c r="K730" i="8"/>
  <c r="J900" i="8"/>
  <c r="K900" i="8"/>
  <c r="K269" i="8"/>
  <c r="J269" i="8"/>
  <c r="J999" i="8"/>
  <c r="K999" i="8"/>
  <c r="J722" i="8"/>
  <c r="K722" i="8"/>
  <c r="K325" i="8"/>
  <c r="J325" i="8"/>
  <c r="J27" i="8"/>
  <c r="K27" i="8"/>
  <c r="J68" i="8"/>
  <c r="K68" i="8"/>
  <c r="K192" i="8"/>
  <c r="J192" i="8"/>
  <c r="J756" i="8"/>
  <c r="K756" i="8"/>
  <c r="J591" i="8"/>
  <c r="K591" i="8"/>
  <c r="K786" i="8"/>
  <c r="J786" i="8"/>
  <c r="K655" i="8"/>
  <c r="J655" i="8"/>
  <c r="J982" i="8"/>
  <c r="K982" i="8"/>
  <c r="K769" i="8"/>
  <c r="J769" i="8"/>
  <c r="K767" i="8"/>
  <c r="J767" i="8"/>
  <c r="J259" i="8"/>
  <c r="K259" i="8"/>
  <c r="J886" i="8"/>
  <c r="K886" i="8"/>
  <c r="J632" i="8"/>
  <c r="K632" i="8"/>
  <c r="J376" i="8"/>
  <c r="K376" i="8"/>
  <c r="K627" i="8"/>
  <c r="J627" i="8"/>
  <c r="J371" i="8"/>
  <c r="K371" i="8"/>
  <c r="J170" i="8"/>
  <c r="K170" i="8"/>
  <c r="K835" i="8"/>
  <c r="J835" i="8"/>
  <c r="K812" i="8"/>
  <c r="J812" i="8"/>
  <c r="K558" i="8"/>
  <c r="J558" i="8"/>
  <c r="K302" i="8"/>
  <c r="J302" i="8"/>
  <c r="J553" i="8"/>
  <c r="K553" i="8"/>
  <c r="J89" i="8"/>
  <c r="K89" i="8"/>
  <c r="J12" i="8"/>
  <c r="K12" i="8"/>
  <c r="K1002" i="8"/>
  <c r="J1002" i="8"/>
  <c r="K857" i="8"/>
  <c r="J857" i="8"/>
  <c r="J790" i="8"/>
  <c r="K790" i="8"/>
  <c r="J191" i="8"/>
  <c r="K191" i="8"/>
  <c r="K462" i="8"/>
  <c r="J462" i="8"/>
  <c r="K865" i="8"/>
  <c r="J865" i="8"/>
  <c r="K583" i="8"/>
  <c r="J583" i="8"/>
  <c r="J656" i="8"/>
  <c r="K656" i="8"/>
  <c r="K175" i="8"/>
  <c r="J175" i="8"/>
  <c r="K994" i="8"/>
  <c r="J994" i="8"/>
  <c r="K744" i="8"/>
  <c r="J744" i="8"/>
  <c r="K123" i="8"/>
  <c r="J123" i="8"/>
  <c r="J601" i="8"/>
  <c r="K601" i="8"/>
  <c r="J155" i="8"/>
  <c r="K155" i="8"/>
  <c r="J811" i="8"/>
  <c r="K811" i="8"/>
  <c r="K130" i="8"/>
  <c r="J130" i="8"/>
  <c r="J795" i="8"/>
  <c r="K795" i="8"/>
  <c r="K114" i="8"/>
  <c r="J114" i="8"/>
  <c r="J237" i="8"/>
  <c r="K237" i="8"/>
  <c r="K596" i="8"/>
  <c r="J596" i="8"/>
  <c r="J344" i="8"/>
  <c r="K344" i="8"/>
  <c r="J521" i="8"/>
  <c r="K521" i="8"/>
  <c r="J262" i="8"/>
  <c r="K262" i="8"/>
  <c r="J751" i="8"/>
  <c r="K751" i="8"/>
  <c r="K739" i="8"/>
  <c r="J739" i="8"/>
  <c r="K794" i="8"/>
  <c r="J794" i="8"/>
  <c r="K301" i="8"/>
  <c r="J301" i="8"/>
  <c r="K188" i="8"/>
  <c r="J188" i="8"/>
  <c r="J24" i="8"/>
  <c r="K24" i="8"/>
  <c r="K937" i="8"/>
  <c r="J937" i="8"/>
  <c r="P7" i="2"/>
  <c r="O7" i="2"/>
  <c r="N7" i="2"/>
  <c r="F6" i="3" s="1"/>
  <c r="K6" i="3"/>
  <c r="J6" i="3"/>
  <c r="I6" i="3"/>
  <c r="H6" i="3"/>
  <c r="J818" i="8"/>
  <c r="K818" i="8"/>
  <c r="J211" i="8"/>
  <c r="K211" i="8"/>
  <c r="J925" i="8"/>
  <c r="K925" i="8"/>
  <c r="J531" i="8"/>
  <c r="K531" i="8"/>
  <c r="K718" i="8"/>
  <c r="J718" i="8"/>
  <c r="J204" i="8"/>
  <c r="K204" i="8"/>
  <c r="K332" i="8"/>
  <c r="J332" i="8"/>
  <c r="J974" i="8"/>
  <c r="K974" i="8"/>
  <c r="K523" i="8"/>
  <c r="J523" i="8"/>
  <c r="J973" i="8"/>
  <c r="K973" i="8"/>
  <c r="J829" i="8"/>
  <c r="K829" i="8"/>
  <c r="K483" i="8"/>
  <c r="J483" i="8"/>
  <c r="J606" i="8"/>
  <c r="K606" i="8"/>
  <c r="K663" i="8"/>
  <c r="J663" i="8"/>
  <c r="K331" i="8"/>
  <c r="J331" i="8"/>
  <c r="K339" i="8"/>
  <c r="J339" i="8"/>
  <c r="J538" i="8"/>
  <c r="K538" i="8"/>
  <c r="K323" i="8"/>
  <c r="J323" i="8"/>
  <c r="J290" i="8"/>
  <c r="K290" i="8"/>
  <c r="J436" i="8"/>
  <c r="K436" i="8"/>
  <c r="J854" i="8"/>
  <c r="K854" i="8"/>
  <c r="K526" i="8"/>
  <c r="J526" i="8"/>
  <c r="K268" i="8"/>
  <c r="J268" i="8"/>
  <c r="K93" i="8"/>
  <c r="J93" i="8"/>
  <c r="K806" i="8"/>
  <c r="J806" i="8"/>
  <c r="K445" i="8"/>
  <c r="J445" i="8"/>
  <c r="J916" i="8"/>
  <c r="K916" i="8"/>
  <c r="J772" i="8"/>
  <c r="K772" i="8"/>
  <c r="J244" i="8"/>
  <c r="K244" i="8"/>
  <c r="J628" i="8"/>
  <c r="K628" i="8"/>
  <c r="K921" i="8"/>
  <c r="J921" i="8"/>
  <c r="K639" i="8"/>
  <c r="J639" i="8"/>
  <c r="J822" i="8"/>
  <c r="K822" i="8"/>
  <c r="J312" i="8"/>
  <c r="K312" i="8"/>
  <c r="J255" i="8"/>
  <c r="K255" i="8"/>
  <c r="K771" i="8"/>
  <c r="J771" i="8"/>
  <c r="K494" i="8"/>
  <c r="J494" i="8"/>
  <c r="J477" i="8"/>
  <c r="K477" i="8"/>
  <c r="K961" i="8"/>
  <c r="J961" i="8"/>
  <c r="K684" i="8"/>
  <c r="J684" i="8"/>
  <c r="K679" i="8"/>
  <c r="J679" i="8"/>
  <c r="J171" i="8"/>
  <c r="K171" i="8"/>
  <c r="J752" i="8"/>
  <c r="K752" i="8"/>
  <c r="J747" i="8"/>
  <c r="K747" i="8"/>
  <c r="K131" i="8"/>
  <c r="J131" i="8"/>
  <c r="J687" i="8"/>
  <c r="K687" i="8"/>
  <c r="K825" i="8"/>
  <c r="J825" i="8"/>
  <c r="J543" i="8"/>
  <c r="K543" i="8"/>
  <c r="K774" i="8"/>
  <c r="J774" i="8"/>
  <c r="K264" i="8"/>
  <c r="J264" i="8"/>
  <c r="K159" i="8"/>
  <c r="J159" i="8"/>
  <c r="J924" i="8"/>
  <c r="K924" i="8"/>
  <c r="J537" i="8"/>
  <c r="K537" i="8"/>
  <c r="J604" i="8"/>
  <c r="K604" i="8"/>
  <c r="K949" i="8"/>
  <c r="J949" i="8"/>
  <c r="K667" i="8"/>
  <c r="J667" i="8"/>
  <c r="K852" i="8"/>
  <c r="J852" i="8"/>
  <c r="J177" i="8"/>
  <c r="K177" i="8"/>
  <c r="K975" i="8"/>
  <c r="J975" i="8"/>
  <c r="K698" i="8"/>
  <c r="J698" i="8"/>
  <c r="K836" i="8"/>
  <c r="J836" i="8"/>
  <c r="J145" i="8"/>
  <c r="K145" i="8"/>
  <c r="K967" i="8"/>
  <c r="J967" i="8"/>
  <c r="N3" i="2"/>
  <c r="P3" i="2"/>
  <c r="O3" i="2"/>
  <c r="J14" i="8"/>
  <c r="K14" i="8"/>
  <c r="J564" i="8"/>
  <c r="K564" i="8"/>
  <c r="K724" i="8"/>
  <c r="J724" i="8"/>
  <c r="J813" i="8"/>
  <c r="K813" i="8"/>
  <c r="K324" i="8"/>
  <c r="J324" i="8"/>
  <c r="J918" i="8"/>
  <c r="K918" i="8"/>
  <c r="J408" i="8"/>
  <c r="K408" i="8"/>
  <c r="J403" i="8"/>
  <c r="K403" i="8"/>
  <c r="K867" i="8"/>
  <c r="J867" i="8"/>
  <c r="K590" i="8"/>
  <c r="J590" i="8"/>
  <c r="K585" i="8"/>
  <c r="J585" i="8"/>
  <c r="K993" i="8"/>
  <c r="J993" i="8"/>
  <c r="K778" i="8"/>
  <c r="J778" i="8"/>
  <c r="K711" i="8"/>
  <c r="J711" i="8"/>
  <c r="J203" i="8"/>
  <c r="K203" i="8"/>
  <c r="J846" i="8"/>
  <c r="K846" i="8"/>
  <c r="J336" i="8"/>
  <c r="K336" i="8"/>
  <c r="K395" i="8"/>
  <c r="J395" i="8"/>
  <c r="J372" i="8"/>
  <c r="K372" i="8"/>
  <c r="J950" i="8"/>
  <c r="K950" i="8"/>
  <c r="K735" i="8"/>
  <c r="J735" i="8"/>
  <c r="J870" i="8"/>
  <c r="K870" i="8"/>
  <c r="K424" i="8"/>
  <c r="J424" i="8"/>
  <c r="K347" i="8"/>
  <c r="J347" i="8"/>
  <c r="J851" i="8"/>
  <c r="K851" i="8"/>
  <c r="J350" i="8"/>
  <c r="K350" i="8"/>
  <c r="K922" i="8"/>
  <c r="J922" i="8"/>
  <c r="J407" i="8"/>
  <c r="K407" i="8"/>
  <c r="J480" i="8"/>
  <c r="K480" i="8"/>
  <c r="K122" i="8"/>
  <c r="J122" i="8"/>
  <c r="J278" i="8"/>
  <c r="K278" i="8"/>
  <c r="K119" i="8"/>
  <c r="J119" i="8"/>
  <c r="J920" i="8"/>
  <c r="K920" i="8"/>
  <c r="J410" i="8"/>
  <c r="K410" i="8"/>
  <c r="J641" i="8"/>
  <c r="K641" i="8"/>
  <c r="K111" i="8"/>
  <c r="J111" i="8"/>
  <c r="J912" i="8"/>
  <c r="K912" i="8"/>
  <c r="J41" i="8"/>
  <c r="K41" i="8"/>
  <c r="K401" i="8"/>
  <c r="J401" i="8"/>
  <c r="K873" i="8"/>
  <c r="J873" i="8"/>
  <c r="K708" i="8"/>
  <c r="J708" i="8"/>
  <c r="J600" i="8"/>
  <c r="K600" i="8"/>
  <c r="J106" i="8"/>
  <c r="K106" i="8"/>
  <c r="K270" i="8"/>
  <c r="J270" i="8"/>
  <c r="K801" i="8"/>
  <c r="J801" i="8"/>
  <c r="J519" i="8"/>
  <c r="K519" i="8"/>
  <c r="J592" i="8"/>
  <c r="K592" i="8"/>
  <c r="J923" i="8"/>
  <c r="K923" i="8"/>
  <c r="K612" i="8"/>
  <c r="J612" i="8"/>
  <c r="K488" i="8"/>
  <c r="J488" i="8"/>
  <c r="J915" i="8"/>
  <c r="K915" i="8"/>
  <c r="K108" i="8"/>
  <c r="J108" i="8"/>
  <c r="J862" i="8"/>
  <c r="K862" i="8"/>
  <c r="J534" i="8"/>
  <c r="K534" i="8"/>
  <c r="J856" i="8"/>
  <c r="K856" i="8"/>
  <c r="J260" i="8"/>
  <c r="K260" i="8"/>
  <c r="J848" i="8"/>
  <c r="K848" i="8"/>
  <c r="J109" i="8"/>
  <c r="K109" i="8"/>
  <c r="K67" i="8"/>
  <c r="J67" i="8"/>
  <c r="J340" i="8"/>
  <c r="K340" i="8"/>
  <c r="K404" i="8"/>
  <c r="J404" i="8"/>
  <c r="K898" i="8"/>
  <c r="J898" i="8"/>
  <c r="J383" i="8"/>
  <c r="K383" i="8"/>
  <c r="J696" i="8"/>
  <c r="K696" i="8"/>
  <c r="J691" i="8"/>
  <c r="K691" i="8"/>
  <c r="J45" i="8"/>
  <c r="K45" i="8"/>
  <c r="K876" i="8"/>
  <c r="J876" i="8"/>
  <c r="K366" i="8"/>
  <c r="J366" i="8"/>
  <c r="J225" i="8"/>
  <c r="K225" i="8"/>
  <c r="K833" i="8"/>
  <c r="J833" i="8"/>
  <c r="K556" i="8"/>
  <c r="J556" i="8"/>
  <c r="J551" i="8"/>
  <c r="K551" i="8"/>
  <c r="J901" i="8"/>
  <c r="K901" i="8"/>
  <c r="J624" i="8"/>
  <c r="K624" i="8"/>
  <c r="J619" i="8"/>
  <c r="K619" i="8"/>
  <c r="K154" i="8"/>
  <c r="J154" i="8"/>
  <c r="K431" i="8"/>
  <c r="J431" i="8"/>
  <c r="K802" i="8"/>
  <c r="J802" i="8"/>
  <c r="J287" i="8"/>
  <c r="K287" i="8"/>
  <c r="K648" i="8"/>
  <c r="J648" i="8"/>
  <c r="K643" i="8"/>
  <c r="J643" i="8"/>
  <c r="K138" i="8"/>
  <c r="J138" i="8"/>
  <c r="J796" i="8"/>
  <c r="K796" i="8"/>
  <c r="K25" i="8"/>
  <c r="J25" i="8"/>
  <c r="K348" i="8"/>
  <c r="J348" i="8"/>
  <c r="J926" i="8"/>
  <c r="K926" i="8"/>
  <c r="K411" i="8"/>
  <c r="J411" i="8"/>
  <c r="J598" i="8"/>
  <c r="K598" i="8"/>
  <c r="K92" i="8"/>
  <c r="J92" i="8"/>
  <c r="J847" i="8"/>
  <c r="K847" i="8"/>
  <c r="J570" i="8"/>
  <c r="K570" i="8"/>
  <c r="J582" i="8"/>
  <c r="K582" i="8"/>
  <c r="K60" i="8"/>
  <c r="J60" i="8"/>
  <c r="J839" i="8"/>
  <c r="K839" i="8"/>
  <c r="J658" i="8"/>
  <c r="K658" i="8"/>
  <c r="K541" i="8"/>
  <c r="J541" i="8"/>
  <c r="J110" i="8"/>
  <c r="K110" i="8"/>
  <c r="J71" i="8"/>
  <c r="K71" i="8"/>
  <c r="J969" i="8"/>
  <c r="K969" i="8"/>
  <c r="K463" i="8"/>
  <c r="J463" i="8"/>
  <c r="K276" i="8"/>
  <c r="J276" i="8"/>
  <c r="K962" i="8"/>
  <c r="J962" i="8"/>
  <c r="J447" i="8"/>
  <c r="K447" i="8"/>
  <c r="J728" i="8"/>
  <c r="K728" i="8"/>
  <c r="J723" i="8"/>
  <c r="K723" i="8"/>
  <c r="J107" i="8"/>
  <c r="K107" i="8"/>
  <c r="K844" i="8"/>
  <c r="J844" i="8"/>
  <c r="K398" i="8"/>
  <c r="J398" i="8"/>
  <c r="J285" i="8"/>
  <c r="K285" i="8"/>
  <c r="K929" i="8"/>
  <c r="J929" i="8"/>
  <c r="K652" i="8"/>
  <c r="J652" i="8"/>
  <c r="K647" i="8"/>
  <c r="J647" i="8"/>
  <c r="J997" i="8"/>
  <c r="K997" i="8"/>
  <c r="J720" i="8"/>
  <c r="K720" i="8"/>
  <c r="J587" i="8"/>
  <c r="K587" i="8"/>
  <c r="K90" i="8"/>
  <c r="J90" i="8"/>
  <c r="K495" i="8"/>
  <c r="J495" i="8"/>
  <c r="K866" i="8"/>
  <c r="J866" i="8"/>
  <c r="J351" i="8"/>
  <c r="K351" i="8"/>
  <c r="K616" i="8"/>
  <c r="J616" i="8"/>
  <c r="J611" i="8"/>
  <c r="K611" i="8"/>
  <c r="K202" i="8"/>
  <c r="J202" i="8"/>
  <c r="J734" i="8"/>
  <c r="K734" i="8"/>
  <c r="K193" i="8"/>
  <c r="J193" i="8"/>
  <c r="K540" i="8"/>
  <c r="J540" i="8"/>
  <c r="J885" i="8"/>
  <c r="K885" i="8"/>
  <c r="J603" i="8"/>
  <c r="K603" i="8"/>
  <c r="J788" i="8"/>
  <c r="K788" i="8"/>
  <c r="K246" i="8"/>
  <c r="J246" i="8"/>
  <c r="J984" i="8"/>
  <c r="K984" i="8"/>
  <c r="J474" i="8"/>
  <c r="K474" i="8"/>
  <c r="J518" i="8"/>
  <c r="K518" i="8"/>
  <c r="K199" i="8"/>
  <c r="J199" i="8"/>
  <c r="J976" i="8"/>
  <c r="K976" i="8"/>
  <c r="J466" i="8"/>
  <c r="K466" i="8"/>
  <c r="J361" i="8"/>
  <c r="K361" i="8"/>
  <c r="J581" i="8"/>
  <c r="K581" i="8"/>
  <c r="K190" i="8"/>
  <c r="J190" i="8"/>
  <c r="J777" i="8"/>
  <c r="K777" i="8"/>
  <c r="J500" i="8"/>
  <c r="K500" i="8"/>
  <c r="K809" i="8"/>
  <c r="J809" i="8"/>
  <c r="K532" i="8"/>
  <c r="J532" i="8"/>
  <c r="J271" i="8"/>
  <c r="K271" i="8"/>
  <c r="K793" i="8"/>
  <c r="J793" i="8"/>
  <c r="K516" i="8"/>
  <c r="J516" i="8"/>
  <c r="J511" i="8"/>
  <c r="K511" i="8"/>
  <c r="J861" i="8"/>
  <c r="K861" i="8"/>
  <c r="J760" i="8"/>
  <c r="K760" i="8"/>
  <c r="J504" i="8"/>
  <c r="K504" i="8"/>
  <c r="J755" i="8"/>
  <c r="K755" i="8"/>
  <c r="J499" i="8"/>
  <c r="K499" i="8"/>
  <c r="J139" i="8"/>
  <c r="K139" i="8"/>
  <c r="K963" i="8"/>
  <c r="J963" i="8"/>
  <c r="K940" i="8"/>
  <c r="J940" i="8"/>
  <c r="K686" i="8"/>
  <c r="J686" i="8"/>
  <c r="K430" i="8"/>
  <c r="J430" i="8"/>
  <c r="K681" i="8"/>
  <c r="J681" i="8"/>
  <c r="J349" i="8"/>
  <c r="K349" i="8"/>
  <c r="J15" i="8"/>
  <c r="K15" i="8"/>
  <c r="K897" i="8"/>
  <c r="J897" i="8"/>
  <c r="K748" i="8"/>
  <c r="J748" i="8"/>
  <c r="K874" i="8"/>
  <c r="J874" i="8"/>
  <c r="K620" i="8"/>
  <c r="J620" i="8"/>
  <c r="K364" i="8"/>
  <c r="J364" i="8"/>
  <c r="K615" i="8"/>
  <c r="J615" i="8"/>
  <c r="J359" i="8"/>
  <c r="K359" i="8"/>
  <c r="J965" i="8"/>
  <c r="K965" i="8"/>
  <c r="J942" i="8"/>
  <c r="K942" i="8"/>
  <c r="J688" i="8"/>
  <c r="K688" i="8"/>
  <c r="J432" i="8"/>
  <c r="K432" i="8"/>
  <c r="J683" i="8"/>
  <c r="K683" i="8"/>
  <c r="K427" i="8"/>
  <c r="J427" i="8"/>
  <c r="K29" i="8"/>
  <c r="J29" i="8"/>
  <c r="J891" i="8"/>
  <c r="K891" i="8"/>
  <c r="K559" i="8"/>
  <c r="J559" i="8"/>
  <c r="J909" i="8"/>
  <c r="K909" i="8"/>
  <c r="K930" i="8"/>
  <c r="J930" i="8"/>
  <c r="K420" i="8"/>
  <c r="J420" i="8"/>
  <c r="J415" i="8"/>
  <c r="K415" i="8"/>
  <c r="J998" i="8"/>
  <c r="K998" i="8"/>
  <c r="K712" i="8"/>
  <c r="J712" i="8"/>
  <c r="K456" i="8"/>
  <c r="J456" i="8"/>
  <c r="K707" i="8"/>
  <c r="J707" i="8"/>
  <c r="K451" i="8"/>
  <c r="J451" i="8"/>
  <c r="K77" i="8"/>
  <c r="J77" i="8"/>
  <c r="J883" i="8"/>
  <c r="K883" i="8"/>
  <c r="J860" i="8"/>
  <c r="K860" i="8"/>
  <c r="J414" i="8"/>
  <c r="K414" i="8"/>
  <c r="K317" i="8"/>
  <c r="J317" i="8"/>
  <c r="K986" i="8"/>
  <c r="J986" i="8"/>
  <c r="K476" i="8"/>
  <c r="J476" i="8"/>
  <c r="J471" i="8"/>
  <c r="K471" i="8"/>
  <c r="J821" i="8"/>
  <c r="K821" i="8"/>
  <c r="J544" i="8"/>
  <c r="K544" i="8"/>
  <c r="K539" i="8"/>
  <c r="J539" i="8"/>
  <c r="J3" i="8"/>
  <c r="K3" i="8"/>
  <c r="J726" i="8"/>
  <c r="K726" i="8"/>
  <c r="J721" i="8"/>
  <c r="K721" i="8"/>
  <c r="K95" i="8"/>
  <c r="J95" i="8"/>
  <c r="K69" i="8"/>
  <c r="J69" i="8"/>
  <c r="J911" i="8"/>
  <c r="K911" i="8"/>
  <c r="J888" i="8"/>
  <c r="K888" i="8"/>
  <c r="J634" i="8"/>
  <c r="K634" i="8"/>
  <c r="J378" i="8"/>
  <c r="K378" i="8"/>
  <c r="J710" i="8"/>
  <c r="K710" i="8"/>
  <c r="J705" i="8"/>
  <c r="K705" i="8"/>
  <c r="K63" i="8"/>
  <c r="J63" i="8"/>
  <c r="K53" i="8"/>
  <c r="J53" i="8"/>
  <c r="J903" i="8"/>
  <c r="K903" i="8"/>
  <c r="J880" i="8"/>
  <c r="K880" i="8"/>
  <c r="J626" i="8"/>
  <c r="K626" i="8"/>
  <c r="J354" i="8"/>
  <c r="K354" i="8"/>
  <c r="J201" i="8"/>
  <c r="K201" i="8"/>
  <c r="J297" i="8"/>
  <c r="K297" i="8"/>
  <c r="J216" i="8"/>
  <c r="K216" i="8"/>
  <c r="K517" i="8"/>
  <c r="J517" i="8"/>
  <c r="J465" i="8"/>
  <c r="K465" i="8"/>
  <c r="K62" i="8"/>
  <c r="J62" i="8"/>
  <c r="J766" i="8"/>
  <c r="K766" i="8"/>
  <c r="J510" i="8"/>
  <c r="K510" i="8"/>
  <c r="J761" i="8"/>
  <c r="K761" i="8"/>
  <c r="K505" i="8"/>
  <c r="J505" i="8"/>
  <c r="K150" i="8"/>
  <c r="J150" i="8"/>
  <c r="J562" i="8"/>
  <c r="K562" i="8"/>
  <c r="J733" i="8"/>
  <c r="K733" i="8"/>
  <c r="J38" i="8"/>
  <c r="K38" i="8"/>
  <c r="J173" i="8"/>
  <c r="K173" i="8"/>
  <c r="J88" i="8"/>
  <c r="K88" i="8"/>
  <c r="K277" i="8"/>
  <c r="J277" i="8"/>
  <c r="K337" i="8"/>
  <c r="J337" i="8"/>
  <c r="K256" i="8"/>
  <c r="J256" i="8"/>
  <c r="J702" i="8"/>
  <c r="K702" i="8"/>
  <c r="J446" i="8"/>
  <c r="K446" i="8"/>
  <c r="J697" i="8"/>
  <c r="K697" i="8"/>
  <c r="K381" i="8"/>
  <c r="J381" i="8"/>
  <c r="K47" i="8"/>
  <c r="J47" i="8"/>
  <c r="K913" i="8"/>
  <c r="J913" i="8"/>
  <c r="K890" i="8"/>
  <c r="J890" i="8"/>
  <c r="K636" i="8"/>
  <c r="J636" i="8"/>
  <c r="K380" i="8"/>
  <c r="J380" i="8"/>
  <c r="K631" i="8"/>
  <c r="J631" i="8"/>
  <c r="J375" i="8"/>
  <c r="K375" i="8"/>
  <c r="J981" i="8"/>
  <c r="K981" i="8"/>
  <c r="J958" i="8"/>
  <c r="K958" i="8"/>
  <c r="J704" i="8"/>
  <c r="K704" i="8"/>
  <c r="J448" i="8"/>
  <c r="K448" i="8"/>
  <c r="J699" i="8"/>
  <c r="K699" i="8"/>
  <c r="K443" i="8"/>
  <c r="J443" i="8"/>
  <c r="K61" i="8"/>
  <c r="J61" i="8"/>
  <c r="J907" i="8"/>
  <c r="K907" i="8"/>
  <c r="J884" i="8"/>
  <c r="K884" i="8"/>
  <c r="J630" i="8"/>
  <c r="K630" i="8"/>
  <c r="J374" i="8"/>
  <c r="K374" i="8"/>
  <c r="J625" i="8"/>
  <c r="K625" i="8"/>
  <c r="K241" i="8"/>
  <c r="J241" i="8"/>
  <c r="K156" i="8"/>
  <c r="J156" i="8"/>
  <c r="K183" i="8"/>
  <c r="J183" i="8"/>
  <c r="K226" i="8"/>
  <c r="J226" i="8"/>
  <c r="J991" i="8"/>
  <c r="K991" i="8"/>
  <c r="J863" i="8"/>
  <c r="K863" i="8"/>
  <c r="J968" i="8"/>
  <c r="K968" i="8"/>
  <c r="J840" i="8"/>
  <c r="K840" i="8"/>
  <c r="J714" i="8"/>
  <c r="K714" i="8"/>
  <c r="J586" i="8"/>
  <c r="K586" i="8"/>
  <c r="J458" i="8"/>
  <c r="K458" i="8"/>
  <c r="J330" i="8"/>
  <c r="K330" i="8"/>
  <c r="J868" i="8"/>
  <c r="K868" i="8"/>
  <c r="J614" i="8"/>
  <c r="K614" i="8"/>
  <c r="J358" i="8"/>
  <c r="K358" i="8"/>
  <c r="J609" i="8"/>
  <c r="K609" i="8"/>
  <c r="K209" i="8"/>
  <c r="J209" i="8"/>
  <c r="K124" i="8"/>
  <c r="J124" i="8"/>
  <c r="K167" i="8"/>
  <c r="J167" i="8"/>
  <c r="K210" i="8"/>
  <c r="J210" i="8"/>
  <c r="J983" i="8"/>
  <c r="K983" i="8"/>
  <c r="J855" i="8"/>
  <c r="K855" i="8"/>
  <c r="J960" i="8"/>
  <c r="K960" i="8"/>
  <c r="J832" i="8"/>
  <c r="K832" i="8"/>
  <c r="J610" i="8"/>
  <c r="K610" i="8"/>
  <c r="J322" i="8"/>
  <c r="K322" i="8"/>
  <c r="J137" i="8"/>
  <c r="K137" i="8"/>
  <c r="J174" i="8"/>
  <c r="K174" i="8"/>
  <c r="J70" i="8"/>
  <c r="K70" i="8"/>
  <c r="K96" i="8"/>
  <c r="J96" i="8"/>
  <c r="K357" i="8"/>
  <c r="J357" i="8"/>
  <c r="J377" i="8"/>
  <c r="K377" i="8"/>
  <c r="J11" i="8"/>
  <c r="K11" i="8"/>
  <c r="J565" i="8"/>
  <c r="K565" i="8"/>
  <c r="K492" i="8"/>
  <c r="J492" i="8"/>
  <c r="K743" i="8"/>
  <c r="J743" i="8"/>
  <c r="J487" i="8"/>
  <c r="K487" i="8"/>
  <c r="J235" i="8"/>
  <c r="K235" i="8"/>
  <c r="J837" i="8"/>
  <c r="K837" i="8"/>
  <c r="J814" i="8"/>
  <c r="K814" i="8"/>
  <c r="J560" i="8"/>
  <c r="K560" i="8"/>
  <c r="J304" i="8"/>
  <c r="K304" i="8"/>
  <c r="K555" i="8"/>
  <c r="J555" i="8"/>
  <c r="K239" i="8"/>
  <c r="J239" i="8"/>
  <c r="K26" i="8"/>
  <c r="J26" i="8"/>
  <c r="J308" i="8"/>
  <c r="K308" i="8"/>
  <c r="K303" i="8"/>
  <c r="J303" i="8"/>
  <c r="K953" i="8"/>
  <c r="J953" i="8"/>
  <c r="K676" i="8"/>
  <c r="J676" i="8"/>
  <c r="K671" i="8"/>
  <c r="J671" i="8"/>
  <c r="J163" i="8"/>
  <c r="K163" i="8"/>
  <c r="K838" i="8"/>
  <c r="J838" i="8"/>
  <c r="K584" i="8"/>
  <c r="J584" i="8"/>
  <c r="K328" i="8"/>
  <c r="J328" i="8"/>
  <c r="J579" i="8"/>
  <c r="K579" i="8"/>
  <c r="K283" i="8"/>
  <c r="J283" i="8"/>
  <c r="K10" i="8"/>
  <c r="J10" i="8"/>
  <c r="J988" i="8"/>
  <c r="K988" i="8"/>
  <c r="J670" i="8"/>
  <c r="K670" i="8"/>
  <c r="J665" i="8"/>
  <c r="K665" i="8"/>
  <c r="K236" i="8"/>
  <c r="J236" i="8"/>
  <c r="K732" i="8"/>
  <c r="J732" i="8"/>
  <c r="K727" i="8"/>
  <c r="J727" i="8"/>
  <c r="J219" i="8"/>
  <c r="K219" i="8"/>
  <c r="J798" i="8"/>
  <c r="K798" i="8"/>
  <c r="J288" i="8"/>
  <c r="K288" i="8"/>
  <c r="K207" i="8"/>
  <c r="J207" i="8"/>
  <c r="J980" i="8"/>
  <c r="K980" i="8"/>
  <c r="J470" i="8"/>
  <c r="K470" i="8"/>
  <c r="K429" i="8"/>
  <c r="J429" i="8"/>
  <c r="K275" i="8"/>
  <c r="J275" i="8"/>
  <c r="K66" i="8"/>
  <c r="J66" i="8"/>
  <c r="J783" i="8"/>
  <c r="K783" i="8"/>
  <c r="J762" i="8"/>
  <c r="K762" i="8"/>
  <c r="J506" i="8"/>
  <c r="K506" i="8"/>
  <c r="J964" i="8"/>
  <c r="K964" i="8"/>
  <c r="J454" i="8"/>
  <c r="K454" i="8"/>
  <c r="K397" i="8"/>
  <c r="J397" i="8"/>
  <c r="K263" i="8"/>
  <c r="J263" i="8"/>
  <c r="K50" i="8"/>
  <c r="J50" i="8"/>
  <c r="J775" i="8"/>
  <c r="K775" i="8"/>
  <c r="J754" i="8"/>
  <c r="K754" i="8"/>
  <c r="J498" i="8"/>
  <c r="K498" i="8"/>
  <c r="J605" i="8"/>
  <c r="K605" i="8"/>
  <c r="J116" i="8"/>
  <c r="K116" i="8"/>
  <c r="J238" i="8"/>
  <c r="K238" i="8"/>
  <c r="J266" i="8"/>
  <c r="K266" i="8"/>
  <c r="J198" i="8"/>
  <c r="K198" i="8"/>
  <c r="K213" i="8"/>
  <c r="J213" i="8"/>
  <c r="K128" i="8"/>
  <c r="J128" i="8"/>
  <c r="J638" i="8"/>
  <c r="K638" i="8"/>
  <c r="J382" i="8"/>
  <c r="K382" i="8"/>
  <c r="J633" i="8"/>
  <c r="K633" i="8"/>
  <c r="K257" i="8"/>
  <c r="J257" i="8"/>
  <c r="J690" i="8"/>
  <c r="K690" i="8"/>
  <c r="J434" i="8"/>
  <c r="K434" i="8"/>
  <c r="K453" i="8"/>
  <c r="J453" i="8"/>
  <c r="J425" i="8"/>
  <c r="K425" i="8"/>
  <c r="J91" i="8"/>
  <c r="K91" i="8"/>
  <c r="J645" i="8"/>
  <c r="K645" i="8"/>
  <c r="J196" i="8"/>
  <c r="K196" i="8"/>
  <c r="K65" i="8"/>
  <c r="J65" i="8"/>
  <c r="K6" i="8"/>
  <c r="J6" i="8"/>
  <c r="J574" i="8"/>
  <c r="K574" i="8"/>
  <c r="J318" i="8"/>
  <c r="K318" i="8"/>
  <c r="J569" i="8"/>
  <c r="K569" i="8"/>
  <c r="K129" i="8"/>
  <c r="J129" i="8"/>
  <c r="K44" i="8"/>
  <c r="J44" i="8"/>
  <c r="K785" i="8"/>
  <c r="J785" i="8"/>
  <c r="K764" i="8"/>
  <c r="J764" i="8"/>
  <c r="K508" i="8"/>
  <c r="J508" i="8"/>
  <c r="K759" i="8"/>
  <c r="J759" i="8"/>
  <c r="J503" i="8"/>
  <c r="K503" i="8"/>
  <c r="J251" i="8"/>
  <c r="K251" i="8"/>
  <c r="J853" i="8"/>
  <c r="K853" i="8"/>
  <c r="J830" i="8"/>
  <c r="K830" i="8"/>
  <c r="J576" i="8"/>
  <c r="K576" i="8"/>
  <c r="J320" i="8"/>
  <c r="K320" i="8"/>
  <c r="J571" i="8"/>
  <c r="K571" i="8"/>
  <c r="K267" i="8"/>
  <c r="J267" i="8"/>
  <c r="K58" i="8"/>
  <c r="J58" i="8"/>
  <c r="J779" i="8"/>
  <c r="K779" i="8"/>
  <c r="J758" i="8"/>
  <c r="K758" i="8"/>
  <c r="J502" i="8"/>
  <c r="K502" i="8"/>
  <c r="J753" i="8"/>
  <c r="K753" i="8"/>
  <c r="K493" i="8"/>
  <c r="J493" i="8"/>
  <c r="K118" i="8"/>
  <c r="J118" i="8"/>
  <c r="K307" i="8"/>
  <c r="J307" i="8"/>
  <c r="K101" i="8"/>
  <c r="J101" i="8"/>
  <c r="K98" i="8"/>
  <c r="J98" i="8"/>
  <c r="J927" i="8"/>
  <c r="K927" i="8"/>
  <c r="J799" i="8"/>
  <c r="K799" i="8"/>
  <c r="J904" i="8"/>
  <c r="K904" i="8"/>
  <c r="J776" i="8"/>
  <c r="K776" i="8"/>
  <c r="J650" i="8"/>
  <c r="K650" i="8"/>
  <c r="J522" i="8"/>
  <c r="K522" i="8"/>
  <c r="J394" i="8"/>
  <c r="K394" i="8"/>
  <c r="J996" i="8"/>
  <c r="K996" i="8"/>
  <c r="J742" i="8"/>
  <c r="K742" i="8"/>
  <c r="J486" i="8"/>
  <c r="K486" i="8"/>
  <c r="J737" i="8"/>
  <c r="K737" i="8"/>
  <c r="K461" i="8"/>
  <c r="J461" i="8"/>
  <c r="K54" i="8"/>
  <c r="J54" i="8"/>
  <c r="K291" i="8"/>
  <c r="J291" i="8"/>
  <c r="K85" i="8"/>
  <c r="J85" i="8"/>
  <c r="K82" i="8"/>
  <c r="J82" i="8"/>
  <c r="J919" i="8"/>
  <c r="K919" i="8"/>
  <c r="J791" i="8"/>
  <c r="K791" i="8"/>
  <c r="J896" i="8"/>
  <c r="K896" i="8"/>
  <c r="J738" i="8"/>
  <c r="K738" i="8"/>
  <c r="J482" i="8"/>
  <c r="K482" i="8"/>
  <c r="J573" i="8"/>
  <c r="K573" i="8"/>
  <c r="J52" i="8"/>
  <c r="K52" i="8"/>
  <c r="J741" i="8"/>
  <c r="K741" i="8"/>
  <c r="K181" i="8"/>
  <c r="J181" i="8"/>
  <c r="J685" i="8"/>
  <c r="K685" i="8"/>
  <c r="J23" i="8"/>
  <c r="K23" i="8"/>
  <c r="J125" i="8"/>
  <c r="K125" i="8"/>
  <c r="J8" i="8"/>
  <c r="K8" i="8"/>
  <c r="J121" i="8"/>
  <c r="K121" i="8"/>
  <c r="J36" i="8"/>
  <c r="K36" i="8"/>
  <c r="K261" i="8"/>
  <c r="J261" i="8"/>
  <c r="K158" i="8"/>
  <c r="J158" i="8"/>
  <c r="K176" i="8"/>
  <c r="J176" i="8"/>
  <c r="K977" i="8"/>
  <c r="J977" i="8"/>
  <c r="K954" i="8"/>
  <c r="J954" i="8"/>
  <c r="K700" i="8"/>
  <c r="J700" i="8"/>
  <c r="K444" i="8"/>
  <c r="J444" i="8"/>
  <c r="K695" i="8"/>
  <c r="J695" i="8"/>
  <c r="J439" i="8"/>
  <c r="K439" i="8"/>
  <c r="J187" i="8"/>
  <c r="K187" i="8"/>
  <c r="J789" i="8"/>
  <c r="K789" i="8"/>
  <c r="J768" i="8"/>
  <c r="K768" i="8"/>
  <c r="J512" i="8"/>
  <c r="K512" i="8"/>
  <c r="J763" i="8"/>
  <c r="K763" i="8"/>
  <c r="K507" i="8"/>
  <c r="J507" i="8"/>
  <c r="J147" i="8"/>
  <c r="K147" i="8"/>
  <c r="J971" i="8"/>
  <c r="K971" i="8"/>
  <c r="J948" i="8"/>
  <c r="K948" i="8"/>
  <c r="J694" i="8"/>
  <c r="K694" i="8"/>
  <c r="J438" i="8"/>
  <c r="K438" i="8"/>
  <c r="J689" i="8"/>
  <c r="K689" i="8"/>
  <c r="K365" i="8"/>
  <c r="J365" i="8"/>
  <c r="K31" i="8"/>
  <c r="J31" i="8"/>
  <c r="K247" i="8"/>
  <c r="J247" i="8"/>
  <c r="K37" i="8"/>
  <c r="J37" i="8"/>
  <c r="K34" i="8"/>
  <c r="J34" i="8"/>
  <c r="J895" i="8"/>
  <c r="K895" i="8"/>
  <c r="J1000" i="8"/>
  <c r="K1000" i="8"/>
  <c r="K872" i="8"/>
  <c r="J872" i="8"/>
  <c r="K746" i="8"/>
  <c r="J746" i="8"/>
  <c r="K618" i="8"/>
  <c r="J618" i="8"/>
  <c r="K490" i="8"/>
  <c r="J490" i="8"/>
  <c r="K362" i="8"/>
  <c r="J362" i="8"/>
  <c r="K932" i="8"/>
  <c r="J932" i="8"/>
  <c r="K678" i="8"/>
  <c r="J678" i="8"/>
  <c r="K422" i="8"/>
  <c r="J422" i="8"/>
  <c r="K673" i="8"/>
  <c r="J673" i="8"/>
  <c r="J333" i="8"/>
  <c r="K333" i="8"/>
  <c r="J252" i="8"/>
  <c r="K252" i="8"/>
  <c r="J231" i="8"/>
  <c r="K231" i="8"/>
  <c r="J21" i="8"/>
  <c r="K21" i="8"/>
  <c r="J18" i="8"/>
  <c r="K18" i="8"/>
  <c r="K887" i="8"/>
  <c r="J887" i="8"/>
  <c r="K992" i="8"/>
  <c r="J992" i="8"/>
  <c r="K864" i="8"/>
  <c r="J864" i="8"/>
  <c r="K674" i="8"/>
  <c r="J674" i="8"/>
  <c r="K418" i="8"/>
  <c r="J418" i="8"/>
  <c r="J389" i="8"/>
  <c r="K389" i="8"/>
  <c r="K393" i="8"/>
  <c r="J393" i="8"/>
  <c r="K59" i="8"/>
  <c r="J59" i="8"/>
  <c r="K613" i="8"/>
  <c r="J613" i="8"/>
  <c r="K132" i="8"/>
  <c r="J132" i="8"/>
  <c r="J254" i="8"/>
  <c r="K254" i="8"/>
  <c r="K370" i="8"/>
  <c r="J370" i="8"/>
  <c r="K621" i="8"/>
  <c r="J621" i="8"/>
  <c r="J233" i="8"/>
  <c r="K233" i="8"/>
  <c r="K148" i="8"/>
  <c r="J148" i="8"/>
  <c r="K313" i="8"/>
  <c r="J313" i="8"/>
  <c r="K17" i="8"/>
  <c r="J17" i="8"/>
  <c r="K200" i="8"/>
  <c r="J200" i="8"/>
  <c r="K757" i="8"/>
  <c r="J757" i="8"/>
  <c r="J501" i="8"/>
  <c r="K501" i="8"/>
  <c r="K134" i="8"/>
  <c r="J134" i="8"/>
  <c r="J449" i="8"/>
  <c r="K449" i="8"/>
  <c r="J197" i="8"/>
  <c r="K197" i="8"/>
  <c r="J30" i="8"/>
  <c r="K30" i="8"/>
  <c r="J112" i="8"/>
  <c r="K112" i="8"/>
  <c r="K770" i="8"/>
  <c r="J770" i="8"/>
  <c r="K642" i="8"/>
  <c r="J642" i="8"/>
  <c r="K514" i="8"/>
  <c r="J514" i="8"/>
  <c r="K386" i="8"/>
  <c r="J386" i="8"/>
  <c r="K637" i="8"/>
  <c r="J637" i="8"/>
  <c r="J258" i="8"/>
  <c r="K258" i="8"/>
  <c r="K180" i="8"/>
  <c r="J180" i="8"/>
  <c r="K329" i="8"/>
  <c r="J329" i="8"/>
  <c r="K49" i="8"/>
  <c r="J49" i="8"/>
  <c r="K248" i="8"/>
  <c r="J248" i="8"/>
  <c r="K4" i="8"/>
  <c r="J4" i="8"/>
  <c r="J549" i="8"/>
  <c r="K549" i="8"/>
  <c r="K73" i="8"/>
  <c r="J73" i="8"/>
  <c r="K497" i="8"/>
  <c r="J497" i="8"/>
  <c r="J245" i="8"/>
  <c r="K245" i="8"/>
  <c r="J126" i="8"/>
  <c r="K126" i="8"/>
  <c r="J160" i="8"/>
  <c r="K160" i="8"/>
  <c r="K338" i="8"/>
  <c r="J338" i="8"/>
  <c r="K717" i="8"/>
  <c r="J717" i="8"/>
  <c r="K589" i="8"/>
  <c r="J589" i="8"/>
  <c r="J421" i="8"/>
  <c r="K421" i="8"/>
  <c r="K169" i="8"/>
  <c r="J169" i="8"/>
  <c r="K87" i="8"/>
  <c r="J87" i="8"/>
  <c r="K84" i="8"/>
  <c r="J84" i="8"/>
  <c r="K409" i="8"/>
  <c r="J409" i="8"/>
  <c r="K281" i="8"/>
  <c r="J281" i="8"/>
  <c r="K157" i="8"/>
  <c r="J157" i="8"/>
  <c r="K206" i="8"/>
  <c r="J206" i="8"/>
  <c r="K43" i="8"/>
  <c r="J43" i="8"/>
  <c r="K168" i="8"/>
  <c r="J168" i="8"/>
  <c r="K40" i="8"/>
  <c r="J40" i="8"/>
  <c r="K725" i="8"/>
  <c r="J725" i="8"/>
  <c r="K597" i="8"/>
  <c r="J597" i="8"/>
  <c r="J437" i="8"/>
  <c r="K437" i="8"/>
  <c r="K185" i="8"/>
  <c r="J185" i="8"/>
  <c r="K103" i="8"/>
  <c r="J103" i="8"/>
  <c r="K100" i="8"/>
  <c r="J100" i="8"/>
  <c r="J417" i="8"/>
  <c r="K417" i="8"/>
  <c r="J289" i="8"/>
  <c r="K289" i="8"/>
  <c r="J165" i="8"/>
  <c r="K165" i="8"/>
  <c r="J222" i="8"/>
  <c r="K222" i="8"/>
  <c r="J83" i="8"/>
  <c r="K83" i="8"/>
  <c r="J208" i="8"/>
  <c r="K208" i="8"/>
  <c r="J80" i="8"/>
  <c r="K80" i="8"/>
  <c r="J265" i="8"/>
  <c r="K265" i="8"/>
  <c r="J184" i="8"/>
  <c r="K184" i="8"/>
  <c r="K469" i="8"/>
  <c r="J469" i="8"/>
  <c r="K433" i="8"/>
  <c r="J433" i="8"/>
  <c r="K99" i="8"/>
  <c r="J99" i="8"/>
  <c r="J306" i="8"/>
  <c r="K306" i="8"/>
  <c r="K557" i="8"/>
  <c r="J557" i="8"/>
  <c r="J105" i="8"/>
  <c r="K105" i="8"/>
  <c r="J20" i="8"/>
  <c r="K20" i="8"/>
  <c r="J253" i="8"/>
  <c r="K253" i="8"/>
  <c r="J142" i="8"/>
  <c r="K142" i="8"/>
  <c r="J136" i="8"/>
  <c r="K136" i="8"/>
  <c r="J693" i="8"/>
  <c r="K693" i="8"/>
  <c r="K373" i="8"/>
  <c r="J373" i="8"/>
  <c r="J39" i="8"/>
  <c r="K39" i="8"/>
  <c r="K385" i="8"/>
  <c r="J385" i="8"/>
  <c r="K133" i="8"/>
  <c r="J133" i="8"/>
  <c r="K51" i="8"/>
  <c r="J51" i="8"/>
  <c r="K172" i="8"/>
  <c r="J172" i="8"/>
  <c r="K849" i="8"/>
  <c r="J849" i="8"/>
  <c r="K826" i="8"/>
  <c r="J826" i="8"/>
  <c r="K572" i="8"/>
  <c r="J572" i="8"/>
  <c r="K316" i="8"/>
  <c r="J316" i="8"/>
  <c r="K567" i="8"/>
  <c r="J567" i="8"/>
  <c r="J311" i="8"/>
  <c r="K311" i="8"/>
  <c r="J917" i="8"/>
  <c r="K917" i="8"/>
  <c r="J894" i="8"/>
  <c r="K894" i="8"/>
  <c r="J640" i="8"/>
  <c r="K640" i="8"/>
  <c r="J384" i="8"/>
  <c r="K384" i="8"/>
  <c r="J635" i="8"/>
  <c r="K635" i="8"/>
  <c r="K379" i="8"/>
  <c r="J379" i="8"/>
  <c r="K186" i="8"/>
  <c r="J186" i="8"/>
  <c r="J843" i="8"/>
  <c r="K843" i="8"/>
  <c r="J820" i="8"/>
  <c r="K820" i="8"/>
  <c r="J566" i="8"/>
  <c r="K566" i="8"/>
  <c r="J310" i="8"/>
  <c r="K310" i="8"/>
  <c r="K561" i="8"/>
  <c r="J561" i="8"/>
  <c r="K113" i="8"/>
  <c r="J113" i="8"/>
  <c r="K28" i="8"/>
  <c r="J28" i="8"/>
  <c r="K135" i="8"/>
  <c r="J135" i="8"/>
  <c r="K162" i="8"/>
  <c r="J162" i="8"/>
  <c r="J959" i="8"/>
  <c r="K959" i="8"/>
  <c r="J831" i="8"/>
  <c r="K831" i="8"/>
  <c r="J936" i="8"/>
  <c r="K936" i="8"/>
  <c r="K808" i="8"/>
  <c r="J808" i="8"/>
  <c r="K682" i="8"/>
  <c r="J682" i="8"/>
  <c r="K554" i="8"/>
  <c r="J554" i="8"/>
  <c r="K426" i="8"/>
  <c r="J426" i="8"/>
  <c r="K298" i="8"/>
  <c r="J298" i="8"/>
  <c r="K804" i="8"/>
  <c r="J804" i="8"/>
  <c r="K550" i="8"/>
  <c r="J550" i="8"/>
  <c r="K294" i="8"/>
  <c r="J294" i="8"/>
  <c r="J545" i="8"/>
  <c r="K545" i="8"/>
  <c r="J57" i="8"/>
  <c r="K57" i="8"/>
  <c r="J355" i="8"/>
  <c r="K355" i="8"/>
  <c r="J127" i="8"/>
  <c r="K127" i="8"/>
  <c r="J146" i="8"/>
  <c r="K146" i="8"/>
  <c r="K951" i="8"/>
  <c r="J951" i="8"/>
  <c r="K823" i="8"/>
  <c r="J823" i="8"/>
  <c r="K928" i="8"/>
  <c r="J928" i="8"/>
  <c r="K800" i="8"/>
  <c r="J800" i="8"/>
  <c r="K546" i="8"/>
  <c r="J546" i="8"/>
  <c r="K701" i="8"/>
  <c r="J701" i="8"/>
  <c r="K55" i="8"/>
  <c r="J55" i="8"/>
  <c r="K141" i="8"/>
  <c r="J141" i="8"/>
  <c r="K56" i="8"/>
  <c r="J56" i="8"/>
  <c r="J217" i="8"/>
  <c r="K217" i="8"/>
  <c r="J305" i="8"/>
  <c r="K305" i="8"/>
  <c r="J224" i="8"/>
  <c r="K224" i="8"/>
  <c r="K749" i="8"/>
  <c r="J749" i="8"/>
  <c r="J485" i="8"/>
  <c r="K485" i="8"/>
  <c r="K102" i="8"/>
  <c r="J102" i="8"/>
  <c r="K441" i="8"/>
  <c r="J441" i="8"/>
  <c r="K189" i="8"/>
  <c r="J189" i="8"/>
  <c r="K75" i="8"/>
  <c r="J75" i="8"/>
  <c r="K72" i="8"/>
  <c r="J72" i="8"/>
  <c r="K629" i="8"/>
  <c r="J629" i="8"/>
  <c r="J249" i="8"/>
  <c r="K249" i="8"/>
  <c r="K164" i="8"/>
  <c r="J164" i="8"/>
  <c r="J321" i="8"/>
  <c r="K321" i="8"/>
  <c r="J33" i="8"/>
  <c r="K33" i="8"/>
  <c r="J240" i="8"/>
  <c r="K240" i="8"/>
  <c r="J48" i="8"/>
  <c r="K48" i="8"/>
  <c r="K706" i="8"/>
  <c r="J706" i="8"/>
  <c r="K578" i="8"/>
  <c r="J578" i="8"/>
  <c r="K450" i="8"/>
  <c r="J450" i="8"/>
  <c r="K765" i="8"/>
  <c r="J765" i="8"/>
  <c r="J509" i="8"/>
  <c r="K509" i="8"/>
  <c r="K166" i="8"/>
  <c r="J166" i="8"/>
  <c r="K457" i="8"/>
  <c r="J457" i="8"/>
  <c r="K205" i="8"/>
  <c r="J205" i="8"/>
  <c r="K46" i="8"/>
  <c r="J46" i="8"/>
  <c r="K120" i="8"/>
  <c r="J120" i="8"/>
  <c r="K677" i="8"/>
  <c r="J677" i="8"/>
  <c r="J341" i="8"/>
  <c r="K341" i="8"/>
  <c r="K7" i="8"/>
  <c r="J7" i="8"/>
  <c r="J369" i="8"/>
  <c r="K369" i="8"/>
  <c r="J117" i="8"/>
  <c r="K117" i="8"/>
  <c r="J35" i="8"/>
  <c r="K35" i="8"/>
  <c r="J32" i="8"/>
  <c r="K32" i="8"/>
  <c r="K274" i="8"/>
  <c r="J274" i="8"/>
  <c r="K653" i="8"/>
  <c r="J653" i="8"/>
  <c r="J525" i="8"/>
  <c r="K525" i="8"/>
  <c r="J293" i="8"/>
  <c r="K293" i="8"/>
  <c r="K230" i="8"/>
  <c r="J230" i="8"/>
  <c r="K212" i="8"/>
  <c r="J212" i="8"/>
  <c r="K473" i="8"/>
  <c r="J473" i="8"/>
  <c r="K345" i="8"/>
  <c r="J345" i="8"/>
  <c r="K221" i="8"/>
  <c r="J221" i="8"/>
  <c r="K81" i="8"/>
  <c r="J81" i="8"/>
  <c r="K78" i="8"/>
  <c r="J78" i="8"/>
  <c r="K232" i="8"/>
  <c r="J232" i="8"/>
  <c r="K104" i="8"/>
  <c r="J104" i="8"/>
  <c r="K282" i="8"/>
  <c r="J282" i="8"/>
  <c r="K661" i="8"/>
  <c r="J661" i="8"/>
  <c r="J533" i="8"/>
  <c r="K533" i="8"/>
  <c r="J309" i="8"/>
  <c r="K309" i="8"/>
  <c r="K9" i="8"/>
  <c r="J9" i="8"/>
  <c r="K228" i="8"/>
  <c r="J228" i="8"/>
  <c r="K481" i="8"/>
  <c r="J481" i="8"/>
  <c r="J353" i="8"/>
  <c r="K353" i="8"/>
  <c r="J229" i="8"/>
  <c r="K229" i="8"/>
  <c r="J97" i="8"/>
  <c r="K97" i="8"/>
  <c r="J94" i="8"/>
  <c r="K94" i="8"/>
  <c r="J19" i="8"/>
  <c r="K19" i="8"/>
  <c r="J144" i="8"/>
  <c r="K144" i="8"/>
  <c r="J16" i="8"/>
  <c r="K16" i="8"/>
  <c r="AI731" i="4"/>
  <c r="AN506" i="4"/>
  <c r="AT506" i="4" s="1"/>
  <c r="AI197" i="4"/>
  <c r="AP161" i="4"/>
  <c r="AV161" i="4" s="1"/>
  <c r="AG164" i="4"/>
  <c r="F5" i="3"/>
  <c r="Y881" i="4"/>
  <c r="AC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 s="1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F957" i="4"/>
  <c r="J957" i="4" s="1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V937" i="4"/>
  <c r="AJ937" i="4"/>
  <c r="AT937" i="4"/>
  <c r="AI937" i="4"/>
  <c r="Y450" i="4"/>
  <c r="AK450" i="4" s="1"/>
  <c r="AH450" i="4"/>
  <c r="AW450" i="4"/>
  <c r="AT450" i="4"/>
  <c r="AJ450" i="4"/>
  <c r="AI450" i="4"/>
  <c r="AG450" i="4"/>
  <c r="AA450" i="4"/>
  <c r="AE450" i="4"/>
  <c r="Z450" i="4"/>
  <c r="AD450" i="4"/>
  <c r="AP450" i="4" s="1"/>
  <c r="AV450" i="4" s="1"/>
  <c r="AF450" i="4"/>
  <c r="AB197" i="4"/>
  <c r="AN197" i="4" s="1"/>
  <c r="AT197" i="4" s="1"/>
  <c r="AC197" i="4"/>
  <c r="AO197" i="4" s="1"/>
  <c r="AU197" i="4" s="1"/>
  <c r="AD414" i="4"/>
  <c r="AC414" i="4"/>
  <c r="AO414" i="4" s="1"/>
  <c r="AU414" i="4" s="1"/>
  <c r="Y949" i="4"/>
  <c r="AF949" i="4" s="1"/>
  <c r="AD949" i="4"/>
  <c r="AI949" i="4"/>
  <c r="AK949" i="4"/>
  <c r="AC949" i="4"/>
  <c r="AO949" i="4" s="1"/>
  <c r="AU949" i="4" s="1"/>
  <c r="AG949" i="4"/>
  <c r="X721" i="4"/>
  <c r="Y721" i="4"/>
  <c r="Y217" i="4"/>
  <c r="AH217" i="4" s="1"/>
  <c r="AA217" i="4"/>
  <c r="AB217" i="4"/>
  <c r="AG217" i="4"/>
  <c r="AI217" i="4"/>
  <c r="Z217" i="4"/>
  <c r="AF217" i="4"/>
  <c r="Y498" i="4"/>
  <c r="AK498" i="4" s="1"/>
  <c r="AC498" i="4"/>
  <c r="AD498" i="4"/>
  <c r="AI498" i="4"/>
  <c r="AH498" i="4"/>
  <c r="AE498" i="4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B967" i="4"/>
  <c r="AC967" i="4"/>
  <c r="AE967" i="4"/>
  <c r="AH573" i="4"/>
  <c r="AI573" i="4"/>
  <c r="Z573" i="4"/>
  <c r="AD573" i="4"/>
  <c r="AE573" i="4"/>
  <c r="AH605" i="4"/>
  <c r="AB605" i="4"/>
  <c r="AA605" i="4"/>
  <c r="AC605" i="4"/>
  <c r="AH637" i="4"/>
  <c r="Z637" i="4"/>
  <c r="AD637" i="4"/>
  <c r="AE637" i="4"/>
  <c r="AH669" i="4"/>
  <c r="AB669" i="4"/>
  <c r="AA669" i="4"/>
  <c r="AC669" i="4"/>
  <c r="AH693" i="4"/>
  <c r="Z693" i="4"/>
  <c r="AD693" i="4"/>
  <c r="AE693" i="4"/>
  <c r="AH725" i="4"/>
  <c r="AN725" i="4" s="1"/>
  <c r="AT725" i="4" s="1"/>
  <c r="AB725" i="4"/>
  <c r="AA725" i="4"/>
  <c r="AC725" i="4"/>
  <c r="AH757" i="4"/>
  <c r="Z757" i="4"/>
  <c r="AD757" i="4"/>
  <c r="AE757" i="4"/>
  <c r="AH789" i="4"/>
  <c r="AB789" i="4"/>
  <c r="AA789" i="4"/>
  <c r="AC789" i="4"/>
  <c r="AH821" i="4"/>
  <c r="Z821" i="4"/>
  <c r="AD821" i="4"/>
  <c r="AE821" i="4"/>
  <c r="AH861" i="4"/>
  <c r="AB861" i="4"/>
  <c r="AA861" i="4"/>
  <c r="AC861" i="4"/>
  <c r="AH893" i="4"/>
  <c r="AB893" i="4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E181" i="4" s="1"/>
  <c r="I181" i="4" s="1"/>
  <c r="AI181" i="4"/>
  <c r="AB181" i="4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W418" i="4" s="1"/>
  <c r="AB418" i="4"/>
  <c r="AN418" i="4" s="1"/>
  <c r="AT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E542" i="4" s="1"/>
  <c r="I542" i="4" s="1"/>
  <c r="AD542" i="4"/>
  <c r="AV542" i="4"/>
  <c r="AF569" i="4"/>
  <c r="AK569" i="4"/>
  <c r="AF601" i="4"/>
  <c r="AK601" i="4"/>
  <c r="AG715" i="4"/>
  <c r="AG859" i="4"/>
  <c r="AH569" i="4"/>
  <c r="AG569" i="4"/>
  <c r="AH601" i="4"/>
  <c r="AG601" i="4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C931" i="4"/>
  <c r="AE947" i="4"/>
  <c r="AB947" i="4"/>
  <c r="AA967" i="4"/>
  <c r="Z967" i="4"/>
  <c r="AC573" i="4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N757" i="4" s="1"/>
  <c r="AT757" i="4" s="1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G176" i="4" s="1"/>
  <c r="AN112" i="4"/>
  <c r="AT112" i="4" s="1"/>
  <c r="AQ144" i="4"/>
  <c r="AW144" i="4" s="1"/>
  <c r="AL184" i="4"/>
  <c r="AR184" i="4" s="1"/>
  <c r="G184" i="4" s="1"/>
  <c r="X380" i="4"/>
  <c r="Y380" i="4" s="1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F369" i="4"/>
  <c r="J369" i="4" s="1"/>
  <c r="F377" i="4"/>
  <c r="J377" i="4" s="1"/>
  <c r="E377" i="4"/>
  <c r="I377" i="4" s="1"/>
  <c r="AJ470" i="4"/>
  <c r="AD418" i="4"/>
  <c r="AP418" i="4" s="1"/>
  <c r="AV418" i="4" s="1"/>
  <c r="G245" i="4"/>
  <c r="D245" i="4"/>
  <c r="H245" i="4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S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F414" i="4"/>
  <c r="AL414" i="4" s="1"/>
  <c r="AR414" i="4" s="1"/>
  <c r="E414" i="4" s="1"/>
  <c r="I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Q336" i="4" s="1"/>
  <c r="AW336" i="4" s="1"/>
  <c r="AE218" i="4"/>
  <c r="AB338" i="4"/>
  <c r="AG75" i="4"/>
  <c r="AG985" i="4"/>
  <c r="AM985" i="4" s="1"/>
  <c r="AJ985" i="4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Q106" i="4" s="1"/>
  <c r="AW106" i="4" s="1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178" i="4" s="1"/>
  <c r="AF86" i="4"/>
  <c r="AG248" i="4"/>
  <c r="AI328" i="4"/>
  <c r="E933" i="4"/>
  <c r="I933" i="4" s="1"/>
  <c r="D62" i="4"/>
  <c r="H62" i="4" s="1"/>
  <c r="K63" i="2" s="1"/>
  <c r="E62" i="4"/>
  <c r="I62" i="4" s="1"/>
  <c r="L63" i="2" s="1"/>
  <c r="D153" i="4"/>
  <c r="H153" i="4" s="1"/>
  <c r="F446" i="4"/>
  <c r="J446" i="4" s="1"/>
  <c r="M447" i="2" s="1"/>
  <c r="E105" i="4"/>
  <c r="I105" i="4" s="1"/>
  <c r="L106" i="2" s="1"/>
  <c r="E369" i="4"/>
  <c r="I369" i="4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F65" i="4" s="1"/>
  <c r="J65" i="4" s="1"/>
  <c r="M66" i="2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G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D200" i="4" s="1"/>
  <c r="H200" i="4" s="1"/>
  <c r="AC232" i="4"/>
  <c r="AG232" i="4"/>
  <c r="AB55" i="4"/>
  <c r="AB74" i="4"/>
  <c r="AB90" i="4"/>
  <c r="AA222" i="4"/>
  <c r="AM222" i="4" s="1"/>
  <c r="AS222" i="4" s="1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D510" i="4" s="1"/>
  <c r="H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F241" i="4"/>
  <c r="J241" i="4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X250" i="4"/>
  <c r="Y250" i="4"/>
  <c r="X282" i="4"/>
  <c r="AC282" i="4" s="1"/>
  <c r="Y282" i="4"/>
  <c r="X314" i="4"/>
  <c r="Y314" i="4" s="1"/>
  <c r="AB314" i="4" s="1"/>
  <c r="X611" i="4"/>
  <c r="Y611" i="4"/>
  <c r="X647" i="4"/>
  <c r="Y647" i="4"/>
  <c r="AI559" i="4"/>
  <c r="X651" i="4"/>
  <c r="Y651" i="4"/>
  <c r="X667" i="4"/>
  <c r="Y667" i="4"/>
  <c r="X683" i="4"/>
  <c r="Y683" i="4"/>
  <c r="X699" i="4"/>
  <c r="Y699" i="4"/>
  <c r="AH715" i="4"/>
  <c r="AI763" i="4"/>
  <c r="X779" i="4"/>
  <c r="Y779" i="4"/>
  <c r="X795" i="4"/>
  <c r="Y795" i="4"/>
  <c r="X811" i="4"/>
  <c r="Y811" i="4"/>
  <c r="X827" i="4"/>
  <c r="Y827" i="4"/>
  <c r="AH859" i="4"/>
  <c r="X907" i="4"/>
  <c r="Y907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B140" i="4"/>
  <c r="AD140" i="4"/>
  <c r="AH212" i="4"/>
  <c r="Z212" i="4"/>
  <c r="AI264" i="4"/>
  <c r="AF264" i="4"/>
  <c r="AJ296" i="4"/>
  <c r="Z296" i="4"/>
  <c r="AF312" i="4"/>
  <c r="AB312" i="4"/>
  <c r="AE210" i="4"/>
  <c r="AQ210" i="4" s="1"/>
  <c r="AW210" i="4" s="1"/>
  <c r="AA210" i="4"/>
  <c r="AM210" i="4" s="1"/>
  <c r="AS210" i="4" s="1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D901" i="4"/>
  <c r="AP901" i="4" s="1"/>
  <c r="AV901" i="4" s="1"/>
  <c r="AK901" i="4"/>
  <c r="AF901" i="4"/>
  <c r="E241" i="4"/>
  <c r="I241" i="4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AN877" i="4" s="1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G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T173" i="4" s="1"/>
  <c r="AG173" i="4"/>
  <c r="AM173" i="4" s="1"/>
  <c r="AS173" i="4" s="1"/>
  <c r="AL232" i="4"/>
  <c r="AR232" i="4" s="1"/>
  <c r="X298" i="4"/>
  <c r="Y298" i="4"/>
  <c r="AJ232" i="4"/>
  <c r="AH232" i="4"/>
  <c r="AN232" i="4" s="1"/>
  <c r="AT232" i="4" s="1"/>
  <c r="AK232" i="4"/>
  <c r="AD232" i="4"/>
  <c r="AE232" i="4"/>
  <c r="AQ232" i="4" s="1"/>
  <c r="AW232" i="4" s="1"/>
  <c r="AA232" i="4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Q102" i="4" s="1"/>
  <c r="AW102" i="4" s="1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O342" i="4" s="1"/>
  <c r="AU342" i="4" s="1"/>
  <c r="AH342" i="4"/>
  <c r="Z124" i="4"/>
  <c r="AC124" i="4"/>
  <c r="AO124" i="4" s="1"/>
  <c r="AU124" i="4" s="1"/>
  <c r="AG124" i="4"/>
  <c r="AB124" i="4"/>
  <c r="AK124" i="4"/>
  <c r="AI124" i="4"/>
  <c r="AJ164" i="4"/>
  <c r="AH164" i="4"/>
  <c r="AN164" i="4" s="1"/>
  <c r="AT164" i="4" s="1"/>
  <c r="AK164" i="4"/>
  <c r="AA164" i="4"/>
  <c r="AM164" i="4" s="1"/>
  <c r="AS164" i="4" s="1"/>
  <c r="Z164" i="4"/>
  <c r="AC164" i="4"/>
  <c r="AO164" i="4" s="1"/>
  <c r="AU164" i="4" s="1"/>
  <c r="AJ196" i="4"/>
  <c r="AH196" i="4"/>
  <c r="AK196" i="4"/>
  <c r="AA196" i="4"/>
  <c r="Z196" i="4"/>
  <c r="AL196" i="4" s="1"/>
  <c r="AR196" i="4" s="1"/>
  <c r="AC196" i="4"/>
  <c r="AO196" i="4" s="1"/>
  <c r="AU196" i="4" s="1"/>
  <c r="AF228" i="4"/>
  <c r="AL228" i="4" s="1"/>
  <c r="AR228" i="4" s="1"/>
  <c r="AI228" i="4"/>
  <c r="AO228" i="4" s="1"/>
  <c r="AU228" i="4" s="1"/>
  <c r="AG228" i="4"/>
  <c r="AB228" i="4"/>
  <c r="AN228" i="4" s="1"/>
  <c r="AT228" i="4" s="1"/>
  <c r="AE228" i="4"/>
  <c r="AD228" i="4"/>
  <c r="AJ256" i="4"/>
  <c r="AP256" i="4" s="1"/>
  <c r="AV256" i="4" s="1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P288" i="4" s="1"/>
  <c r="AV288" i="4" s="1"/>
  <c r="AJ304" i="4"/>
  <c r="AH304" i="4"/>
  <c r="AN304" i="4" s="1"/>
  <c r="AT304" i="4" s="1"/>
  <c r="AK304" i="4"/>
  <c r="AA304" i="4"/>
  <c r="AM304" i="4" s="1"/>
  <c r="AS304" i="4" s="1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P320" i="4" s="1"/>
  <c r="AV320" i="4" s="1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F149" i="4"/>
  <c r="J149" i="4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U192" i="4" s="1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M15" i="4" s="1"/>
  <c r="AS15" i="4" s="1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H559" i="4"/>
  <c r="AG623" i="4"/>
  <c r="AI715" i="4"/>
  <c r="AH731" i="4"/>
  <c r="AG763" i="4"/>
  <c r="AG843" i="4"/>
  <c r="AI859" i="4"/>
  <c r="AH875" i="4"/>
  <c r="AH973" i="4"/>
  <c r="AN973" i="4" s="1"/>
  <c r="AI973" i="4"/>
  <c r="AO973" i="4" s="1"/>
  <c r="AU973" i="4" s="1"/>
  <c r="AG973" i="4"/>
  <c r="AM973" i="4" s="1"/>
  <c r="AS973" i="4" s="1"/>
  <c r="AF973" i="4"/>
  <c r="AJ973" i="4"/>
  <c r="AP973" i="4" s="1"/>
  <c r="AK973" i="4"/>
  <c r="AP5" i="4"/>
  <c r="AV5" i="4" s="1"/>
  <c r="F7" i="3"/>
  <c r="AH979" i="4"/>
  <c r="AI639" i="4"/>
  <c r="AI771" i="4"/>
  <c r="AI835" i="4"/>
  <c r="AI899" i="4"/>
  <c r="AE645" i="4"/>
  <c r="AQ645" i="4" s="1"/>
  <c r="AW645" i="4" s="1"/>
  <c r="AE717" i="4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AN200" i="4"/>
  <c r="AT200" i="4" s="1"/>
  <c r="AC70" i="4"/>
  <c r="AD78" i="4"/>
  <c r="AE86" i="4"/>
  <c r="Z214" i="4"/>
  <c r="AE23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A350" i="4"/>
  <c r="AM350" i="4" s="1"/>
  <c r="AS350" i="4" s="1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AA344" i="4"/>
  <c r="AD344" i="4"/>
  <c r="Z344" i="4"/>
  <c r="AL344" i="4" s="1"/>
  <c r="AR344" i="4" s="1"/>
  <c r="AI344" i="4"/>
  <c r="AK344" i="4"/>
  <c r="AJ344" i="4"/>
  <c r="Z210" i="4"/>
  <c r="AC210" i="4"/>
  <c r="AB210" i="4"/>
  <c r="AI210" i="4"/>
  <c r="AH210" i="4"/>
  <c r="AB226" i="4"/>
  <c r="AE226" i="4"/>
  <c r="AQ226" i="4" s="1"/>
  <c r="AW226" i="4" s="1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M813" i="4" s="1"/>
  <c r="AS813" i="4" s="1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K559" i="4"/>
  <c r="AK591" i="4"/>
  <c r="AK623" i="4"/>
  <c r="AK639" i="4"/>
  <c r="AJ639" i="4"/>
  <c r="AK707" i="4"/>
  <c r="AJ707" i="4"/>
  <c r="AK715" i="4"/>
  <c r="AK731" i="4"/>
  <c r="AK747" i="4"/>
  <c r="AK763" i="4"/>
  <c r="AK771" i="4"/>
  <c r="AJ771" i="4"/>
  <c r="AK835" i="4"/>
  <c r="AJ835" i="4"/>
  <c r="AK843" i="4"/>
  <c r="AK859" i="4"/>
  <c r="AK875" i="4"/>
  <c r="AK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K493" i="4"/>
  <c r="Z485" i="4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M509" i="4"/>
  <c r="AS509" i="4" s="1"/>
  <c r="AI931" i="4"/>
  <c r="AI947" i="4"/>
  <c r="AO947" i="4" s="1"/>
  <c r="AI967" i="4"/>
  <c r="AG573" i="4"/>
  <c r="AM573" i="4" s="1"/>
  <c r="AG605" i="4"/>
  <c r="AG637" i="4"/>
  <c r="AM637" i="4" s="1"/>
  <c r="AG669" i="4"/>
  <c r="AG693" i="4"/>
  <c r="AM693" i="4" s="1"/>
  <c r="AG725" i="4"/>
  <c r="AI757" i="4"/>
  <c r="AG789" i="4"/>
  <c r="AI821" i="4"/>
  <c r="AG861" i="4"/>
  <c r="AI893" i="4"/>
  <c r="AK485" i="4"/>
  <c r="AH493" i="4"/>
  <c r="AJ493" i="4"/>
  <c r="AD485" i="4"/>
  <c r="AP485" i="4" s="1"/>
  <c r="AV485" i="4" s="1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O172" i="4"/>
  <c r="AU172" i="4" s="1"/>
  <c r="AM172" i="4"/>
  <c r="AS172" i="4" s="1"/>
  <c r="AL204" i="4"/>
  <c r="AR204" i="4" s="1"/>
  <c r="E204" i="4" s="1"/>
  <c r="I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821" i="4"/>
  <c r="AT821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K947" i="4"/>
  <c r="AQ947" i="4" s="1"/>
  <c r="AW947" i="4" s="1"/>
  <c r="AJ947" i="4"/>
  <c r="AF967" i="4"/>
  <c r="AL967" i="4" s="1"/>
  <c r="AR967" i="4" s="1"/>
  <c r="AK967" i="4"/>
  <c r="AJ967" i="4"/>
  <c r="AP967" i="4" s="1"/>
  <c r="AV967" i="4" s="1"/>
  <c r="AF573" i="4"/>
  <c r="AK573" i="4"/>
  <c r="AQ573" i="4" s="1"/>
  <c r="AW573" i="4" s="1"/>
  <c r="AJ573" i="4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F861" i="4"/>
  <c r="AL861" i="4" s="1"/>
  <c r="AR861" i="4" s="1"/>
  <c r="AK861" i="4"/>
  <c r="AJ861" i="4"/>
  <c r="AP861" i="4" s="1"/>
  <c r="AV861" i="4" s="1"/>
  <c r="AF893" i="4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G151" i="4"/>
  <c r="E151" i="4"/>
  <c r="I151" i="4" s="1"/>
  <c r="D151" i="4"/>
  <c r="H151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D160" i="4"/>
  <c r="H160" i="4" s="1"/>
  <c r="D224" i="4"/>
  <c r="H224" i="4" s="1"/>
  <c r="G224" i="4"/>
  <c r="F224" i="4"/>
  <c r="J224" i="4" s="1"/>
  <c r="E224" i="4"/>
  <c r="I224" i="4" s="1"/>
  <c r="G34" i="4"/>
  <c r="E34" i="4"/>
  <c r="I34" i="4" s="1"/>
  <c r="L35" i="2" s="1"/>
  <c r="F34" i="4"/>
  <c r="J34" i="4" s="1"/>
  <c r="M35" i="2" s="1"/>
  <c r="D34" i="4"/>
  <c r="H34" i="4" s="1"/>
  <c r="K35" i="2" s="1"/>
  <c r="D18" i="4"/>
  <c r="H18" i="4" s="1"/>
  <c r="K1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G252" i="4"/>
  <c r="F252" i="4"/>
  <c r="J252" i="4" s="1"/>
  <c r="E252" i="4"/>
  <c r="I252" i="4" s="1"/>
  <c r="G260" i="4"/>
  <c r="F260" i="4"/>
  <c r="J260" i="4" s="1"/>
  <c r="D260" i="4"/>
  <c r="H260" i="4" s="1"/>
  <c r="E260" i="4"/>
  <c r="I260" i="4" s="1"/>
  <c r="D284" i="4"/>
  <c r="H284" i="4" s="1"/>
  <c r="G284" i="4"/>
  <c r="F284" i="4"/>
  <c r="J284" i="4" s="1"/>
  <c r="E284" i="4"/>
  <c r="I284" i="4" s="1"/>
  <c r="G292" i="4"/>
  <c r="F292" i="4"/>
  <c r="J292" i="4" s="1"/>
  <c r="D292" i="4"/>
  <c r="H292" i="4" s="1"/>
  <c r="E292" i="4"/>
  <c r="I292" i="4" s="1"/>
  <c r="D316" i="4"/>
  <c r="H316" i="4" s="1"/>
  <c r="G316" i="4"/>
  <c r="F316" i="4"/>
  <c r="J316" i="4" s="1"/>
  <c r="E316" i="4"/>
  <c r="I316" i="4" s="1"/>
  <c r="G324" i="4"/>
  <c r="F324" i="4"/>
  <c r="J324" i="4" s="1"/>
  <c r="D324" i="4"/>
  <c r="H324" i="4" s="1"/>
  <c r="E324" i="4"/>
  <c r="I324" i="4" s="1"/>
  <c r="E184" i="4"/>
  <c r="I184" i="4" s="1"/>
  <c r="AG76" i="4"/>
  <c r="AF76" i="4"/>
  <c r="G501" i="4"/>
  <c r="D985" i="4"/>
  <c r="H985" i="4" s="1"/>
  <c r="E985" i="4"/>
  <c r="I985" i="4" s="1"/>
  <c r="G985" i="4"/>
  <c r="F985" i="4"/>
  <c r="J985" i="4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D542" i="4"/>
  <c r="H542" i="4" s="1"/>
  <c r="F542" i="4"/>
  <c r="J542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D176" i="4"/>
  <c r="H176" i="4" s="1"/>
  <c r="D208" i="4"/>
  <c r="H208" i="4" s="1"/>
  <c r="G208" i="4"/>
  <c r="F208" i="4"/>
  <c r="J208" i="4" s="1"/>
  <c r="E208" i="4"/>
  <c r="I208" i="4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68" i="4"/>
  <c r="H268" i="4" s="1"/>
  <c r="G268" i="4"/>
  <c r="F268" i="4"/>
  <c r="J268" i="4" s="1"/>
  <c r="E268" i="4"/>
  <c r="I268" i="4" s="1"/>
  <c r="D276" i="4"/>
  <c r="H276" i="4" s="1"/>
  <c r="G276" i="4"/>
  <c r="F276" i="4"/>
  <c r="J276" i="4" s="1"/>
  <c r="E276" i="4"/>
  <c r="I276" i="4" s="1"/>
  <c r="D300" i="4"/>
  <c r="H300" i="4" s="1"/>
  <c r="G300" i="4"/>
  <c r="F300" i="4"/>
  <c r="J300" i="4" s="1"/>
  <c r="E300" i="4"/>
  <c r="I300" i="4" s="1"/>
  <c r="D308" i="4"/>
  <c r="H308" i="4" s="1"/>
  <c r="G308" i="4"/>
  <c r="F308" i="4"/>
  <c r="J308" i="4" s="1"/>
  <c r="E308" i="4"/>
  <c r="I308" i="4" s="1"/>
  <c r="D332" i="4"/>
  <c r="H332" i="4" s="1"/>
  <c r="G332" i="4"/>
  <c r="F332" i="4"/>
  <c r="J332" i="4" s="1"/>
  <c r="E332" i="4"/>
  <c r="I332" i="4" s="1"/>
  <c r="E128" i="4"/>
  <c r="I128" i="4" s="1"/>
  <c r="G168" i="4"/>
  <c r="E168" i="4"/>
  <c r="I168" i="4" s="1"/>
  <c r="F200" i="4"/>
  <c r="J200" i="4" s="1"/>
  <c r="D216" i="4"/>
  <c r="H216" i="4" s="1"/>
  <c r="G216" i="4"/>
  <c r="F216" i="4"/>
  <c r="J216" i="4" s="1"/>
  <c r="E216" i="4"/>
  <c r="I216" i="4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137" i="2" s="1"/>
  <c r="E426" i="4"/>
  <c r="I426" i="4" s="1"/>
  <c r="L137" i="2" s="1"/>
  <c r="G426" i="4"/>
  <c r="F426" i="4"/>
  <c r="J426" i="4" s="1"/>
  <c r="M13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E189" i="4"/>
  <c r="I189" i="4" s="1"/>
  <c r="G189" i="4"/>
  <c r="D189" i="4"/>
  <c r="H189" i="4" s="1"/>
  <c r="F135" i="4"/>
  <c r="J135" i="4" s="1"/>
  <c r="E135" i="4"/>
  <c r="I135" i="4" s="1"/>
  <c r="D135" i="4"/>
  <c r="H135" i="4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E139" i="4"/>
  <c r="I139" i="4" s="1"/>
  <c r="G139" i="4"/>
  <c r="D139" i="4"/>
  <c r="H139" i="4" s="1"/>
  <c r="F147" i="4"/>
  <c r="J147" i="4" s="1"/>
  <c r="E147" i="4"/>
  <c r="I147" i="4" s="1"/>
  <c r="G147" i="4"/>
  <c r="D147" i="4"/>
  <c r="H147" i="4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D130" i="4"/>
  <c r="H130" i="4" s="1"/>
  <c r="G130" i="4"/>
  <c r="E130" i="4"/>
  <c r="I130" i="4" s="1"/>
  <c r="F146" i="4"/>
  <c r="J146" i="4" s="1"/>
  <c r="G146" i="4"/>
  <c r="D146" i="4"/>
  <c r="H146" i="4" s="1"/>
  <c r="E146" i="4"/>
  <c r="I146" i="4" s="1"/>
  <c r="D418" i="4"/>
  <c r="H418" i="4" s="1"/>
  <c r="K129" i="2" s="1"/>
  <c r="G418" i="4"/>
  <c r="D490" i="4"/>
  <c r="H490" i="4" s="1"/>
  <c r="E490" i="4"/>
  <c r="I490" i="4" s="1"/>
  <c r="G490" i="4"/>
  <c r="F490" i="4"/>
  <c r="J490" i="4" s="1"/>
  <c r="F201" i="4"/>
  <c r="J201" i="4" s="1"/>
  <c r="E201" i="4"/>
  <c r="I201" i="4" s="1"/>
  <c r="D201" i="4"/>
  <c r="H201" i="4" s="1"/>
  <c r="G201" i="4"/>
  <c r="F143" i="4"/>
  <c r="J143" i="4" s="1"/>
  <c r="E143" i="4"/>
  <c r="I143" i="4" s="1"/>
  <c r="D143" i="4"/>
  <c r="H143" i="4" s="1"/>
  <c r="G143" i="4"/>
  <c r="D394" i="4"/>
  <c r="H394" i="4" s="1"/>
  <c r="E394" i="4"/>
  <c r="I394" i="4" s="1"/>
  <c r="G394" i="4"/>
  <c r="F394" i="4"/>
  <c r="J394" i="4" s="1"/>
  <c r="F161" i="4"/>
  <c r="J161" i="4" s="1"/>
  <c r="E161" i="4"/>
  <c r="I161" i="4" s="1"/>
  <c r="D161" i="4"/>
  <c r="H161" i="4" s="1"/>
  <c r="G161" i="4"/>
  <c r="F185" i="4"/>
  <c r="J185" i="4" s="1"/>
  <c r="E185" i="4"/>
  <c r="I185" i="4" s="1"/>
  <c r="D185" i="4"/>
  <c r="H185" i="4" s="1"/>
  <c r="G185" i="4"/>
  <c r="F209" i="4"/>
  <c r="J209" i="4" s="1"/>
  <c r="E209" i="4"/>
  <c r="I209" i="4" s="1"/>
  <c r="D209" i="4"/>
  <c r="H209" i="4" s="1"/>
  <c r="G209" i="4"/>
  <c r="F229" i="4"/>
  <c r="J229" i="4" s="1"/>
  <c r="E229" i="4"/>
  <c r="I229" i="4" s="1"/>
  <c r="G229" i="4"/>
  <c r="D229" i="4"/>
  <c r="H229" i="4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J148" i="4"/>
  <c r="AP148" i="4" s="1"/>
  <c r="AV148" i="4" s="1"/>
  <c r="AG148" i="4"/>
  <c r="AM148" i="4" s="1"/>
  <c r="AS148" i="4" s="1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Q234" i="4" s="1"/>
  <c r="AW234" i="4" s="1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M242" i="4" s="1"/>
  <c r="AS242" i="4" s="1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Q358" i="4" s="1"/>
  <c r="AW358" i="4" s="1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Q370" i="4" s="1"/>
  <c r="AW370" i="4" s="1"/>
  <c r="AF370" i="4"/>
  <c r="AL370" i="4" s="1"/>
  <c r="AR370" i="4" s="1"/>
  <c r="AI531" i="4"/>
  <c r="AO531" i="4" s="1"/>
  <c r="AU531" i="4" s="1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P966" i="4" s="1"/>
  <c r="AV966" i="4" s="1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F993" i="4"/>
  <c r="AL993" i="4" s="1"/>
  <c r="AR993" i="4" s="1"/>
  <c r="AJ993" i="4"/>
  <c r="AP993" i="4" s="1"/>
  <c r="AV993" i="4" s="1"/>
  <c r="AK993" i="4"/>
  <c r="AQ993" i="4" s="1"/>
  <c r="AW993" i="4" s="1"/>
  <c r="AL148" i="4"/>
  <c r="AR148" i="4" s="1"/>
  <c r="AL242" i="4"/>
  <c r="AR242" i="4" s="1"/>
  <c r="AM370" i="4"/>
  <c r="AS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N509" i="4"/>
  <c r="AT509" i="4" s="1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F398" i="4"/>
  <c r="J398" i="4" s="1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E169" i="4"/>
  <c r="I169" i="4" s="1"/>
  <c r="D169" i="4"/>
  <c r="H169" i="4" s="1"/>
  <c r="G169" i="4"/>
  <c r="D402" i="4"/>
  <c r="H402" i="4" s="1"/>
  <c r="E402" i="4"/>
  <c r="I402" i="4" s="1"/>
  <c r="G402" i="4"/>
  <c r="F402" i="4"/>
  <c r="J402" i="4" s="1"/>
  <c r="F193" i="4"/>
  <c r="J193" i="4" s="1"/>
  <c r="E193" i="4"/>
  <c r="I193" i="4" s="1"/>
  <c r="D193" i="4"/>
  <c r="H193" i="4" s="1"/>
  <c r="G193" i="4"/>
  <c r="F221" i="4"/>
  <c r="J221" i="4" s="1"/>
  <c r="E221" i="4"/>
  <c r="I221" i="4" s="1"/>
  <c r="G221" i="4"/>
  <c r="D221" i="4"/>
  <c r="H221" i="4" s="1"/>
  <c r="F197" i="4"/>
  <c r="J197" i="4" s="1"/>
  <c r="E197" i="4"/>
  <c r="I197" i="4" s="1"/>
  <c r="G197" i="4"/>
  <c r="D197" i="4"/>
  <c r="H197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D434" i="4"/>
  <c r="H434" i="4" s="1"/>
  <c r="K435" i="2" s="1"/>
  <c r="G434" i="4"/>
  <c r="D466" i="4"/>
  <c r="H466" i="4" s="1"/>
  <c r="E466" i="4"/>
  <c r="I466" i="4" s="1"/>
  <c r="G466" i="4"/>
  <c r="F466" i="4"/>
  <c r="J466" i="4" s="1"/>
  <c r="F181" i="4"/>
  <c r="J181" i="4" s="1"/>
  <c r="G181" i="4"/>
  <c r="F225" i="4"/>
  <c r="J225" i="4" s="1"/>
  <c r="E225" i="4"/>
  <c r="I225" i="4" s="1"/>
  <c r="D225" i="4"/>
  <c r="H225" i="4" s="1"/>
  <c r="G225" i="4"/>
  <c r="F205" i="4"/>
  <c r="J205" i="4" s="1"/>
  <c r="E205" i="4"/>
  <c r="I205" i="4" s="1"/>
  <c r="G205" i="4"/>
  <c r="D205" i="4"/>
  <c r="H205" i="4" s="1"/>
  <c r="D414" i="4"/>
  <c r="H414" i="4" s="1"/>
  <c r="F414" i="4"/>
  <c r="J414" i="4" s="1"/>
  <c r="F131" i="4"/>
  <c r="J131" i="4" s="1"/>
  <c r="E131" i="4"/>
  <c r="I131" i="4" s="1"/>
  <c r="G131" i="4"/>
  <c r="D131" i="4"/>
  <c r="H131" i="4" s="1"/>
  <c r="AI236" i="4"/>
  <c r="AH236" i="4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H152" i="4"/>
  <c r="AJ152" i="4"/>
  <c r="AG152" i="4"/>
  <c r="AK152" i="4"/>
  <c r="AQ152" i="4" s="1"/>
  <c r="AW152" i="4" s="1"/>
  <c r="AF152" i="4"/>
  <c r="AI238" i="4"/>
  <c r="AO238" i="4" s="1"/>
  <c r="AU238" i="4" s="1"/>
  <c r="AH238" i="4"/>
  <c r="AJ238" i="4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H244" i="4" s="1"/>
  <c r="Y364" i="4"/>
  <c r="AG364" i="4" s="1"/>
  <c r="Y372" i="4"/>
  <c r="AJ372" i="4" s="1"/>
  <c r="Y133" i="4"/>
  <c r="AF133" i="4" s="1"/>
  <c r="Y183" i="4"/>
  <c r="Z183" i="4" s="1"/>
  <c r="Y251" i="4"/>
  <c r="AF251" i="4" s="1"/>
  <c r="Y315" i="4"/>
  <c r="AB315" i="4" s="1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AK227" i="4" s="1"/>
  <c r="Y255" i="4"/>
  <c r="AI255" i="4" s="1"/>
  <c r="Y271" i="4"/>
  <c r="AC271" i="4" s="1"/>
  <c r="Y287" i="4"/>
  <c r="AI287" i="4" s="1"/>
  <c r="Y303" i="4"/>
  <c r="AB303" i="4" s="1"/>
  <c r="Y319" i="4"/>
  <c r="AI319" i="4" s="1"/>
  <c r="Y335" i="4"/>
  <c r="AF335" i="4" s="1"/>
  <c r="Y351" i="4"/>
  <c r="AI351" i="4" s="1"/>
  <c r="Y392" i="4"/>
  <c r="Y408" i="4"/>
  <c r="AI408" i="4" s="1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AD275" i="4" s="1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AD277" i="4" s="1"/>
  <c r="Y309" i="4"/>
  <c r="AF309" i="4" s="1"/>
  <c r="Y341" i="4"/>
  <c r="AI341" i="4" s="1"/>
  <c r="Y20" i="4"/>
  <c r="Y360" i="4"/>
  <c r="AE360" i="4" s="1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AB588" i="4" s="1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AB604" i="4" s="1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L256" i="4"/>
  <c r="AR25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15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AQ206" i="4" s="1"/>
  <c r="AW206" i="4" s="1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N124" i="4"/>
  <c r="AT124" i="4" s="1"/>
  <c r="AL124" i="4"/>
  <c r="AR124" i="4" s="1"/>
  <c r="AL180" i="4"/>
  <c r="AR180" i="4" s="1"/>
  <c r="AP304" i="4"/>
  <c r="AV304" i="4" s="1"/>
  <c r="AQ344" i="4"/>
  <c r="AW344" i="4" s="1"/>
  <c r="AN218" i="4"/>
  <c r="AT218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C178" i="4"/>
  <c r="AA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J178" i="4"/>
  <c r="AK194" i="4"/>
  <c r="AH194" i="4"/>
  <c r="AJ194" i="4"/>
  <c r="AK266" i="4"/>
  <c r="AH266" i="4"/>
  <c r="AJ266" i="4"/>
  <c r="AK330" i="4"/>
  <c r="AH330" i="4"/>
  <c r="AJ330" i="4"/>
  <c r="AM395" i="4"/>
  <c r="AS39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N230" i="4"/>
  <c r="AT230" i="4" s="1"/>
  <c r="AQ124" i="4"/>
  <c r="AW124" i="4" s="1"/>
  <c r="AN210" i="4"/>
  <c r="AT210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H476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B987" i="4"/>
  <c r="AN987" i="4" s="1"/>
  <c r="AD987" i="4"/>
  <c r="AT987" i="4"/>
  <c r="AV987" i="4"/>
  <c r="AA987" i="4"/>
  <c r="AE987" i="4"/>
  <c r="AC987" i="4"/>
  <c r="AS987" i="4"/>
  <c r="Z559" i="4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B591" i="4"/>
  <c r="AD591" i="4"/>
  <c r="AT591" i="4"/>
  <c r="AV591" i="4"/>
  <c r="AA591" i="4"/>
  <c r="AE591" i="4"/>
  <c r="AC591" i="4"/>
  <c r="AS591" i="4"/>
  <c r="Z623" i="4"/>
  <c r="AB623" i="4"/>
  <c r="AD623" i="4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B715" i="4"/>
  <c r="AD715" i="4"/>
  <c r="AT715" i="4"/>
  <c r="AV715" i="4"/>
  <c r="AA715" i="4"/>
  <c r="AM715" i="4" s="1"/>
  <c r="AE715" i="4"/>
  <c r="AC715" i="4"/>
  <c r="AS715" i="4"/>
  <c r="Z731" i="4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B747" i="4"/>
  <c r="AD747" i="4"/>
  <c r="AT747" i="4"/>
  <c r="AV747" i="4"/>
  <c r="AA747" i="4"/>
  <c r="AE747" i="4"/>
  <c r="AC747" i="4"/>
  <c r="AS747" i="4"/>
  <c r="Z763" i="4"/>
  <c r="AB763" i="4"/>
  <c r="AD763" i="4"/>
  <c r="AT763" i="4"/>
  <c r="AV763" i="4"/>
  <c r="AA763" i="4"/>
  <c r="AE763" i="4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B843" i="4"/>
  <c r="AD843" i="4"/>
  <c r="AT843" i="4"/>
  <c r="AV843" i="4"/>
  <c r="AA843" i="4"/>
  <c r="AE843" i="4"/>
  <c r="AC843" i="4"/>
  <c r="AS843" i="4"/>
  <c r="Z859" i="4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B867" i="4"/>
  <c r="AD867" i="4"/>
  <c r="AT867" i="4"/>
  <c r="AV867" i="4"/>
  <c r="AA867" i="4"/>
  <c r="AE867" i="4"/>
  <c r="AC867" i="4"/>
  <c r="AS867" i="4"/>
  <c r="Z875" i="4"/>
  <c r="AB875" i="4"/>
  <c r="AN875" i="4" s="1"/>
  <c r="AD875" i="4"/>
  <c r="AT875" i="4"/>
  <c r="AV875" i="4"/>
  <c r="AA875" i="4"/>
  <c r="AE875" i="4"/>
  <c r="AC875" i="4"/>
  <c r="AS875" i="4"/>
  <c r="AB883" i="4"/>
  <c r="Z891" i="4"/>
  <c r="AB891" i="4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44" i="4"/>
  <c r="AC121" i="4"/>
  <c r="AI179" i="4"/>
  <c r="AK392" i="4"/>
  <c r="AC424" i="4"/>
  <c r="AI472" i="4"/>
  <c r="AK556" i="4"/>
  <c r="AF515" i="4"/>
  <c r="AB926" i="4"/>
  <c r="AH954" i="4"/>
  <c r="Z545" i="4"/>
  <c r="AI986" i="4"/>
  <c r="AJ159" i="4"/>
  <c r="Z307" i="4"/>
  <c r="AF339" i="4"/>
  <c r="Z388" i="4"/>
  <c r="AD420" i="4"/>
  <c r="AJ452" i="4"/>
  <c r="AE484" i="4"/>
  <c r="AF484" i="4"/>
  <c r="Z309" i="4"/>
  <c r="AK341" i="4"/>
  <c r="Z2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U932" i="4"/>
  <c r="Z932" i="4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Z527" i="4"/>
  <c r="Z543" i="4"/>
  <c r="AD936" i="4"/>
  <c r="AE952" i="4"/>
  <c r="Z533" i="4"/>
  <c r="AD558" i="4"/>
  <c r="AC560" i="4"/>
  <c r="AE562" i="4"/>
  <c r="Z568" i="4"/>
  <c r="Z570" i="4"/>
  <c r="AD574" i="4"/>
  <c r="AE578" i="4"/>
  <c r="AB582" i="4"/>
  <c r="AB586" i="4"/>
  <c r="AE590" i="4"/>
  <c r="AE594" i="4"/>
  <c r="AC598" i="4"/>
  <c r="Z598" i="4"/>
  <c r="AC602" i="4"/>
  <c r="Z602" i="4"/>
  <c r="AA606" i="4"/>
  <c r="AD606" i="4"/>
  <c r="AC608" i="4"/>
  <c r="AA610" i="4"/>
  <c r="AD610" i="4"/>
  <c r="AC614" i="4"/>
  <c r="Z614" i="4"/>
  <c r="AA618" i="4"/>
  <c r="AD618" i="4"/>
  <c r="AC622" i="4"/>
  <c r="Z622" i="4"/>
  <c r="AB624" i="4"/>
  <c r="AA626" i="4"/>
  <c r="AE626" i="4"/>
  <c r="AD626" i="4"/>
  <c r="AC628" i="4"/>
  <c r="AA630" i="4"/>
  <c r="AE630" i="4"/>
  <c r="AD630" i="4"/>
  <c r="AC634" i="4"/>
  <c r="AB634" i="4"/>
  <c r="Z634" i="4"/>
  <c r="AC638" i="4"/>
  <c r="AB638" i="4"/>
  <c r="Z638" i="4"/>
  <c r="Z640" i="4"/>
  <c r="AA642" i="4"/>
  <c r="AE642" i="4"/>
  <c r="AD642" i="4"/>
  <c r="AC644" i="4"/>
  <c r="AC646" i="4"/>
  <c r="AB646" i="4"/>
  <c r="Z646" i="4"/>
  <c r="Z648" i="4"/>
  <c r="AA650" i="4"/>
  <c r="AE650" i="4"/>
  <c r="AD650" i="4"/>
  <c r="AC652" i="4"/>
  <c r="AC654" i="4"/>
  <c r="AB654" i="4"/>
  <c r="Z654" i="4"/>
  <c r="Z656" i="4"/>
  <c r="AA658" i="4"/>
  <c r="AE658" i="4"/>
  <c r="AD658" i="4"/>
  <c r="AC660" i="4"/>
  <c r="AC662" i="4"/>
  <c r="AB662" i="4"/>
  <c r="Z662" i="4"/>
  <c r="Z664" i="4"/>
  <c r="AA666" i="4"/>
  <c r="AE666" i="4"/>
  <c r="AD666" i="4"/>
  <c r="AC668" i="4"/>
  <c r="AC670" i="4"/>
  <c r="AB670" i="4"/>
  <c r="Z670" i="4"/>
  <c r="Z672" i="4"/>
  <c r="AA674" i="4"/>
  <c r="AE674" i="4"/>
  <c r="AD674" i="4"/>
  <c r="AC676" i="4"/>
  <c r="AC678" i="4"/>
  <c r="AB678" i="4"/>
  <c r="Z678" i="4"/>
  <c r="Z680" i="4"/>
  <c r="AA682" i="4"/>
  <c r="AE682" i="4"/>
  <c r="AD682" i="4"/>
  <c r="AC684" i="4"/>
  <c r="AC686" i="4"/>
  <c r="AB686" i="4"/>
  <c r="Z686" i="4"/>
  <c r="Z688" i="4"/>
  <c r="AA690" i="4"/>
  <c r="AE690" i="4"/>
  <c r="AD690" i="4"/>
  <c r="AC692" i="4"/>
  <c r="AC694" i="4"/>
  <c r="AB694" i="4"/>
  <c r="Z694" i="4"/>
  <c r="Z696" i="4"/>
  <c r="AA698" i="4"/>
  <c r="AE698" i="4"/>
  <c r="AD698" i="4"/>
  <c r="AC700" i="4"/>
  <c r="AC702" i="4"/>
  <c r="AB702" i="4"/>
  <c r="Z702" i="4"/>
  <c r="Z704" i="4"/>
  <c r="AA706" i="4"/>
  <c r="AE706" i="4"/>
  <c r="AD706" i="4"/>
  <c r="AC708" i="4"/>
  <c r="AC710" i="4"/>
  <c r="AB710" i="4"/>
  <c r="Z710" i="4"/>
  <c r="Z712" i="4"/>
  <c r="AA714" i="4"/>
  <c r="AE714" i="4"/>
  <c r="AD714" i="4"/>
  <c r="AC716" i="4"/>
  <c r="AC718" i="4"/>
  <c r="AB718" i="4"/>
  <c r="Z718" i="4"/>
  <c r="Z720" i="4"/>
  <c r="AA722" i="4"/>
  <c r="AC722" i="4"/>
  <c r="AE722" i="4"/>
  <c r="AB722" i="4"/>
  <c r="AD722" i="4"/>
  <c r="Z722" i="4"/>
  <c r="AA726" i="4"/>
  <c r="AC726" i="4"/>
  <c r="AE726" i="4"/>
  <c r="AB726" i="4"/>
  <c r="AD726" i="4"/>
  <c r="Z726" i="4"/>
  <c r="AC728" i="4"/>
  <c r="AA730" i="4"/>
  <c r="AC730" i="4"/>
  <c r="AE730" i="4"/>
  <c r="AB730" i="4"/>
  <c r="AD730" i="4"/>
  <c r="Z730" i="4"/>
  <c r="AB732" i="4"/>
  <c r="AA734" i="4"/>
  <c r="AC734" i="4"/>
  <c r="AE734" i="4"/>
  <c r="AB734" i="4"/>
  <c r="AD734" i="4"/>
  <c r="Z734" i="4"/>
  <c r="Z736" i="4"/>
  <c r="AA738" i="4"/>
  <c r="AC738" i="4"/>
  <c r="AE738" i="4"/>
  <c r="AB738" i="4"/>
  <c r="AD738" i="4"/>
  <c r="Z738" i="4"/>
  <c r="AA742" i="4"/>
  <c r="AC742" i="4"/>
  <c r="AE742" i="4"/>
  <c r="AB742" i="4"/>
  <c r="AD742" i="4"/>
  <c r="Z742" i="4"/>
  <c r="AC744" i="4"/>
  <c r="AA746" i="4"/>
  <c r="AC746" i="4"/>
  <c r="AE746" i="4"/>
  <c r="AB746" i="4"/>
  <c r="AD746" i="4"/>
  <c r="Z746" i="4"/>
  <c r="AB748" i="4"/>
  <c r="AA750" i="4"/>
  <c r="AC750" i="4"/>
  <c r="AE750" i="4"/>
  <c r="AB750" i="4"/>
  <c r="AD750" i="4"/>
  <c r="Z750" i="4"/>
  <c r="Z752" i="4"/>
  <c r="AA754" i="4"/>
  <c r="AC754" i="4"/>
  <c r="AE754" i="4"/>
  <c r="AB754" i="4"/>
  <c r="AD754" i="4"/>
  <c r="Z754" i="4"/>
  <c r="AA758" i="4"/>
  <c r="AC758" i="4"/>
  <c r="AE758" i="4"/>
  <c r="AB758" i="4"/>
  <c r="AD758" i="4"/>
  <c r="Z758" i="4"/>
  <c r="AC760" i="4"/>
  <c r="AA762" i="4"/>
  <c r="AC762" i="4"/>
  <c r="AE762" i="4"/>
  <c r="AB762" i="4"/>
  <c r="AD762" i="4"/>
  <c r="Z762" i="4"/>
  <c r="AB764" i="4"/>
  <c r="AA766" i="4"/>
  <c r="AC766" i="4"/>
  <c r="AE766" i="4"/>
  <c r="AB766" i="4"/>
  <c r="AD766" i="4"/>
  <c r="Z766" i="4"/>
  <c r="Z768" i="4"/>
  <c r="AA770" i="4"/>
  <c r="AC770" i="4"/>
  <c r="AE770" i="4"/>
  <c r="AB770" i="4"/>
  <c r="AD770" i="4"/>
  <c r="Z770" i="4"/>
  <c r="AA774" i="4"/>
  <c r="AC774" i="4"/>
  <c r="AE774" i="4"/>
  <c r="AB774" i="4"/>
  <c r="AD774" i="4"/>
  <c r="Z774" i="4"/>
  <c r="AC776" i="4"/>
  <c r="AA778" i="4"/>
  <c r="AC778" i="4"/>
  <c r="AE778" i="4"/>
  <c r="AB778" i="4"/>
  <c r="AD778" i="4"/>
  <c r="Z778" i="4"/>
  <c r="AB780" i="4"/>
  <c r="AA782" i="4"/>
  <c r="AC782" i="4"/>
  <c r="AE782" i="4"/>
  <c r="AB782" i="4"/>
  <c r="AD782" i="4"/>
  <c r="Z782" i="4"/>
  <c r="Z784" i="4"/>
  <c r="AA786" i="4"/>
  <c r="AC786" i="4"/>
  <c r="AE786" i="4"/>
  <c r="AB786" i="4"/>
  <c r="AD786" i="4"/>
  <c r="Z786" i="4"/>
  <c r="AA790" i="4"/>
  <c r="AC790" i="4"/>
  <c r="AE790" i="4"/>
  <c r="AB790" i="4"/>
  <c r="AD790" i="4"/>
  <c r="Z790" i="4"/>
  <c r="AC792" i="4"/>
  <c r="AA794" i="4"/>
  <c r="AC794" i="4"/>
  <c r="AE794" i="4"/>
  <c r="AB794" i="4"/>
  <c r="AD794" i="4"/>
  <c r="Z794" i="4"/>
  <c r="AB796" i="4"/>
  <c r="AA798" i="4"/>
  <c r="AC798" i="4"/>
  <c r="AE798" i="4"/>
  <c r="AB798" i="4"/>
  <c r="AD798" i="4"/>
  <c r="Z798" i="4"/>
  <c r="Z800" i="4"/>
  <c r="AA802" i="4"/>
  <c r="AC802" i="4"/>
  <c r="AE802" i="4"/>
  <c r="AB802" i="4"/>
  <c r="AD802" i="4"/>
  <c r="Z802" i="4"/>
  <c r="AA806" i="4"/>
  <c r="AC806" i="4"/>
  <c r="AE806" i="4"/>
  <c r="AB806" i="4"/>
  <c r="AD806" i="4"/>
  <c r="Z806" i="4"/>
  <c r="AC808" i="4"/>
  <c r="AA810" i="4"/>
  <c r="AC810" i="4"/>
  <c r="AE810" i="4"/>
  <c r="AB810" i="4"/>
  <c r="AD810" i="4"/>
  <c r="Z810" i="4"/>
  <c r="AB812" i="4"/>
  <c r="AA814" i="4"/>
  <c r="AC814" i="4"/>
  <c r="AE814" i="4"/>
  <c r="AB814" i="4"/>
  <c r="AD814" i="4"/>
  <c r="Z814" i="4"/>
  <c r="Z816" i="4"/>
  <c r="AA818" i="4"/>
  <c r="AC818" i="4"/>
  <c r="AE818" i="4"/>
  <c r="AB818" i="4"/>
  <c r="AD818" i="4"/>
  <c r="Z818" i="4"/>
  <c r="AA822" i="4"/>
  <c r="AC822" i="4"/>
  <c r="AE822" i="4"/>
  <c r="AB822" i="4"/>
  <c r="AD822" i="4"/>
  <c r="Z822" i="4"/>
  <c r="AC824" i="4"/>
  <c r="AA826" i="4"/>
  <c r="AC826" i="4"/>
  <c r="AE826" i="4"/>
  <c r="AB826" i="4"/>
  <c r="AD826" i="4"/>
  <c r="Z826" i="4"/>
  <c r="AB828" i="4"/>
  <c r="AA830" i="4"/>
  <c r="AC830" i="4"/>
  <c r="AE830" i="4"/>
  <c r="AB830" i="4"/>
  <c r="AD830" i="4"/>
  <c r="Z830" i="4"/>
  <c r="Z832" i="4"/>
  <c r="AA834" i="4"/>
  <c r="AC834" i="4"/>
  <c r="AE834" i="4"/>
  <c r="AB834" i="4"/>
  <c r="AD834" i="4"/>
  <c r="Z834" i="4"/>
  <c r="AA838" i="4"/>
  <c r="AC838" i="4"/>
  <c r="AE838" i="4"/>
  <c r="AB838" i="4"/>
  <c r="AD838" i="4"/>
  <c r="Z838" i="4"/>
  <c r="AC840" i="4"/>
  <c r="AA842" i="4"/>
  <c r="AC842" i="4"/>
  <c r="AE842" i="4"/>
  <c r="AB842" i="4"/>
  <c r="AD842" i="4"/>
  <c r="Z842" i="4"/>
  <c r="AB844" i="4"/>
  <c r="AA846" i="4"/>
  <c r="AC846" i="4"/>
  <c r="AE846" i="4"/>
  <c r="AB846" i="4"/>
  <c r="AD846" i="4"/>
  <c r="Z846" i="4"/>
  <c r="Z848" i="4"/>
  <c r="AA850" i="4"/>
  <c r="AC850" i="4"/>
  <c r="AE850" i="4"/>
  <c r="AB850" i="4"/>
  <c r="AD850" i="4"/>
  <c r="Z850" i="4"/>
  <c r="AA854" i="4"/>
  <c r="AC854" i="4"/>
  <c r="AE854" i="4"/>
  <c r="AB854" i="4"/>
  <c r="AD854" i="4"/>
  <c r="Z854" i="4"/>
  <c r="AC856" i="4"/>
  <c r="AA858" i="4"/>
  <c r="AC858" i="4"/>
  <c r="AE858" i="4"/>
  <c r="AB858" i="4"/>
  <c r="AD858" i="4"/>
  <c r="Z858" i="4"/>
  <c r="AB860" i="4"/>
  <c r="AA862" i="4"/>
  <c r="AC862" i="4"/>
  <c r="AE862" i="4"/>
  <c r="AB862" i="4"/>
  <c r="AD862" i="4"/>
  <c r="Z862" i="4"/>
  <c r="Z864" i="4"/>
  <c r="AA866" i="4"/>
  <c r="AC866" i="4"/>
  <c r="AE866" i="4"/>
  <c r="AB866" i="4"/>
  <c r="AD866" i="4"/>
  <c r="Z866" i="4"/>
  <c r="AA870" i="4"/>
  <c r="AC870" i="4"/>
  <c r="AE870" i="4"/>
  <c r="AB870" i="4"/>
  <c r="AD870" i="4"/>
  <c r="Z870" i="4"/>
  <c r="AC872" i="4"/>
  <c r="AA874" i="4"/>
  <c r="AC874" i="4"/>
  <c r="AE874" i="4"/>
  <c r="AB874" i="4"/>
  <c r="AD874" i="4"/>
  <c r="Z874" i="4"/>
  <c r="AB876" i="4"/>
  <c r="AA878" i="4"/>
  <c r="AC878" i="4"/>
  <c r="AE878" i="4"/>
  <c r="AB878" i="4"/>
  <c r="AD878" i="4"/>
  <c r="Z878" i="4"/>
  <c r="Z880" i="4"/>
  <c r="AA882" i="4"/>
  <c r="AC882" i="4"/>
  <c r="AE882" i="4"/>
  <c r="AB882" i="4"/>
  <c r="AD882" i="4"/>
  <c r="Z882" i="4"/>
  <c r="AA886" i="4"/>
  <c r="AC886" i="4"/>
  <c r="AE886" i="4"/>
  <c r="AB886" i="4"/>
  <c r="AD886" i="4"/>
  <c r="Z886" i="4"/>
  <c r="AC888" i="4"/>
  <c r="AA890" i="4"/>
  <c r="AC890" i="4"/>
  <c r="AE890" i="4"/>
  <c r="AB890" i="4"/>
  <c r="AD890" i="4"/>
  <c r="Z890" i="4"/>
  <c r="AB892" i="4"/>
  <c r="AA894" i="4"/>
  <c r="AC894" i="4"/>
  <c r="AE894" i="4"/>
  <c r="AB894" i="4"/>
  <c r="AD894" i="4"/>
  <c r="Z894" i="4"/>
  <c r="Z896" i="4"/>
  <c r="AA898" i="4"/>
  <c r="AC898" i="4"/>
  <c r="AE898" i="4"/>
  <c r="AB898" i="4"/>
  <c r="AD898" i="4"/>
  <c r="Z898" i="4"/>
  <c r="AA902" i="4"/>
  <c r="AC902" i="4"/>
  <c r="AE902" i="4"/>
  <c r="AB902" i="4"/>
  <c r="AD902" i="4"/>
  <c r="Z902" i="4"/>
  <c r="AC904" i="4"/>
  <c r="AA906" i="4"/>
  <c r="AC906" i="4"/>
  <c r="AE906" i="4"/>
  <c r="AB906" i="4"/>
  <c r="AD906" i="4"/>
  <c r="Z906" i="4"/>
  <c r="AB908" i="4"/>
  <c r="AA910" i="4"/>
  <c r="AC910" i="4"/>
  <c r="AE910" i="4"/>
  <c r="AB910" i="4"/>
  <c r="AD910" i="4"/>
  <c r="Z910" i="4"/>
  <c r="Z912" i="4"/>
  <c r="AA914" i="4"/>
  <c r="AM914" i="4" s="1"/>
  <c r="AC914" i="4"/>
  <c r="AE914" i="4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T916" i="4"/>
  <c r="AA918" i="4"/>
  <c r="AM918" i="4" s="1"/>
  <c r="AC918" i="4"/>
  <c r="AE918" i="4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T920" i="4"/>
  <c r="AA108" i="4"/>
  <c r="AC108" i="4"/>
  <c r="AO108" i="4" s="1"/>
  <c r="AU108" i="4" s="1"/>
  <c r="AE108" i="4"/>
  <c r="AQ108" i="4" s="1"/>
  <c r="AW108" i="4" s="1"/>
  <c r="Z108" i="4"/>
  <c r="AL108" i="4" s="1"/>
  <c r="AR108" i="4" s="1"/>
  <c r="AD108" i="4"/>
  <c r="AB108" i="4"/>
  <c r="AA150" i="4"/>
  <c r="AC150" i="4"/>
  <c r="AE150" i="4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603" i="4"/>
  <c r="AJ603" i="4"/>
  <c r="AF603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O809" i="4"/>
  <c r="AU809" i="4" s="1"/>
  <c r="AQ809" i="4"/>
  <c r="AW809" i="4" s="1"/>
  <c r="AP809" i="4"/>
  <c r="AV809" i="4" s="1"/>
  <c r="AL809" i="4"/>
  <c r="AR809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P152" i="4" l="1"/>
  <c r="AV152" i="4" s="1"/>
  <c r="AO152" i="4"/>
  <c r="AU152" i="4" s="1"/>
  <c r="AN148" i="4"/>
  <c r="AT148" i="4" s="1"/>
  <c r="F168" i="4"/>
  <c r="J168" i="4" s="1"/>
  <c r="D1001" i="4"/>
  <c r="H1001" i="4" s="1"/>
  <c r="G1001" i="4"/>
  <c r="E1001" i="4"/>
  <c r="I1001" i="4" s="1"/>
  <c r="F1001" i="4"/>
  <c r="J1001" i="4" s="1"/>
  <c r="F927" i="4"/>
  <c r="J927" i="4" s="1"/>
  <c r="E927" i="4"/>
  <c r="I927" i="4" s="1"/>
  <c r="G927" i="4"/>
  <c r="D927" i="4"/>
  <c r="H927" i="4" s="1"/>
  <c r="AL875" i="4"/>
  <c r="AR875" i="4" s="1"/>
  <c r="AL747" i="4"/>
  <c r="AR747" i="4" s="1"/>
  <c r="AL591" i="4"/>
  <c r="AR591" i="4" s="1"/>
  <c r="AM987" i="4"/>
  <c r="AO466" i="4"/>
  <c r="AU466" i="4" s="1"/>
  <c r="AL165" i="4"/>
  <c r="AR165" i="4" s="1"/>
  <c r="AN961" i="4"/>
  <c r="AL213" i="4"/>
  <c r="AR213" i="4" s="1"/>
  <c r="Y801" i="4"/>
  <c r="AH801" i="4" s="1"/>
  <c r="Z801" i="4"/>
  <c r="AD801" i="4"/>
  <c r="AE801" i="4"/>
  <c r="AQ801" i="4" s="1"/>
  <c r="AW801" i="4" s="1"/>
  <c r="AB801" i="4"/>
  <c r="AN801" i="4" s="1"/>
  <c r="AT801" i="4" s="1"/>
  <c r="AC801" i="4"/>
  <c r="AA801" i="4"/>
  <c r="AI801" i="4"/>
  <c r="AK801" i="4"/>
  <c r="AF801" i="4"/>
  <c r="Y833" i="4"/>
  <c r="AF833" i="4" s="1"/>
  <c r="Z833" i="4"/>
  <c r="AL833" i="4" s="1"/>
  <c r="AR833" i="4" s="1"/>
  <c r="AD833" i="4"/>
  <c r="AE833" i="4"/>
  <c r="AQ833" i="4" s="1"/>
  <c r="AW833" i="4" s="1"/>
  <c r="AA833" i="4"/>
  <c r="AB833" i="4"/>
  <c r="AC833" i="4"/>
  <c r="AG833" i="4"/>
  <c r="AJ833" i="4"/>
  <c r="Y865" i="4"/>
  <c r="AD865" i="4"/>
  <c r="AB865" i="4"/>
  <c r="AA865" i="4"/>
  <c r="AJ865" i="4"/>
  <c r="AB237" i="4"/>
  <c r="AA237" i="4"/>
  <c r="AH237" i="4"/>
  <c r="AI237" i="4"/>
  <c r="AJ237" i="4"/>
  <c r="AP237" i="4" s="1"/>
  <c r="AV237" i="4" s="1"/>
  <c r="AI364" i="4"/>
  <c r="AK619" i="4"/>
  <c r="AF587" i="4"/>
  <c r="AP108" i="4"/>
  <c r="AV108" i="4" s="1"/>
  <c r="AC912" i="4"/>
  <c r="Z904" i="4"/>
  <c r="AB900" i="4"/>
  <c r="AC896" i="4"/>
  <c r="Z888" i="4"/>
  <c r="AB884" i="4"/>
  <c r="AC880" i="4"/>
  <c r="Z872" i="4"/>
  <c r="AB868" i="4"/>
  <c r="AC864" i="4"/>
  <c r="Z856" i="4"/>
  <c r="AB852" i="4"/>
  <c r="AC848" i="4"/>
  <c r="Z840" i="4"/>
  <c r="AB836" i="4"/>
  <c r="AC832" i="4"/>
  <c r="Z824" i="4"/>
  <c r="AB820" i="4"/>
  <c r="AC816" i="4"/>
  <c r="Z808" i="4"/>
  <c r="AB804" i="4"/>
  <c r="AC800" i="4"/>
  <c r="Z792" i="4"/>
  <c r="AB788" i="4"/>
  <c r="AC784" i="4"/>
  <c r="Z776" i="4"/>
  <c r="AB772" i="4"/>
  <c r="AC768" i="4"/>
  <c r="Z760" i="4"/>
  <c r="AB756" i="4"/>
  <c r="AC752" i="4"/>
  <c r="Z744" i="4"/>
  <c r="AB740" i="4"/>
  <c r="AC736" i="4"/>
  <c r="Z728" i="4"/>
  <c r="AB724" i="4"/>
  <c r="AC720" i="4"/>
  <c r="Z716" i="4"/>
  <c r="AC712" i="4"/>
  <c r="Z708" i="4"/>
  <c r="AC704" i="4"/>
  <c r="Z700" i="4"/>
  <c r="AC696" i="4"/>
  <c r="Z692" i="4"/>
  <c r="AC688" i="4"/>
  <c r="Z684" i="4"/>
  <c r="AC680" i="4"/>
  <c r="Z676" i="4"/>
  <c r="AC672" i="4"/>
  <c r="Z668" i="4"/>
  <c r="AC664" i="4"/>
  <c r="Z660" i="4"/>
  <c r="AC656" i="4"/>
  <c r="Z652" i="4"/>
  <c r="AC648" i="4"/>
  <c r="Z644" i="4"/>
  <c r="AC640" i="4"/>
  <c r="Z636" i="4"/>
  <c r="AB616" i="4"/>
  <c r="Z600" i="4"/>
  <c r="AC592" i="4"/>
  <c r="Z584" i="4"/>
  <c r="AH58" i="4"/>
  <c r="AJ223" i="4"/>
  <c r="AJ994" i="4"/>
  <c r="AE915" i="4"/>
  <c r="AN891" i="4"/>
  <c r="AO875" i="4"/>
  <c r="AU875" i="4" s="1"/>
  <c r="AQ867" i="4"/>
  <c r="AW867" i="4" s="1"/>
  <c r="AL867" i="4"/>
  <c r="AR867" i="4" s="1"/>
  <c r="AL843" i="4"/>
  <c r="AR843" i="4" s="1"/>
  <c r="AQ763" i="4"/>
  <c r="AW763" i="4" s="1"/>
  <c r="AN747" i="4"/>
  <c r="AP715" i="4"/>
  <c r="AM591" i="4"/>
  <c r="AL987" i="4"/>
  <c r="AR987" i="4" s="1"/>
  <c r="AB364" i="4"/>
  <c r="AB447" i="4"/>
  <c r="AP553" i="4"/>
  <c r="AV553" i="4" s="1"/>
  <c r="AP555" i="4"/>
  <c r="AV555" i="4" s="1"/>
  <c r="AM152" i="4"/>
  <c r="AS152" i="4" s="1"/>
  <c r="AN236" i="4"/>
  <c r="AT236" i="4" s="1"/>
  <c r="G414" i="4"/>
  <c r="D181" i="4"/>
  <c r="H181" i="4" s="1"/>
  <c r="F434" i="4"/>
  <c r="J434" i="4" s="1"/>
  <c r="M435" i="2" s="1"/>
  <c r="G398" i="4"/>
  <c r="AM993" i="4"/>
  <c r="AS993" i="4" s="1"/>
  <c r="AN981" i="4"/>
  <c r="AT981" i="4" s="1"/>
  <c r="AO106" i="4"/>
  <c r="AU106" i="4" s="1"/>
  <c r="G542" i="4"/>
  <c r="E51" i="4"/>
  <c r="I51" i="4" s="1"/>
  <c r="L52" i="2" s="1"/>
  <c r="AL893" i="4"/>
  <c r="AR893" i="4" s="1"/>
  <c r="AP821" i="4"/>
  <c r="AV821" i="4" s="1"/>
  <c r="AP757" i="4"/>
  <c r="AV757" i="4" s="1"/>
  <c r="AP693" i="4"/>
  <c r="AV693" i="4" s="1"/>
  <c r="AP637" i="4"/>
  <c r="AV637" i="4" s="1"/>
  <c r="AP573" i="4"/>
  <c r="AV573" i="4" s="1"/>
  <c r="AQ967" i="4"/>
  <c r="AW967" i="4" s="1"/>
  <c r="AL947" i="4"/>
  <c r="AR947" i="4" s="1"/>
  <c r="AM861" i="4"/>
  <c r="AM789" i="4"/>
  <c r="AM725" i="4"/>
  <c r="AS725" i="4" s="1"/>
  <c r="AM669" i="4"/>
  <c r="AS669" i="4" s="1"/>
  <c r="AM605" i="4"/>
  <c r="AS605" i="4" s="1"/>
  <c r="AO931" i="4"/>
  <c r="AU931" i="4" s="1"/>
  <c r="AL485" i="4"/>
  <c r="AR485" i="4" s="1"/>
  <c r="AM893" i="4"/>
  <c r="AS893" i="4" s="1"/>
  <c r="AJ891" i="4"/>
  <c r="AJ875" i="4"/>
  <c r="AJ843" i="4"/>
  <c r="AP843" i="4" s="1"/>
  <c r="AJ763" i="4"/>
  <c r="AJ747" i="4"/>
  <c r="AJ731" i="4"/>
  <c r="AJ623" i="4"/>
  <c r="AP623" i="4" s="1"/>
  <c r="AJ591" i="4"/>
  <c r="AJ559" i="4"/>
  <c r="AJ987" i="4"/>
  <c r="AP987" i="4" s="1"/>
  <c r="AN346" i="4"/>
  <c r="AT346" i="4" s="1"/>
  <c r="AI350" i="4"/>
  <c r="AC350" i="4"/>
  <c r="AO350" i="4" s="1"/>
  <c r="AU350" i="4" s="1"/>
  <c r="AQ140" i="4"/>
  <c r="AW140" i="4" s="1"/>
  <c r="AN19" i="4"/>
  <c r="AT19" i="4" s="1"/>
  <c r="AD350" i="4"/>
  <c r="AM947" i="4"/>
  <c r="AS947" i="4" s="1"/>
  <c r="AQ927" i="4"/>
  <c r="AW927" i="4" s="1"/>
  <c r="AL395" i="4"/>
  <c r="AR395" i="4" s="1"/>
  <c r="AF350" i="4"/>
  <c r="AQ717" i="4"/>
  <c r="AW717" i="4" s="1"/>
  <c r="AQ973" i="4"/>
  <c r="AL973" i="4"/>
  <c r="AR973" i="4" s="1"/>
  <c r="AI891" i="4"/>
  <c r="AG875" i="4"/>
  <c r="AM875" i="4" s="1"/>
  <c r="AH843" i="4"/>
  <c r="AI747" i="4"/>
  <c r="AH623" i="4"/>
  <c r="AI591" i="4"/>
  <c r="F961" i="4"/>
  <c r="J961" i="4" s="1"/>
  <c r="AP387" i="4"/>
  <c r="AV387" i="4" s="1"/>
  <c r="AH298" i="4"/>
  <c r="AL901" i="4"/>
  <c r="AR901" i="4" s="1"/>
  <c r="AQ677" i="4"/>
  <c r="AW677" i="4" s="1"/>
  <c r="AL645" i="4"/>
  <c r="AR645" i="4" s="1"/>
  <c r="AE350" i="4"/>
  <c r="AQ350" i="4" s="1"/>
  <c r="AW350" i="4" s="1"/>
  <c r="AG891" i="4"/>
  <c r="AG747" i="4"/>
  <c r="AH591" i="4"/>
  <c r="AG987" i="4"/>
  <c r="AO985" i="4"/>
  <c r="AU985" i="4" s="1"/>
  <c r="G945" i="4"/>
  <c r="AP985" i="4"/>
  <c r="AL470" i="4"/>
  <c r="AR470" i="4" s="1"/>
  <c r="AN414" i="4"/>
  <c r="AT414" i="4" s="1"/>
  <c r="AO573" i="4"/>
  <c r="AU573" i="4" s="1"/>
  <c r="AN542" i="4"/>
  <c r="AM601" i="4"/>
  <c r="AS601" i="4" s="1"/>
  <c r="AM569" i="4"/>
  <c r="AS569" i="4" s="1"/>
  <c r="AN893" i="4"/>
  <c r="AT893" i="4" s="1"/>
  <c r="AN669" i="4"/>
  <c r="AT669" i="4" s="1"/>
  <c r="AN605" i="4"/>
  <c r="AT605" i="4" s="1"/>
  <c r="AN967" i="4"/>
  <c r="AT967" i="4" s="1"/>
  <c r="AB498" i="4"/>
  <c r="AN498" i="4" s="1"/>
  <c r="AT498" i="4" s="1"/>
  <c r="AA498" i="4"/>
  <c r="AM498" i="4" s="1"/>
  <c r="AS498" i="4" s="1"/>
  <c r="AG498" i="4"/>
  <c r="AJ498" i="4"/>
  <c r="Z498" i="4"/>
  <c r="AP414" i="4"/>
  <c r="AV414" i="4" s="1"/>
  <c r="AC937" i="4"/>
  <c r="AB937" i="4"/>
  <c r="AA937" i="4"/>
  <c r="AD937" i="4"/>
  <c r="G961" i="4"/>
  <c r="AM817" i="4"/>
  <c r="AS817" i="4" s="1"/>
  <c r="F4" i="3"/>
  <c r="AQ165" i="4"/>
  <c r="AW165" i="4" s="1"/>
  <c r="AO135" i="4"/>
  <c r="AU135" i="4" s="1"/>
  <c r="AF891" i="4"/>
  <c r="AL891" i="4" s="1"/>
  <c r="AR891" i="4" s="1"/>
  <c r="AF875" i="4"/>
  <c r="AF859" i="4"/>
  <c r="AL859" i="4" s="1"/>
  <c r="AR859" i="4" s="1"/>
  <c r="AF843" i="4"/>
  <c r="AF763" i="4"/>
  <c r="AL763" i="4" s="1"/>
  <c r="AR763" i="4" s="1"/>
  <c r="AF747" i="4"/>
  <c r="AF731" i="4"/>
  <c r="AL731" i="4" s="1"/>
  <c r="AR731" i="4" s="1"/>
  <c r="AF715" i="4"/>
  <c r="AL715" i="4" s="1"/>
  <c r="AR715" i="4" s="1"/>
  <c r="AF623" i="4"/>
  <c r="AL623" i="4" s="1"/>
  <c r="AR623" i="4" s="1"/>
  <c r="AF591" i="4"/>
  <c r="AF559" i="4"/>
  <c r="AL559" i="4" s="1"/>
  <c r="AR559" i="4" s="1"/>
  <c r="AF987" i="4"/>
  <c r="AH833" i="4"/>
  <c r="AC237" i="4"/>
  <c r="AG237" i="4"/>
  <c r="AK237" i="4"/>
  <c r="AQ237" i="4" s="1"/>
  <c r="AW237" i="4" s="1"/>
  <c r="AK865" i="4"/>
  <c r="AK833" i="4"/>
  <c r="AJ801" i="4"/>
  <c r="AQ961" i="4"/>
  <c r="AW961" i="4" s="1"/>
  <c r="Y769" i="4"/>
  <c r="AD769" i="4"/>
  <c r="AA769" i="4"/>
  <c r="AC769" i="4"/>
  <c r="AK769" i="4"/>
  <c r="AG801" i="4"/>
  <c r="AI833" i="4"/>
  <c r="AI865" i="4"/>
  <c r="Y897" i="4"/>
  <c r="Z897" i="4"/>
  <c r="AD897" i="4"/>
  <c r="AE897" i="4"/>
  <c r="AQ897" i="4" s="1"/>
  <c r="AW897" i="4" s="1"/>
  <c r="AA897" i="4"/>
  <c r="AB897" i="4"/>
  <c r="AC897" i="4"/>
  <c r="AI897" i="4"/>
  <c r="AK897" i="4"/>
  <c r="AF897" i="4"/>
  <c r="Z237" i="4"/>
  <c r="AL237" i="4" s="1"/>
  <c r="AR237" i="4" s="1"/>
  <c r="AA921" i="4"/>
  <c r="AM921" i="4" s="1"/>
  <c r="AS921" i="4" s="1"/>
  <c r="AG921" i="4"/>
  <c r="AJ921" i="4"/>
  <c r="AP921" i="4" s="1"/>
  <c r="AV921" i="4" s="1"/>
  <c r="AM346" i="4"/>
  <c r="AS346" i="4" s="1"/>
  <c r="AP346" i="4"/>
  <c r="AV346" i="4" s="1"/>
  <c r="AE250" i="4"/>
  <c r="AL272" i="4"/>
  <c r="AR272" i="4" s="1"/>
  <c r="AQ256" i="4"/>
  <c r="AW256" i="4" s="1"/>
  <c r="AI372" i="4"/>
  <c r="AI244" i="4"/>
  <c r="AE341" i="4"/>
  <c r="AE339" i="4"/>
  <c r="AF191" i="4"/>
  <c r="AB415" i="4"/>
  <c r="AP399" i="4"/>
  <c r="AV399" i="4" s="1"/>
  <c r="AL350" i="4"/>
  <c r="AR350" i="4" s="1"/>
  <c r="AN196" i="4"/>
  <c r="AT196" i="4" s="1"/>
  <c r="AO232" i="4"/>
  <c r="AU232" i="4" s="1"/>
  <c r="AD217" i="4"/>
  <c r="AC217" i="4"/>
  <c r="AK217" i="4"/>
  <c r="AJ217" i="4"/>
  <c r="AE217" i="4"/>
  <c r="AF380" i="4"/>
  <c r="AD380" i="4"/>
  <c r="AA380" i="4"/>
  <c r="AB380" i="4"/>
  <c r="AG380" i="4"/>
  <c r="AE380" i="4"/>
  <c r="AN254" i="4"/>
  <c r="AT254" i="4" s="1"/>
  <c r="AE191" i="4"/>
  <c r="AP238" i="4"/>
  <c r="AV238" i="4" s="1"/>
  <c r="AO236" i="4"/>
  <c r="AU236" i="4" s="1"/>
  <c r="AQ242" i="4"/>
  <c r="AW242" i="4" s="1"/>
  <c r="AM226" i="4"/>
  <c r="AS226" i="4" s="1"/>
  <c r="AP228" i="4"/>
  <c r="AV228" i="4" s="1"/>
  <c r="AM196" i="4"/>
  <c r="AS196" i="4" s="1"/>
  <c r="AM232" i="4"/>
  <c r="AS232" i="4" s="1"/>
  <c r="AN181" i="4"/>
  <c r="AT181" i="4" s="1"/>
  <c r="AH178" i="4"/>
  <c r="AE178" i="4"/>
  <c r="AB178" i="4"/>
  <c r="AN178" i="4" s="1"/>
  <c r="AT178" i="4" s="1"/>
  <c r="AD178" i="4"/>
  <c r="AI178" i="4"/>
  <c r="AO178" i="4" s="1"/>
  <c r="AU178" i="4" s="1"/>
  <c r="F176" i="4"/>
  <c r="J176" i="4" s="1"/>
  <c r="E176" i="4"/>
  <c r="I176" i="4" s="1"/>
  <c r="F3" i="3"/>
  <c r="AO625" i="4"/>
  <c r="AU625" i="4" s="1"/>
  <c r="AJ949" i="4"/>
  <c r="AP949" i="4" s="1"/>
  <c r="AV949" i="4" s="1"/>
  <c r="AO881" i="4"/>
  <c r="AU881" i="4" s="1"/>
  <c r="AJ364" i="4"/>
  <c r="AF619" i="4"/>
  <c r="AK587" i="4"/>
  <c r="AQ150" i="4"/>
  <c r="AW150" i="4" s="1"/>
  <c r="AM150" i="4"/>
  <c r="AS150" i="4" s="1"/>
  <c r="AM108" i="4"/>
  <c r="AS108" i="4" s="1"/>
  <c r="AL920" i="4"/>
  <c r="AR920" i="4" s="1"/>
  <c r="AQ918" i="4"/>
  <c r="AL916" i="4"/>
  <c r="AR916" i="4" s="1"/>
  <c r="AQ914" i="4"/>
  <c r="AB912" i="4"/>
  <c r="Z908" i="4"/>
  <c r="AC908" i="4"/>
  <c r="AB904" i="4"/>
  <c r="Z900" i="4"/>
  <c r="AC900" i="4"/>
  <c r="AB896" i="4"/>
  <c r="Z892" i="4"/>
  <c r="AC892" i="4"/>
  <c r="AB888" i="4"/>
  <c r="Z884" i="4"/>
  <c r="AC884" i="4"/>
  <c r="AB880" i="4"/>
  <c r="Z876" i="4"/>
  <c r="AC876" i="4"/>
  <c r="AB872" i="4"/>
  <c r="Z868" i="4"/>
  <c r="AC868" i="4"/>
  <c r="AB864" i="4"/>
  <c r="Z860" i="4"/>
  <c r="AC860" i="4"/>
  <c r="AB856" i="4"/>
  <c r="Z852" i="4"/>
  <c r="AC852" i="4"/>
  <c r="AB848" i="4"/>
  <c r="Z844" i="4"/>
  <c r="AC844" i="4"/>
  <c r="AB840" i="4"/>
  <c r="Z836" i="4"/>
  <c r="AC836" i="4"/>
  <c r="AB832" i="4"/>
  <c r="Z828" i="4"/>
  <c r="AC828" i="4"/>
  <c r="AB824" i="4"/>
  <c r="Z820" i="4"/>
  <c r="AC820" i="4"/>
  <c r="AB816" i="4"/>
  <c r="Z812" i="4"/>
  <c r="AC812" i="4"/>
  <c r="AB808" i="4"/>
  <c r="Z804" i="4"/>
  <c r="AC804" i="4"/>
  <c r="AB800" i="4"/>
  <c r="Z796" i="4"/>
  <c r="AC796" i="4"/>
  <c r="AB792" i="4"/>
  <c r="Z788" i="4"/>
  <c r="AC788" i="4"/>
  <c r="AB784" i="4"/>
  <c r="Z780" i="4"/>
  <c r="AC780" i="4"/>
  <c r="AB776" i="4"/>
  <c r="Z772" i="4"/>
  <c r="AC772" i="4"/>
  <c r="AB768" i="4"/>
  <c r="Z764" i="4"/>
  <c r="AC764" i="4"/>
  <c r="AB760" i="4"/>
  <c r="Z756" i="4"/>
  <c r="AC756" i="4"/>
  <c r="AB752" i="4"/>
  <c r="Z748" i="4"/>
  <c r="AC748" i="4"/>
  <c r="AB744" i="4"/>
  <c r="Z740" i="4"/>
  <c r="AC740" i="4"/>
  <c r="AB736" i="4"/>
  <c r="Z732" i="4"/>
  <c r="AC732" i="4"/>
  <c r="AB728" i="4"/>
  <c r="Z724" i="4"/>
  <c r="AC724" i="4"/>
  <c r="AB720" i="4"/>
  <c r="AB716" i="4"/>
  <c r="AB712" i="4"/>
  <c r="AB708" i="4"/>
  <c r="AB704" i="4"/>
  <c r="AB700" i="4"/>
  <c r="AB696" i="4"/>
  <c r="AB692" i="4"/>
  <c r="AB688" i="4"/>
  <c r="AB684" i="4"/>
  <c r="AB680" i="4"/>
  <c r="AB676" i="4"/>
  <c r="AB672" i="4"/>
  <c r="AB668" i="4"/>
  <c r="AB664" i="4"/>
  <c r="AB660" i="4"/>
  <c r="AB656" i="4"/>
  <c r="AB652" i="4"/>
  <c r="AB648" i="4"/>
  <c r="AB644" i="4"/>
  <c r="AB640" i="4"/>
  <c r="AC636" i="4"/>
  <c r="AB632" i="4"/>
  <c r="Z628" i="4"/>
  <c r="AB620" i="4"/>
  <c r="AB612" i="4"/>
  <c r="AC576" i="4"/>
  <c r="Z517" i="4"/>
  <c r="AC944" i="4"/>
  <c r="AM948" i="4"/>
  <c r="AS948" i="4" s="1"/>
  <c r="AL932" i="4"/>
  <c r="AR932" i="4" s="1"/>
  <c r="AQ932" i="4"/>
  <c r="AW932" i="4" s="1"/>
  <c r="AH309" i="4"/>
  <c r="Z58" i="4"/>
  <c r="Z452" i="4"/>
  <c r="AJ388" i="4"/>
  <c r="AJ307" i="4"/>
  <c r="Z223" i="4"/>
  <c r="Z159" i="4"/>
  <c r="AB994" i="4"/>
  <c r="Z978" i="4"/>
  <c r="AB970" i="4"/>
  <c r="AB942" i="4"/>
  <c r="Z539" i="4"/>
  <c r="AB366" i="4"/>
  <c r="AE504" i="4"/>
  <c r="AK440" i="4"/>
  <c r="AE351" i="4"/>
  <c r="AK287" i="4"/>
  <c r="AE211" i="4"/>
  <c r="AK137" i="4"/>
  <c r="Z285" i="4"/>
  <c r="AH412" i="4"/>
  <c r="Z251" i="4"/>
  <c r="AH133" i="4"/>
  <c r="AB587" i="4"/>
  <c r="AD423" i="4"/>
  <c r="G144" i="4"/>
  <c r="E220" i="4"/>
  <c r="I220" i="4" s="1"/>
  <c r="AN861" i="4"/>
  <c r="AT861" i="4" s="1"/>
  <c r="AN789" i="4"/>
  <c r="AT789" i="4" s="1"/>
  <c r="AL498" i="4"/>
  <c r="AR498" i="4" s="1"/>
  <c r="AQ217" i="4"/>
  <c r="AW217" i="4" s="1"/>
  <c r="AQ450" i="4"/>
  <c r="AB450" i="4"/>
  <c r="AN450" i="4" s="1"/>
  <c r="AC450" i="4"/>
  <c r="AO450" i="4" s="1"/>
  <c r="AU450" i="4" s="1"/>
  <c r="AH937" i="4"/>
  <c r="AP164" i="4"/>
  <c r="AV164" i="4" s="1"/>
  <c r="AO226" i="4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I641" i="4"/>
  <c r="AK641" i="4"/>
  <c r="AF641" i="4"/>
  <c r="Z641" i="4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I737" i="4"/>
  <c r="AK737" i="4"/>
  <c r="AF737" i="4"/>
  <c r="Z737" i="4"/>
  <c r="AD737" i="4"/>
  <c r="AE737" i="4"/>
  <c r="AQ737" i="4" s="1"/>
  <c r="AW737" i="4" s="1"/>
  <c r="AG737" i="4"/>
  <c r="AH737" i="4"/>
  <c r="AJ737" i="4"/>
  <c r="AB665" i="4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F212" i="4" s="1"/>
  <c r="J212" i="4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U406" i="4" s="1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T217" i="4" s="1"/>
  <c r="AM217" i="4"/>
  <c r="AS217" i="4" s="1"/>
  <c r="AC721" i="4"/>
  <c r="AI721" i="4"/>
  <c r="AK721" i="4"/>
  <c r="AF721" i="4"/>
  <c r="Z721" i="4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I753" i="4"/>
  <c r="AK753" i="4"/>
  <c r="AF753" i="4"/>
  <c r="Z753" i="4"/>
  <c r="AD753" i="4"/>
  <c r="AE753" i="4"/>
  <c r="AQ753" i="4" s="1"/>
  <c r="AW753" i="4" s="1"/>
  <c r="AG753" i="4"/>
  <c r="AH753" i="4"/>
  <c r="AJ753" i="4"/>
  <c r="AA753" i="4"/>
  <c r="AM157" i="4"/>
  <c r="AS157" i="4" s="1"/>
  <c r="AL157" i="4"/>
  <c r="AR157" i="4" s="1"/>
  <c r="AM140" i="4"/>
  <c r="AS140" i="4" s="1"/>
  <c r="AL140" i="4"/>
  <c r="AR140" i="4" s="1"/>
  <c r="E406" i="4"/>
  <c r="I406" i="4" s="1"/>
  <c r="G406" i="4"/>
  <c r="D406" i="4"/>
  <c r="H406" i="4" s="1"/>
  <c r="F406" i="4"/>
  <c r="J406" i="4" s="1"/>
  <c r="AA579" i="4"/>
  <c r="AC579" i="4"/>
  <c r="AO102" i="4"/>
  <c r="AU102" i="4" s="1"/>
  <c r="AB298" i="4"/>
  <c r="AC298" i="4"/>
  <c r="G232" i="4"/>
  <c r="D232" i="4"/>
  <c r="H232" i="4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K314" i="4"/>
  <c r="AF282" i="4"/>
  <c r="AI282" i="4"/>
  <c r="AE282" i="4"/>
  <c r="AJ282" i="4"/>
  <c r="AB250" i="4"/>
  <c r="AC250" i="4"/>
  <c r="AK250" i="4"/>
  <c r="AQ250" i="4" s="1"/>
  <c r="AW250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F184" i="4"/>
  <c r="J184" i="4" s="1"/>
  <c r="E418" i="4"/>
  <c r="I418" i="4" s="1"/>
  <c r="L129" i="2" s="1"/>
  <c r="F418" i="4"/>
  <c r="J418" i="4" s="1"/>
  <c r="M12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T406" i="4" s="1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AO206" i="4"/>
  <c r="AU206" i="4" s="1"/>
  <c r="AL190" i="4"/>
  <c r="AR190" i="4" s="1"/>
  <c r="G190" i="4" s="1"/>
  <c r="AL158" i="4"/>
  <c r="AR158" i="4" s="1"/>
  <c r="E158" i="4" s="1"/>
  <c r="I158" i="4" s="1"/>
  <c r="AM158" i="4"/>
  <c r="AS158" i="4" s="1"/>
  <c r="AB455" i="4"/>
  <c r="AC423" i="4"/>
  <c r="AO423" i="4" s="1"/>
  <c r="AU423" i="4" s="1"/>
  <c r="F128" i="4"/>
  <c r="J128" i="4" s="1"/>
  <c r="D136" i="4"/>
  <c r="H136" i="4" s="1"/>
  <c r="F204" i="4"/>
  <c r="J204" i="4" s="1"/>
  <c r="D28" i="4"/>
  <c r="H28" i="4" s="1"/>
  <c r="K29" i="2" s="1"/>
  <c r="AH415" i="4"/>
  <c r="AN415" i="4" s="1"/>
  <c r="AT415" i="4" s="1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D226" i="4" s="1"/>
  <c r="H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F280" i="4"/>
  <c r="J280" i="4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L195" i="4" s="1"/>
  <c r="AR195" i="4" s="1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E160" i="4"/>
  <c r="I160" i="4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AH282" i="4"/>
  <c r="AF250" i="4"/>
  <c r="AG250" i="4"/>
  <c r="AA250" i="4"/>
  <c r="AD250" i="4"/>
  <c r="Z250" i="4"/>
  <c r="AL250" i="4" s="1"/>
  <c r="AR250" i="4" s="1"/>
  <c r="E250" i="4" s="1"/>
  <c r="I250" i="4" s="1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S174" i="4" s="1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L191" i="4" s="1"/>
  <c r="AR191" i="4" s="1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F144" i="4"/>
  <c r="J144" i="4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AM302" i="4"/>
  <c r="AS302" i="4" s="1"/>
  <c r="AL302" i="4"/>
  <c r="AR302" i="4" s="1"/>
  <c r="AN286" i="4"/>
  <c r="AT286" i="4" s="1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D312" i="4"/>
  <c r="H312" i="4" s="1"/>
  <c r="AL162" i="4"/>
  <c r="AR162" i="4" s="1"/>
  <c r="D162" i="4" s="1"/>
  <c r="H162" i="4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Q255" i="4" s="1"/>
  <c r="AW255" i="4" s="1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G80" i="4"/>
  <c r="F80" i="4"/>
  <c r="J80" i="4" s="1"/>
  <c r="M81" i="2" s="1"/>
  <c r="F328" i="4"/>
  <c r="J328" i="4" s="1"/>
  <c r="E328" i="4"/>
  <c r="I328" i="4" s="1"/>
  <c r="G280" i="4"/>
  <c r="E280" i="4"/>
  <c r="I280" i="4" s="1"/>
  <c r="F264" i="4"/>
  <c r="J264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D972" i="4" s="1"/>
  <c r="H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D899" i="4" s="1"/>
  <c r="H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138" i="2" s="1"/>
  <c r="AM427" i="4"/>
  <c r="AS427" i="4" s="1"/>
  <c r="AL431" i="4"/>
  <c r="AR431" i="4" s="1"/>
  <c r="F431" i="4" s="1"/>
  <c r="J431" i="4" s="1"/>
  <c r="M142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M493" i="4"/>
  <c r="AS493" i="4" s="1"/>
  <c r="AG514" i="4"/>
  <c r="AE514" i="4"/>
  <c r="AQ514" i="4" s="1"/>
  <c r="AB514" i="4"/>
  <c r="AF514" i="4"/>
  <c r="AC514" i="4"/>
  <c r="AD514" i="4"/>
  <c r="AH579" i="4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M271" i="4" s="1"/>
  <c r="AS271" i="4" s="1"/>
  <c r="AE271" i="4"/>
  <c r="AB271" i="4"/>
  <c r="AI271" i="4"/>
  <c r="AO271" i="4" s="1"/>
  <c r="AU271" i="4" s="1"/>
  <c r="AJ271" i="4"/>
  <c r="AP271" i="4" s="1"/>
  <c r="AV271" i="4" s="1"/>
  <c r="AK271" i="4"/>
  <c r="AC227" i="4"/>
  <c r="Z227" i="4"/>
  <c r="AD227" i="4"/>
  <c r="AF227" i="4"/>
  <c r="AG227" i="4"/>
  <c r="AH227" i="4"/>
  <c r="AN227" i="4" s="1"/>
  <c r="AT227" i="4" s="1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N163" i="4" s="1"/>
  <c r="AT163" i="4" s="1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G509" i="4"/>
  <c r="E509" i="4"/>
  <c r="I509" i="4" s="1"/>
  <c r="G312" i="4"/>
  <c r="E312" i="4"/>
  <c r="I312" i="4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Q244" i="4" s="1"/>
  <c r="AW244" i="4" s="1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AQ391" i="4"/>
  <c r="AW391" i="4" s="1"/>
  <c r="AQ138" i="4"/>
  <c r="AW138" i="4" s="1"/>
  <c r="AL138" i="4"/>
  <c r="AR138" i="4" s="1"/>
  <c r="F138" i="4" s="1"/>
  <c r="J138" i="4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F150" i="4"/>
  <c r="J150" i="4" s="1"/>
  <c r="E150" i="4"/>
  <c r="I150" i="4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E940" i="4"/>
  <c r="I940" i="4" s="1"/>
  <c r="G380" i="4"/>
  <c r="D380" i="4"/>
  <c r="H380" i="4" s="1"/>
  <c r="F380" i="4"/>
  <c r="J380" i="4" s="1"/>
  <c r="E380" i="4"/>
  <c r="I380" i="4" s="1"/>
  <c r="F194" i="4"/>
  <c r="J194" i="4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D206" i="4"/>
  <c r="H206" i="4" s="1"/>
  <c r="F190" i="4"/>
  <c r="J190" i="4" s="1"/>
  <c r="F451" i="4"/>
  <c r="J451" i="4" s="1"/>
  <c r="M452" i="2" s="1"/>
  <c r="E443" i="4"/>
  <c r="I443" i="4" s="1"/>
  <c r="L444" i="2" s="1"/>
  <c r="D352" i="4"/>
  <c r="H352" i="4" s="1"/>
  <c r="F352" i="4"/>
  <c r="J352" i="4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47" i="4"/>
  <c r="J747" i="4" s="1"/>
  <c r="E747" i="4"/>
  <c r="I747" i="4" s="1"/>
  <c r="G747" i="4"/>
  <c r="D747" i="4"/>
  <c r="H747" i="4" s="1"/>
  <c r="D739" i="4"/>
  <c r="H739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591" i="4"/>
  <c r="J591" i="4" s="1"/>
  <c r="E591" i="4"/>
  <c r="I591" i="4" s="1"/>
  <c r="D591" i="4"/>
  <c r="H591" i="4" s="1"/>
  <c r="G591" i="4"/>
  <c r="E575" i="4"/>
  <c r="I575" i="4" s="1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F326" i="4"/>
  <c r="J326" i="4" s="1"/>
  <c r="E326" i="4"/>
  <c r="I326" i="4" s="1"/>
  <c r="G441" i="4"/>
  <c r="G409" i="4"/>
  <c r="D76" i="4"/>
  <c r="H76" i="4" s="1"/>
  <c r="K77" i="2" s="1"/>
  <c r="D100" i="4"/>
  <c r="H100" i="4" s="1"/>
  <c r="K101" i="2" s="1"/>
  <c r="D318" i="4"/>
  <c r="H318" i="4" s="1"/>
  <c r="F318" i="4"/>
  <c r="J318" i="4" s="1"/>
  <c r="G254" i="4"/>
  <c r="E254" i="4"/>
  <c r="I254" i="4" s="1"/>
  <c r="E427" i="4"/>
  <c r="I427" i="4" s="1"/>
  <c r="L138" i="2" s="1"/>
  <c r="D427" i="4"/>
  <c r="H427" i="4" s="1"/>
  <c r="K138" i="2" s="1"/>
  <c r="G142" i="4"/>
  <c r="G431" i="4"/>
  <c r="D431" i="4"/>
  <c r="H431" i="4" s="1"/>
  <c r="K142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E177" i="4"/>
  <c r="I177" i="4" s="1"/>
  <c r="D177" i="4"/>
  <c r="H177" i="4" s="1"/>
  <c r="G177" i="4"/>
  <c r="D430" i="4"/>
  <c r="H430" i="4" s="1"/>
  <c r="K141" i="2" s="1"/>
  <c r="E430" i="4"/>
  <c r="I430" i="4" s="1"/>
  <c r="L141" i="2" s="1"/>
  <c r="F430" i="4"/>
  <c r="J430" i="4" s="1"/>
  <c r="M14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F155" i="4"/>
  <c r="J155" i="4" s="1"/>
  <c r="G155" i="4"/>
  <c r="D155" i="4"/>
  <c r="H155" i="4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E127" i="4"/>
  <c r="I127" i="4" s="1"/>
  <c r="D127" i="4"/>
  <c r="H127" i="4" s="1"/>
  <c r="G127" i="4"/>
  <c r="F346" i="4"/>
  <c r="J346" i="4" s="1"/>
  <c r="G338" i="4"/>
  <c r="E338" i="4"/>
  <c r="I338" i="4" s="1"/>
  <c r="G218" i="4"/>
  <c r="F218" i="4"/>
  <c r="J218" i="4" s="1"/>
  <c r="D218" i="4"/>
  <c r="H218" i="4" s="1"/>
  <c r="E218" i="4"/>
  <c r="I218" i="4" s="1"/>
  <c r="F210" i="4"/>
  <c r="J210" i="4" s="1"/>
  <c r="E210" i="4"/>
  <c r="I210" i="4" s="1"/>
  <c r="D140" i="4"/>
  <c r="H140" i="4" s="1"/>
  <c r="G140" i="4"/>
  <c r="F140" i="4"/>
  <c r="J140" i="4" s="1"/>
  <c r="E140" i="4"/>
  <c r="I140" i="4" s="1"/>
  <c r="D230" i="4"/>
  <c r="H230" i="4" s="1"/>
  <c r="D214" i="4"/>
  <c r="H214" i="4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G342" i="4"/>
  <c r="E342" i="4"/>
  <c r="I342" i="4" s="1"/>
  <c r="G222" i="4"/>
  <c r="F222" i="4"/>
  <c r="J222" i="4" s="1"/>
  <c r="D222" i="4"/>
  <c r="H222" i="4" s="1"/>
  <c r="E222" i="4"/>
  <c r="I222" i="4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F288" i="4"/>
  <c r="J288" i="4" s="1"/>
  <c r="D256" i="4"/>
  <c r="H256" i="4" s="1"/>
  <c r="G256" i="4"/>
  <c r="F256" i="4"/>
  <c r="J256" i="4" s="1"/>
  <c r="E256" i="4"/>
  <c r="I256" i="4" s="1"/>
  <c r="G164" i="4"/>
  <c r="D172" i="4"/>
  <c r="H172" i="4" s="1"/>
  <c r="F172" i="4"/>
  <c r="J172" i="4" s="1"/>
  <c r="G172" i="4"/>
  <c r="E172" i="4"/>
  <c r="I172" i="4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O576" i="4" s="1"/>
  <c r="AU576" i="4" s="1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O928" i="4" s="1"/>
  <c r="AU928" i="4" s="1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M659" i="4" s="1"/>
  <c r="AS659" i="4" s="1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42" i="4"/>
  <c r="D242" i="4"/>
  <c r="H242" i="4" s="1"/>
  <c r="F242" i="4"/>
  <c r="J242" i="4" s="1"/>
  <c r="E242" i="4"/>
  <c r="I242" i="4" s="1"/>
  <c r="G234" i="4"/>
  <c r="D234" i="4"/>
  <c r="H234" i="4" s="1"/>
  <c r="F234" i="4"/>
  <c r="J234" i="4" s="1"/>
  <c r="E234" i="4"/>
  <c r="I234" i="4" s="1"/>
  <c r="G148" i="4"/>
  <c r="D148" i="4"/>
  <c r="H148" i="4" s="1"/>
  <c r="F148" i="4"/>
  <c r="J148" i="4" s="1"/>
  <c r="E148" i="4"/>
  <c r="I148" i="4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0" i="4"/>
  <c r="AR620" i="4" s="1"/>
  <c r="AO616" i="4"/>
  <c r="AU616" i="4" s="1"/>
  <c r="AL612" i="4"/>
  <c r="AR612" i="4" s="1"/>
  <c r="AO612" i="4"/>
  <c r="AU612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M851" i="4"/>
  <c r="AS851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81" i="4"/>
  <c r="I881" i="4" s="1"/>
  <c r="D881" i="4"/>
  <c r="H881" i="4" s="1"/>
  <c r="G881" i="4"/>
  <c r="F881" i="4"/>
  <c r="J881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785" i="4"/>
  <c r="I785" i="4" s="1"/>
  <c r="D785" i="4"/>
  <c r="H785" i="4" s="1"/>
  <c r="G785" i="4"/>
  <c r="F785" i="4"/>
  <c r="J785" i="4" s="1"/>
  <c r="E657" i="4"/>
  <c r="I657" i="4" s="1"/>
  <c r="D657" i="4"/>
  <c r="H657" i="4" s="1"/>
  <c r="G657" i="4"/>
  <c r="F657" i="4"/>
  <c r="J657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E382" i="4"/>
  <c r="I382" i="4" s="1"/>
  <c r="F382" i="4"/>
  <c r="J382" i="4" s="1"/>
  <c r="G382" i="4"/>
  <c r="F157" i="4"/>
  <c r="J157" i="4" s="1"/>
  <c r="E157" i="4"/>
  <c r="I157" i="4" s="1"/>
  <c r="G157" i="4"/>
  <c r="D157" i="4"/>
  <c r="H157" i="4" s="1"/>
  <c r="D422" i="4"/>
  <c r="H422" i="4" s="1"/>
  <c r="K133" i="2" s="1"/>
  <c r="E422" i="4"/>
  <c r="I422" i="4" s="1"/>
  <c r="L133" i="2" s="1"/>
  <c r="F422" i="4"/>
  <c r="J422" i="4" s="1"/>
  <c r="M133" i="2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G354" i="4"/>
  <c r="F354" i="4"/>
  <c r="J354" i="4" s="1"/>
  <c r="E354" i="4"/>
  <c r="I354" i="4" s="1"/>
  <c r="D344" i="4"/>
  <c r="H344" i="4" s="1"/>
  <c r="G344" i="4"/>
  <c r="F344" i="4"/>
  <c r="J344" i="4" s="1"/>
  <c r="E344" i="4"/>
  <c r="I344" i="4" s="1"/>
  <c r="D350" i="4"/>
  <c r="H350" i="4" s="1"/>
  <c r="G350" i="4"/>
  <c r="F350" i="4"/>
  <c r="J350" i="4" s="1"/>
  <c r="E350" i="4"/>
  <c r="I350" i="4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G212" i="4"/>
  <c r="D180" i="4"/>
  <c r="H180" i="4" s="1"/>
  <c r="F180" i="4"/>
  <c r="J180" i="4" s="1"/>
  <c r="G180" i="4"/>
  <c r="E180" i="4"/>
  <c r="I180" i="4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G156" i="4"/>
  <c r="D156" i="4"/>
  <c r="H156" i="4" s="1"/>
  <c r="E156" i="4"/>
  <c r="I156" i="4" s="1"/>
  <c r="G132" i="4"/>
  <c r="D132" i="4"/>
  <c r="H132" i="4" s="1"/>
  <c r="F132" i="4"/>
  <c r="J132" i="4" s="1"/>
  <c r="E132" i="4"/>
  <c r="I132" i="4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G304" i="4"/>
  <c r="F304" i="4"/>
  <c r="J304" i="4" s="1"/>
  <c r="E304" i="4"/>
  <c r="I304" i="4" s="1"/>
  <c r="D272" i="4"/>
  <c r="H272" i="4" s="1"/>
  <c r="G272" i="4"/>
  <c r="F272" i="4"/>
  <c r="J272" i="4" s="1"/>
  <c r="E272" i="4"/>
  <c r="I272" i="4" s="1"/>
  <c r="D228" i="4"/>
  <c r="H228" i="4" s="1"/>
  <c r="F228" i="4"/>
  <c r="J228" i="4" s="1"/>
  <c r="G228" i="4"/>
  <c r="E228" i="4"/>
  <c r="I228" i="4" s="1"/>
  <c r="D196" i="4"/>
  <c r="H196" i="4" s="1"/>
  <c r="F196" i="4"/>
  <c r="J196" i="4" s="1"/>
  <c r="G196" i="4"/>
  <c r="E196" i="4"/>
  <c r="I196" i="4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L730" i="4" s="1"/>
  <c r="AR730" i="4" s="1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L610" i="4" s="1"/>
  <c r="AR610" i="4" s="1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L602" i="4" s="1"/>
  <c r="AR602" i="4" s="1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L562" i="4" s="1"/>
  <c r="AR562" i="4" s="1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D362" i="4"/>
  <c r="H362" i="4" s="1"/>
  <c r="E362" i="4"/>
  <c r="I362" i="4" s="1"/>
  <c r="F238" i="4"/>
  <c r="J238" i="4" s="1"/>
  <c r="E238" i="4"/>
  <c r="I238" i="4" s="1"/>
  <c r="G110" i="4"/>
  <c r="F110" i="4"/>
  <c r="J110" i="4" s="1"/>
  <c r="M111" i="2" s="1"/>
  <c r="G236" i="4"/>
  <c r="D236" i="4"/>
  <c r="H236" i="4" s="1"/>
  <c r="F236" i="4"/>
  <c r="J236" i="4" s="1"/>
  <c r="E236" i="4"/>
  <c r="I236" i="4" s="1"/>
  <c r="D336" i="4"/>
  <c r="H336" i="4" s="1"/>
  <c r="G336" i="4"/>
  <c r="F336" i="4"/>
  <c r="J336" i="4" s="1"/>
  <c r="E336" i="4"/>
  <c r="I336" i="4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0" i="4"/>
  <c r="AR630" i="4" s="1"/>
  <c r="AL622" i="4"/>
  <c r="AR622" i="4" s="1"/>
  <c r="AN620" i="4"/>
  <c r="AT620" i="4" s="1"/>
  <c r="AP612" i="4"/>
  <c r="AV612" i="4" s="1"/>
  <c r="AL606" i="4"/>
  <c r="AR606" i="4" s="1"/>
  <c r="AL598" i="4"/>
  <c r="AR598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511" i="4"/>
  <c r="AH511" i="4"/>
  <c r="AC202" i="4"/>
  <c r="AJ495" i="4"/>
  <c r="AB463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Q271" i="4"/>
  <c r="AW271" i="4" s="1"/>
  <c r="AN255" i="4"/>
  <c r="AT255" i="4" s="1"/>
  <c r="AQ227" i="4"/>
  <c r="AW227" i="4" s="1"/>
  <c r="AN211" i="4"/>
  <c r="AT211" i="4" s="1"/>
  <c r="AQ195" i="4"/>
  <c r="AW195" i="4" s="1"/>
  <c r="AN179" i="4"/>
  <c r="AT179" i="4" s="1"/>
  <c r="AP163" i="4"/>
  <c r="AV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N271" i="4"/>
  <c r="AT271" i="4" s="1"/>
  <c r="AP211" i="4"/>
  <c r="AV211" i="4" s="1"/>
  <c r="AP179" i="4"/>
  <c r="AV179" i="4" s="1"/>
  <c r="AM179" i="4"/>
  <c r="AS179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E715" i="4" l="1"/>
  <c r="I715" i="4" s="1"/>
  <c r="D715" i="4"/>
  <c r="H715" i="4" s="1"/>
  <c r="F715" i="4"/>
  <c r="J715" i="4" s="1"/>
  <c r="G715" i="4"/>
  <c r="E559" i="4"/>
  <c r="I559" i="4" s="1"/>
  <c r="G559" i="4"/>
  <c r="F559" i="4"/>
  <c r="J559" i="4" s="1"/>
  <c r="D559" i="4"/>
  <c r="H559" i="4" s="1"/>
  <c r="F623" i="4"/>
  <c r="J623" i="4" s="1"/>
  <c r="D623" i="4"/>
  <c r="H623" i="4" s="1"/>
  <c r="E623" i="4"/>
  <c r="I623" i="4" s="1"/>
  <c r="G623" i="4"/>
  <c r="E731" i="4"/>
  <c r="I731" i="4" s="1"/>
  <c r="D731" i="4"/>
  <c r="H731" i="4" s="1"/>
  <c r="F731" i="4"/>
  <c r="J731" i="4" s="1"/>
  <c r="G731" i="4"/>
  <c r="F763" i="4"/>
  <c r="J763" i="4" s="1"/>
  <c r="G763" i="4"/>
  <c r="E763" i="4"/>
  <c r="I763" i="4" s="1"/>
  <c r="D763" i="4"/>
  <c r="H763" i="4" s="1"/>
  <c r="E859" i="4"/>
  <c r="I859" i="4" s="1"/>
  <c r="D859" i="4"/>
  <c r="H859" i="4" s="1"/>
  <c r="F859" i="4"/>
  <c r="J859" i="4" s="1"/>
  <c r="G859" i="4"/>
  <c r="E891" i="4"/>
  <c r="I891" i="4" s="1"/>
  <c r="D891" i="4"/>
  <c r="H891" i="4" s="1"/>
  <c r="F891" i="4"/>
  <c r="J891" i="4" s="1"/>
  <c r="G891" i="4"/>
  <c r="AK278" i="4"/>
  <c r="AI495" i="4"/>
  <c r="AC495" i="4"/>
  <c r="AD306" i="4"/>
  <c r="AF511" i="4"/>
  <c r="AC419" i="4"/>
  <c r="AN897" i="4"/>
  <c r="AT897" i="4" s="1"/>
  <c r="AL897" i="4"/>
  <c r="AR897" i="4" s="1"/>
  <c r="AO769" i="4"/>
  <c r="AU769" i="4" s="1"/>
  <c r="AP769" i="4"/>
  <c r="AV769" i="4" s="1"/>
  <c r="AH769" i="4"/>
  <c r="AG769" i="4"/>
  <c r="AM769" i="4" s="1"/>
  <c r="AS769" i="4" s="1"/>
  <c r="AJ769" i="4"/>
  <c r="AM237" i="4"/>
  <c r="AS237" i="4" s="1"/>
  <c r="AN865" i="4"/>
  <c r="AT865" i="4" s="1"/>
  <c r="AP865" i="4"/>
  <c r="AV865" i="4" s="1"/>
  <c r="AF865" i="4"/>
  <c r="AG865" i="4"/>
  <c r="AM865" i="4" s="1"/>
  <c r="AS865" i="4" s="1"/>
  <c r="AN833" i="4"/>
  <c r="AT833" i="4" s="1"/>
  <c r="AO801" i="4"/>
  <c r="AU801" i="4" s="1"/>
  <c r="AL801" i="4"/>
  <c r="AR801" i="4" s="1"/>
  <c r="E213" i="4"/>
  <c r="I213" i="4" s="1"/>
  <c r="D213" i="4"/>
  <c r="H213" i="4" s="1"/>
  <c r="F213" i="4"/>
  <c r="J213" i="4" s="1"/>
  <c r="G213" i="4"/>
  <c r="F165" i="4"/>
  <c r="J165" i="4" s="1"/>
  <c r="G165" i="4"/>
  <c r="E165" i="4"/>
  <c r="I165" i="4" s="1"/>
  <c r="D165" i="4"/>
  <c r="H165" i="4" s="1"/>
  <c r="F66" i="4"/>
  <c r="J66" i="4" s="1"/>
  <c r="M67" i="2" s="1"/>
  <c r="D270" i="4"/>
  <c r="H270" i="4" s="1"/>
  <c r="AO183" i="4"/>
  <c r="AU183" i="4" s="1"/>
  <c r="AO476" i="4"/>
  <c r="AU476" i="4" s="1"/>
  <c r="AN635" i="4"/>
  <c r="AT635" i="4" s="1"/>
  <c r="AL244" i="4"/>
  <c r="AR244" i="4" s="1"/>
  <c r="AN183" i="4"/>
  <c r="AT183" i="4" s="1"/>
  <c r="AN195" i="4"/>
  <c r="AT195" i="4" s="1"/>
  <c r="AN424" i="4"/>
  <c r="AT424" i="4" s="1"/>
  <c r="AN488" i="4"/>
  <c r="AT488" i="4" s="1"/>
  <c r="AM515" i="4"/>
  <c r="AS515" i="4" s="1"/>
  <c r="AM545" i="4"/>
  <c r="AS545" i="4" s="1"/>
  <c r="AN579" i="4"/>
  <c r="AO514" i="4"/>
  <c r="AU514" i="4" s="1"/>
  <c r="AP941" i="4"/>
  <c r="E502" i="4"/>
  <c r="I502" i="4" s="1"/>
  <c r="AN937" i="4"/>
  <c r="AO897" i="4"/>
  <c r="AU897" i="4" s="1"/>
  <c r="AP897" i="4"/>
  <c r="AV897" i="4" s="1"/>
  <c r="AH897" i="4"/>
  <c r="AG897" i="4"/>
  <c r="AM897" i="4" s="1"/>
  <c r="AS897" i="4" s="1"/>
  <c r="AJ897" i="4"/>
  <c r="AF769" i="4"/>
  <c r="AI769" i="4"/>
  <c r="AB769" i="4"/>
  <c r="AN769" i="4" s="1"/>
  <c r="AT769" i="4" s="1"/>
  <c r="AE769" i="4"/>
  <c r="AQ769" i="4" s="1"/>
  <c r="AW769" i="4" s="1"/>
  <c r="Z769" i="4"/>
  <c r="AL769" i="4" s="1"/>
  <c r="AR769" i="4" s="1"/>
  <c r="AO237" i="4"/>
  <c r="AU237" i="4" s="1"/>
  <c r="F947" i="4"/>
  <c r="J947" i="4" s="1"/>
  <c r="E947" i="4"/>
  <c r="I947" i="4" s="1"/>
  <c r="AN237" i="4"/>
  <c r="AT237" i="4" s="1"/>
  <c r="AH865" i="4"/>
  <c r="AC865" i="4"/>
  <c r="AO865" i="4" s="1"/>
  <c r="AU865" i="4" s="1"/>
  <c r="AE865" i="4"/>
  <c r="AQ865" i="4" s="1"/>
  <c r="AW865" i="4" s="1"/>
  <c r="Z865" i="4"/>
  <c r="AL865" i="4" s="1"/>
  <c r="AR865" i="4" s="1"/>
  <c r="AO833" i="4"/>
  <c r="AU833" i="4" s="1"/>
  <c r="AM833" i="4"/>
  <c r="AS833" i="4" s="1"/>
  <c r="AP833" i="4"/>
  <c r="AV833" i="4" s="1"/>
  <c r="AM801" i="4"/>
  <c r="AS801" i="4" s="1"/>
  <c r="AP801" i="4"/>
  <c r="AV801" i="4" s="1"/>
  <c r="AM251" i="4"/>
  <c r="AS251" i="4" s="1"/>
  <c r="AL287" i="4"/>
  <c r="AR287" i="4" s="1"/>
  <c r="AN250" i="4"/>
  <c r="AT250" i="4" s="1"/>
  <c r="AP217" i="4"/>
  <c r="AV217" i="4" s="1"/>
  <c r="AQ211" i="4"/>
  <c r="AW211" i="4" s="1"/>
  <c r="AL407" i="4"/>
  <c r="AR407" i="4" s="1"/>
  <c r="G407" i="4" s="1"/>
  <c r="AM351" i="4"/>
  <c r="AS351" i="4" s="1"/>
  <c r="Z278" i="4"/>
  <c r="F296" i="4"/>
  <c r="J296" i="4" s="1"/>
  <c r="AQ287" i="4"/>
  <c r="AW287" i="4" s="1"/>
  <c r="AF240" i="4"/>
  <c r="E212" i="4"/>
  <c r="I212" i="4" s="1"/>
  <c r="G214" i="4"/>
  <c r="E190" i="4"/>
  <c r="I190" i="4" s="1"/>
  <c r="AP227" i="4"/>
  <c r="AV227" i="4" s="1"/>
  <c r="AO227" i="4"/>
  <c r="AU227" i="4" s="1"/>
  <c r="F174" i="4"/>
  <c r="J174" i="4" s="1"/>
  <c r="AP251" i="4"/>
  <c r="AV251" i="4" s="1"/>
  <c r="AP412" i="4"/>
  <c r="AV412" i="4" s="1"/>
  <c r="AM159" i="4"/>
  <c r="AS159" i="4" s="1"/>
  <c r="AM223" i="4"/>
  <c r="AS223" i="4" s="1"/>
  <c r="AM452" i="4"/>
  <c r="AS452" i="4" s="1"/>
  <c r="AM163" i="4"/>
  <c r="AS163" i="4" s="1"/>
  <c r="AM753" i="4"/>
  <c r="AS753" i="4" s="1"/>
  <c r="AL753" i="4"/>
  <c r="AR753" i="4" s="1"/>
  <c r="AO753" i="4"/>
  <c r="AU753" i="4" s="1"/>
  <c r="AL721" i="4"/>
  <c r="AR721" i="4" s="1"/>
  <c r="AO721" i="4"/>
  <c r="AU721" i="4" s="1"/>
  <c r="AN665" i="4"/>
  <c r="AT665" i="4" s="1"/>
  <c r="AL737" i="4"/>
  <c r="AR737" i="4" s="1"/>
  <c r="AO737" i="4"/>
  <c r="AU737" i="4" s="1"/>
  <c r="AL641" i="4"/>
  <c r="AR641" i="4" s="1"/>
  <c r="AM641" i="4"/>
  <c r="AS641" i="4" s="1"/>
  <c r="E498" i="4"/>
  <c r="I498" i="4" s="1"/>
  <c r="F498" i="4"/>
  <c r="J498" i="4" s="1"/>
  <c r="D498" i="4"/>
  <c r="H498" i="4" s="1"/>
  <c r="G498" i="4"/>
  <c r="AQ314" i="4"/>
  <c r="AW314" i="4" s="1"/>
  <c r="AN978" i="4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D217" i="4"/>
  <c r="H217" i="4" s="1"/>
  <c r="E217" i="4"/>
  <c r="I217" i="4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F415" i="4"/>
  <c r="J415" i="4" s="1"/>
  <c r="G415" i="4"/>
  <c r="D415" i="4"/>
  <c r="H415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U380" i="4" s="1"/>
  <c r="AK154" i="4"/>
  <c r="F152" i="4"/>
  <c r="J152" i="4" s="1"/>
  <c r="D238" i="4"/>
  <c r="H238" i="4" s="1"/>
  <c r="F362" i="4"/>
  <c r="J362" i="4" s="1"/>
  <c r="D378" i="4"/>
  <c r="H378" i="4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F342" i="4"/>
  <c r="J342" i="4" s="1"/>
  <c r="E90" i="4"/>
  <c r="I90" i="4" s="1"/>
  <c r="L91" i="2" s="1"/>
  <c r="E214" i="4"/>
  <c r="I214" i="4" s="1"/>
  <c r="D210" i="4"/>
  <c r="H210" i="4" s="1"/>
  <c r="F338" i="4"/>
  <c r="J338" i="4" s="1"/>
  <c r="E246" i="4"/>
  <c r="I246" i="4" s="1"/>
  <c r="F521" i="4"/>
  <c r="J521" i="4" s="1"/>
  <c r="E988" i="4"/>
  <c r="I988" i="4" s="1"/>
  <c r="E996" i="4"/>
  <c r="I996" i="4" s="1"/>
  <c r="E174" i="4"/>
  <c r="I174" i="4" s="1"/>
  <c r="F270" i="4"/>
  <c r="J270" i="4" s="1"/>
  <c r="E318" i="4"/>
  <c r="I318" i="4" s="1"/>
  <c r="E76" i="4"/>
  <c r="I76" i="4" s="1"/>
  <c r="L77" i="2" s="1"/>
  <c r="E282" i="4"/>
  <c r="I282" i="4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D190" i="4"/>
  <c r="H190" i="4" s="1"/>
  <c r="G206" i="4"/>
  <c r="F286" i="4"/>
  <c r="J286" i="4" s="1"/>
  <c r="D491" i="4"/>
  <c r="H491" i="4" s="1"/>
  <c r="E162" i="4"/>
  <c r="I162" i="4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D233" i="4"/>
  <c r="H233" i="4" s="1"/>
  <c r="G233" i="4"/>
  <c r="E233" i="4"/>
  <c r="I233" i="4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E266" i="4"/>
  <c r="I266" i="4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G250" i="4"/>
  <c r="F399" i="4"/>
  <c r="J399" i="4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D298" i="4"/>
  <c r="H298" i="4" s="1"/>
  <c r="G298" i="4"/>
  <c r="D302" i="4"/>
  <c r="H302" i="4" s="1"/>
  <c r="E302" i="4"/>
  <c r="I302" i="4" s="1"/>
  <c r="D334" i="4"/>
  <c r="H334" i="4" s="1"/>
  <c r="G334" i="4"/>
  <c r="G178" i="4"/>
  <c r="E178" i="4"/>
  <c r="I178" i="4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G314" i="4"/>
  <c r="F230" i="4"/>
  <c r="J230" i="4" s="1"/>
  <c r="E230" i="4"/>
  <c r="I230" i="4" s="1"/>
  <c r="F226" i="4"/>
  <c r="J226" i="4" s="1"/>
  <c r="E226" i="4"/>
  <c r="I226" i="4" s="1"/>
  <c r="F938" i="4"/>
  <c r="J938" i="4" s="1"/>
  <c r="E938" i="4"/>
  <c r="I938" i="4" s="1"/>
  <c r="G158" i="4"/>
  <c r="D158" i="4"/>
  <c r="H158" i="4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D110" i="4"/>
  <c r="H110" i="4" s="1"/>
  <c r="K111" i="2" s="1"/>
  <c r="E110" i="4"/>
  <c r="I110" i="4" s="1"/>
  <c r="L111" i="2" s="1"/>
  <c r="F164" i="4"/>
  <c r="J164" i="4" s="1"/>
  <c r="E164" i="4"/>
  <c r="I164" i="4" s="1"/>
  <c r="G288" i="4"/>
  <c r="E288" i="4"/>
  <c r="I288" i="4" s="1"/>
  <c r="G264" i="4"/>
  <c r="D264" i="4"/>
  <c r="H264" i="4" s="1"/>
  <c r="E264" i="4"/>
  <c r="I264" i="4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D288" i="4"/>
  <c r="H288" i="4" s="1"/>
  <c r="G226" i="4"/>
  <c r="G230" i="4"/>
  <c r="D346" i="4"/>
  <c r="H346" i="4" s="1"/>
  <c r="G555" i="4"/>
  <c r="G553" i="4"/>
  <c r="D447" i="4"/>
  <c r="H447" i="4" s="1"/>
  <c r="K448" i="2" s="1"/>
  <c r="F158" i="4"/>
  <c r="J158" i="4" s="1"/>
  <c r="E100" i="4"/>
  <c r="I100" i="4" s="1"/>
  <c r="L101" i="2" s="1"/>
  <c r="D467" i="4"/>
  <c r="H467" i="4" s="1"/>
  <c r="D499" i="4"/>
  <c r="H499" i="4" s="1"/>
  <c r="E314" i="4"/>
  <c r="I314" i="4" s="1"/>
  <c r="E739" i="4"/>
  <c r="I739" i="4" s="1"/>
  <c r="E535" i="4"/>
  <c r="I535" i="4" s="1"/>
  <c r="E924" i="4"/>
  <c r="I924" i="4" s="1"/>
  <c r="E407" i="4"/>
  <c r="I407" i="4" s="1"/>
  <c r="G451" i="4"/>
  <c r="G302" i="4"/>
  <c r="E475" i="4"/>
  <c r="I475" i="4" s="1"/>
  <c r="F178" i="4"/>
  <c r="J178" i="4" s="1"/>
  <c r="E298" i="4"/>
  <c r="I298" i="4" s="1"/>
  <c r="D948" i="4"/>
  <c r="H948" i="4" s="1"/>
  <c r="F525" i="4"/>
  <c r="J525" i="4" s="1"/>
  <c r="F142" i="4"/>
  <c r="J142" i="4" s="1"/>
  <c r="E142" i="4"/>
  <c r="I142" i="4" s="1"/>
  <c r="D409" i="4"/>
  <c r="H409" i="4" s="1"/>
  <c r="F409" i="4"/>
  <c r="J409" i="4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F378" i="4"/>
  <c r="J378" i="4" s="1"/>
  <c r="AL360" i="4"/>
  <c r="AR360" i="4" s="1"/>
  <c r="D360" i="4" s="1"/>
  <c r="H360" i="4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F988" i="4"/>
  <c r="J988" i="4" s="1"/>
  <c r="G138" i="4"/>
  <c r="G447" i="4"/>
  <c r="E435" i="4"/>
  <c r="I435" i="4" s="1"/>
  <c r="L436" i="2" s="1"/>
  <c r="D174" i="4"/>
  <c r="H174" i="4" s="1"/>
  <c r="F334" i="4"/>
  <c r="J334" i="4" s="1"/>
  <c r="F76" i="4"/>
  <c r="J76" i="4" s="1"/>
  <c r="M77" i="2" s="1"/>
  <c r="G53" i="4"/>
  <c r="G467" i="4"/>
  <c r="G483" i="4"/>
  <c r="G499" i="4"/>
  <c r="F250" i="4"/>
  <c r="J250" i="4" s="1"/>
  <c r="F282" i="4"/>
  <c r="J282" i="4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F407" i="4"/>
  <c r="J407" i="4" s="1"/>
  <c r="G443" i="4"/>
  <c r="F302" i="4"/>
  <c r="J302" i="4" s="1"/>
  <c r="G49" i="4"/>
  <c r="G491" i="4"/>
  <c r="G162" i="4"/>
  <c r="D178" i="4"/>
  <c r="H178" i="4" s="1"/>
  <c r="E194" i="4"/>
  <c r="I194" i="4" s="1"/>
  <c r="G266" i="4"/>
  <c r="F298" i="4"/>
  <c r="J298" i="4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G423" i="4" s="1"/>
  <c r="AL514" i="4"/>
  <c r="AR514" i="4" s="1"/>
  <c r="D514" i="4" s="1"/>
  <c r="H514" i="4" s="1"/>
  <c r="AM795" i="4"/>
  <c r="AN795" i="4"/>
  <c r="AM827" i="4"/>
  <c r="AN827" i="4"/>
  <c r="F173" i="4"/>
  <c r="J173" i="4" s="1"/>
  <c r="G173" i="4"/>
  <c r="E173" i="4"/>
  <c r="I173" i="4" s="1"/>
  <c r="D173" i="4"/>
  <c r="H173" i="4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E423" i="4"/>
  <c r="I423" i="4" s="1"/>
  <c r="L134" i="2" s="1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E431" i="4"/>
  <c r="I431" i="4" s="1"/>
  <c r="L142" i="2" s="1"/>
  <c r="E447" i="4"/>
  <c r="I447" i="4" s="1"/>
  <c r="L448" i="2" s="1"/>
  <c r="G427" i="4"/>
  <c r="G435" i="4"/>
  <c r="F254" i="4"/>
  <c r="J254" i="4" s="1"/>
  <c r="D326" i="4"/>
  <c r="H326" i="4" s="1"/>
  <c r="F314" i="4"/>
  <c r="J314" i="4" s="1"/>
  <c r="G675" i="4"/>
  <c r="G771" i="4"/>
  <c r="E519" i="4"/>
  <c r="I519" i="4" s="1"/>
  <c r="F964" i="4"/>
  <c r="J964" i="4" s="1"/>
  <c r="E415" i="4"/>
  <c r="I415" i="4" s="1"/>
  <c r="F162" i="4"/>
  <c r="J162" i="4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E270" i="4"/>
  <c r="I270" i="4" s="1"/>
  <c r="D407" i="4"/>
  <c r="H407" i="4" s="1"/>
  <c r="D423" i="4"/>
  <c r="H423" i="4" s="1"/>
  <c r="K134" i="2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D7" i="4"/>
  <c r="H7" i="4" s="1"/>
  <c r="K8" i="2" s="1"/>
  <c r="G330" i="4"/>
  <c r="F330" i="4"/>
  <c r="J330" i="4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E376" i="4"/>
  <c r="I376" i="4" s="1"/>
  <c r="F376" i="4"/>
  <c r="J376" i="4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M127" i="2" s="1"/>
  <c r="E416" i="4"/>
  <c r="I416" i="4" s="1"/>
  <c r="L127" i="2" s="1"/>
  <c r="D416" i="4"/>
  <c r="H416" i="4" s="1"/>
  <c r="K12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E175" i="4"/>
  <c r="I175" i="4" s="1"/>
  <c r="F175" i="4"/>
  <c r="J175" i="4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G364" i="4"/>
  <c r="D364" i="4"/>
  <c r="H364" i="4" s="1"/>
  <c r="F364" i="4"/>
  <c r="J364" i="4" s="1"/>
  <c r="E364" i="4"/>
  <c r="I364" i="4" s="1"/>
  <c r="D133" i="4"/>
  <c r="H133" i="4" s="1"/>
  <c r="G133" i="4"/>
  <c r="E133" i="4"/>
  <c r="I133" i="4" s="1"/>
  <c r="F133" i="4"/>
  <c r="J133" i="4" s="1"/>
  <c r="D251" i="4"/>
  <c r="H251" i="4" s="1"/>
  <c r="G251" i="4"/>
  <c r="E251" i="4"/>
  <c r="I251" i="4" s="1"/>
  <c r="F251" i="4"/>
  <c r="J251" i="4" s="1"/>
  <c r="E412" i="4"/>
  <c r="I412" i="4" s="1"/>
  <c r="D412" i="4"/>
  <c r="H412" i="4" s="1"/>
  <c r="G412" i="4"/>
  <c r="F412" i="4"/>
  <c r="J412" i="4" s="1"/>
  <c r="E349" i="4"/>
  <c r="I349" i="4" s="1"/>
  <c r="D137" i="4"/>
  <c r="H137" i="4" s="1"/>
  <c r="E179" i="4"/>
  <c r="I179" i="4" s="1"/>
  <c r="F179" i="4"/>
  <c r="J179" i="4" s="1"/>
  <c r="D179" i="4"/>
  <c r="H179" i="4" s="1"/>
  <c r="G179" i="4"/>
  <c r="G211" i="4"/>
  <c r="D211" i="4"/>
  <c r="H211" i="4" s="1"/>
  <c r="E211" i="4"/>
  <c r="I211" i="4" s="1"/>
  <c r="F211" i="4"/>
  <c r="J211" i="4" s="1"/>
  <c r="E287" i="4"/>
  <c r="I287" i="4" s="1"/>
  <c r="F287" i="4"/>
  <c r="J287" i="4" s="1"/>
  <c r="D287" i="4"/>
  <c r="H287" i="4" s="1"/>
  <c r="G287" i="4"/>
  <c r="E319" i="4"/>
  <c r="I319" i="4" s="1"/>
  <c r="F319" i="4"/>
  <c r="J319" i="4" s="1"/>
  <c r="D319" i="4"/>
  <c r="H319" i="4" s="1"/>
  <c r="G319" i="4"/>
  <c r="E351" i="4"/>
  <c r="I351" i="4" s="1"/>
  <c r="F351" i="4"/>
  <c r="J351" i="4" s="1"/>
  <c r="D351" i="4"/>
  <c r="H351" i="4" s="1"/>
  <c r="G351" i="4"/>
  <c r="F408" i="4"/>
  <c r="J408" i="4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E366" i="4"/>
  <c r="I366" i="4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G244" i="4"/>
  <c r="D244" i="4"/>
  <c r="H244" i="4" s="1"/>
  <c r="F244" i="4"/>
  <c r="J244" i="4" s="1"/>
  <c r="E244" i="4"/>
  <c r="I244" i="4" s="1"/>
  <c r="G372" i="4"/>
  <c r="D372" i="4"/>
  <c r="H372" i="4" s="1"/>
  <c r="F372" i="4"/>
  <c r="J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G275" i="4"/>
  <c r="E275" i="4"/>
  <c r="I275" i="4" s="1"/>
  <c r="F275" i="4"/>
  <c r="J275" i="4" s="1"/>
  <c r="D339" i="4"/>
  <c r="H339" i="4" s="1"/>
  <c r="G339" i="4"/>
  <c r="E339" i="4"/>
  <c r="I339" i="4" s="1"/>
  <c r="F339" i="4"/>
  <c r="J339" i="4" s="1"/>
  <c r="G420" i="4"/>
  <c r="F420" i="4"/>
  <c r="J420" i="4" s="1"/>
  <c r="M131" i="2" s="1"/>
  <c r="E420" i="4"/>
  <c r="I420" i="4" s="1"/>
  <c r="L131" i="2" s="1"/>
  <c r="D420" i="4"/>
  <c r="H420" i="4" s="1"/>
  <c r="K131" i="2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L139" i="2" s="1"/>
  <c r="D428" i="4"/>
  <c r="H428" i="4" s="1"/>
  <c r="K139" i="2" s="1"/>
  <c r="F428" i="4"/>
  <c r="J428" i="4" s="1"/>
  <c r="M13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E317" i="4"/>
  <c r="I317" i="4" s="1"/>
  <c r="D317" i="4"/>
  <c r="H317" i="4" s="1"/>
  <c r="G317" i="4"/>
  <c r="D167" i="4"/>
  <c r="H167" i="4" s="1"/>
  <c r="G167" i="4"/>
  <c r="E167" i="4"/>
  <c r="I167" i="4" s="1"/>
  <c r="F167" i="4"/>
  <c r="J167" i="4" s="1"/>
  <c r="D299" i="4"/>
  <c r="H299" i="4" s="1"/>
  <c r="G299" i="4"/>
  <c r="E299" i="4"/>
  <c r="I299" i="4" s="1"/>
  <c r="F299" i="4"/>
  <c r="J299" i="4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F126" i="4"/>
  <c r="J126" i="4" s="1"/>
  <c r="G126" i="4"/>
  <c r="E126" i="4"/>
  <c r="I126" i="4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L140" i="2" s="1"/>
  <c r="G429" i="4"/>
  <c r="F429" i="4"/>
  <c r="J429" i="4" s="1"/>
  <c r="M140" i="2" s="1"/>
  <c r="D429" i="4"/>
  <c r="H429" i="4" s="1"/>
  <c r="K140" i="2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F145" i="4"/>
  <c r="J145" i="4" s="1"/>
  <c r="D145" i="4"/>
  <c r="H145" i="4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E159" i="4"/>
  <c r="I159" i="4" s="1"/>
  <c r="F159" i="4"/>
  <c r="J159" i="4" s="1"/>
  <c r="G159" i="4"/>
  <c r="G223" i="4"/>
  <c r="D223" i="4"/>
  <c r="H223" i="4" s="1"/>
  <c r="E223" i="4"/>
  <c r="I223" i="4" s="1"/>
  <c r="F223" i="4"/>
  <c r="J223" i="4" s="1"/>
  <c r="D307" i="4"/>
  <c r="H307" i="4" s="1"/>
  <c r="G307" i="4"/>
  <c r="E307" i="4"/>
  <c r="I307" i="4" s="1"/>
  <c r="F307" i="4"/>
  <c r="J307" i="4" s="1"/>
  <c r="E388" i="4"/>
  <c r="I388" i="4" s="1"/>
  <c r="D388" i="4"/>
  <c r="H388" i="4" s="1"/>
  <c r="G388" i="4"/>
  <c r="F388" i="4"/>
  <c r="J388" i="4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F129" i="4"/>
  <c r="J129" i="4" s="1"/>
  <c r="D129" i="4"/>
  <c r="H129" i="4" s="1"/>
  <c r="G129" i="4"/>
  <c r="E171" i="4"/>
  <c r="I171" i="4" s="1"/>
  <c r="F171" i="4"/>
  <c r="J171" i="4" s="1"/>
  <c r="D171" i="4"/>
  <c r="H171" i="4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L143" i="2" s="1"/>
  <c r="D432" i="4"/>
  <c r="H432" i="4" s="1"/>
  <c r="K143" i="2" s="1"/>
  <c r="F432" i="4"/>
  <c r="J432" i="4" s="1"/>
  <c r="M14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G141" i="4"/>
  <c r="E141" i="4"/>
  <c r="I141" i="4" s="1"/>
  <c r="F141" i="4"/>
  <c r="J141" i="4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F183" i="4"/>
  <c r="J183" i="4" s="1"/>
  <c r="D183" i="4"/>
  <c r="H183" i="4" s="1"/>
  <c r="G183" i="4"/>
  <c r="D315" i="4"/>
  <c r="H315" i="4" s="1"/>
  <c r="G315" i="4"/>
  <c r="E315" i="4"/>
  <c r="I315" i="4" s="1"/>
  <c r="F315" i="4"/>
  <c r="J315" i="4" s="1"/>
  <c r="G476" i="4"/>
  <c r="E476" i="4"/>
  <c r="I476" i="4" s="1"/>
  <c r="D476" i="4"/>
  <c r="H476" i="4" s="1"/>
  <c r="F476" i="4"/>
  <c r="J476" i="4" s="1"/>
  <c r="F285" i="4"/>
  <c r="J285" i="4" s="1"/>
  <c r="E285" i="4"/>
  <c r="I285" i="4" s="1"/>
  <c r="D285" i="4"/>
  <c r="H285" i="4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95" i="4"/>
  <c r="D195" i="4"/>
  <c r="H195" i="4" s="1"/>
  <c r="E195" i="4"/>
  <c r="I195" i="4" s="1"/>
  <c r="F195" i="4"/>
  <c r="J195" i="4" s="1"/>
  <c r="E227" i="4"/>
  <c r="I227" i="4" s="1"/>
  <c r="F227" i="4"/>
  <c r="J227" i="4" s="1"/>
  <c r="G227" i="4"/>
  <c r="D227" i="4"/>
  <c r="H227" i="4" s="1"/>
  <c r="E271" i="4"/>
  <c r="I271" i="4" s="1"/>
  <c r="F271" i="4"/>
  <c r="J271" i="4" s="1"/>
  <c r="D271" i="4"/>
  <c r="H271" i="4" s="1"/>
  <c r="G271" i="4"/>
  <c r="G303" i="4"/>
  <c r="E335" i="4"/>
  <c r="I335" i="4" s="1"/>
  <c r="F335" i="4"/>
  <c r="J335" i="4" s="1"/>
  <c r="D335" i="4"/>
  <c r="H335" i="4" s="1"/>
  <c r="G335" i="4"/>
  <c r="G392" i="4"/>
  <c r="F392" i="4"/>
  <c r="J392" i="4" s="1"/>
  <c r="E392" i="4"/>
  <c r="I392" i="4" s="1"/>
  <c r="D392" i="4"/>
  <c r="H392" i="4" s="1"/>
  <c r="E424" i="4"/>
  <c r="I424" i="4" s="1"/>
  <c r="L135" i="2" s="1"/>
  <c r="D424" i="4"/>
  <c r="H424" i="4" s="1"/>
  <c r="K135" i="2" s="1"/>
  <c r="F424" i="4"/>
  <c r="J424" i="4" s="1"/>
  <c r="M13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K136" i="2" s="1"/>
  <c r="G425" i="4"/>
  <c r="F425" i="4"/>
  <c r="J425" i="4" s="1"/>
  <c r="M136" i="2" s="1"/>
  <c r="E425" i="4"/>
  <c r="I425" i="4" s="1"/>
  <c r="L13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G383" i="4"/>
  <c r="E383" i="4"/>
  <c r="I383" i="4" s="1"/>
  <c r="D383" i="4"/>
  <c r="H383" i="4" s="1"/>
  <c r="F134" i="4"/>
  <c r="J134" i="4" s="1"/>
  <c r="D134" i="4"/>
  <c r="H134" i="4" s="1"/>
  <c r="G134" i="4"/>
  <c r="E134" i="4"/>
  <c r="I134" i="4" s="1"/>
  <c r="E389" i="4"/>
  <c r="I389" i="4" s="1"/>
  <c r="G389" i="4"/>
  <c r="D389" i="4"/>
  <c r="H389" i="4" s="1"/>
  <c r="F389" i="4"/>
  <c r="J389" i="4" s="1"/>
  <c r="E421" i="4"/>
  <c r="I421" i="4" s="1"/>
  <c r="L132" i="2" s="1"/>
  <c r="G421" i="4"/>
  <c r="D421" i="4"/>
  <c r="H421" i="4" s="1"/>
  <c r="K132" i="2" s="1"/>
  <c r="F421" i="4"/>
  <c r="J421" i="4" s="1"/>
  <c r="M13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G385" i="4"/>
  <c r="E385" i="4"/>
  <c r="I385" i="4" s="1"/>
  <c r="F385" i="4"/>
  <c r="J385" i="4" s="1"/>
  <c r="D417" i="4"/>
  <c r="H417" i="4" s="1"/>
  <c r="K128" i="2" s="1"/>
  <c r="G417" i="4"/>
  <c r="E417" i="4"/>
  <c r="I417" i="4" s="1"/>
  <c r="L128" i="2" s="1"/>
  <c r="F417" i="4"/>
  <c r="J417" i="4" s="1"/>
  <c r="M12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G381" i="4"/>
  <c r="F381" i="4"/>
  <c r="J381" i="4" s="1"/>
  <c r="D381" i="4"/>
  <c r="H381" i="4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97" i="4" l="1"/>
  <c r="H897" i="4" s="1"/>
  <c r="F897" i="4"/>
  <c r="J897" i="4" s="1"/>
  <c r="E897" i="4"/>
  <c r="I897" i="4" s="1"/>
  <c r="G897" i="4"/>
  <c r="D865" i="4"/>
  <c r="H865" i="4" s="1"/>
  <c r="F865" i="4"/>
  <c r="J865" i="4" s="1"/>
  <c r="E865" i="4"/>
  <c r="I865" i="4" s="1"/>
  <c r="G865" i="4"/>
  <c r="D769" i="4"/>
  <c r="H769" i="4" s="1"/>
  <c r="F769" i="4"/>
  <c r="J769" i="4" s="1"/>
  <c r="E769" i="4"/>
  <c r="I769" i="4" s="1"/>
  <c r="G769" i="4"/>
  <c r="D801" i="4"/>
  <c r="H801" i="4" s="1"/>
  <c r="F801" i="4"/>
  <c r="J801" i="4" s="1"/>
  <c r="E801" i="4"/>
  <c r="I801" i="4" s="1"/>
  <c r="G801" i="4"/>
  <c r="AN202" i="4"/>
  <c r="AT202" i="4" s="1"/>
  <c r="E721" i="4"/>
  <c r="I721" i="4" s="1"/>
  <c r="G721" i="4"/>
  <c r="D721" i="4"/>
  <c r="H721" i="4" s="1"/>
  <c r="F721" i="4"/>
  <c r="J721" i="4" s="1"/>
  <c r="E753" i="4"/>
  <c r="I753" i="4" s="1"/>
  <c r="G753" i="4"/>
  <c r="D753" i="4"/>
  <c r="H753" i="4" s="1"/>
  <c r="F753" i="4"/>
  <c r="J753" i="4" s="1"/>
  <c r="AN403" i="4"/>
  <c r="AT403" i="4" s="1"/>
  <c r="AO170" i="4"/>
  <c r="AU170" i="4" s="1"/>
  <c r="F439" i="4"/>
  <c r="J439" i="4" s="1"/>
  <c r="M440" i="2" s="1"/>
  <c r="F423" i="4"/>
  <c r="J423" i="4" s="1"/>
  <c r="M134" i="2" s="1"/>
  <c r="E699" i="4"/>
  <c r="I699" i="4" s="1"/>
  <c r="G699" i="4"/>
  <c r="E641" i="4"/>
  <c r="I641" i="4" s="1"/>
  <c r="G641" i="4"/>
  <c r="D641" i="4"/>
  <c r="H641" i="4" s="1"/>
  <c r="F641" i="4"/>
  <c r="J641" i="4" s="1"/>
  <c r="E737" i="4"/>
  <c r="I737" i="4" s="1"/>
  <c r="G737" i="4"/>
  <c r="D737" i="4"/>
  <c r="H737" i="4" s="1"/>
  <c r="F737" i="4"/>
  <c r="J737" i="4" s="1"/>
  <c r="F163" i="4"/>
  <c r="J163" i="4" s="1"/>
  <c r="AL170" i="4"/>
  <c r="AR170" i="4" s="1"/>
  <c r="F170" i="4" s="1"/>
  <c r="J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D163" i="4"/>
  <c r="H163" i="4" s="1"/>
  <c r="G942" i="4"/>
  <c r="F366" i="4"/>
  <c r="J366" i="4" s="1"/>
  <c r="E255" i="4"/>
  <c r="I255" i="4" s="1"/>
  <c r="E137" i="4"/>
  <c r="I137" i="4" s="1"/>
  <c r="E936" i="4"/>
  <c r="I936" i="4" s="1"/>
  <c r="F360" i="4"/>
  <c r="J360" i="4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E163" i="4"/>
  <c r="I163" i="4" s="1"/>
  <c r="D942" i="4"/>
  <c r="H942" i="4" s="1"/>
  <c r="E408" i="4"/>
  <c r="I408" i="4" s="1"/>
  <c r="D255" i="4"/>
  <c r="H255" i="4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G255" i="4"/>
  <c r="D60" i="4"/>
  <c r="H60" i="4" s="1"/>
  <c r="K61" i="2" s="1"/>
  <c r="D349" i="4"/>
  <c r="H349" i="4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13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D170" i="4"/>
  <c r="H170" i="4" s="1"/>
  <c r="G310" i="4"/>
  <c r="F310" i="4"/>
  <c r="J310" i="4" s="1"/>
  <c r="D310" i="4"/>
  <c r="H310" i="4" s="1"/>
  <c r="E310" i="4"/>
  <c r="I310" i="4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F240" i="4"/>
  <c r="J240" i="4" s="1"/>
  <c r="E240" i="4"/>
  <c r="I240" i="4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F403" i="4"/>
  <c r="J403" i="4" s="1"/>
  <c r="E403" i="4"/>
  <c r="I403" i="4" s="1"/>
  <c r="G403" i="4"/>
  <c r="D403" i="4"/>
  <c r="H403" i="4" s="1"/>
  <c r="G274" i="4"/>
  <c r="F274" i="4"/>
  <c r="J274" i="4" s="1"/>
  <c r="D274" i="4"/>
  <c r="H274" i="4" s="1"/>
  <c r="E274" i="4"/>
  <c r="I274" i="4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E182" i="4"/>
  <c r="I182" i="4" s="1"/>
  <c r="D182" i="4"/>
  <c r="H182" i="4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E154" i="4"/>
  <c r="I154" i="4" s="1"/>
  <c r="F154" i="4"/>
  <c r="J154" i="4" s="1"/>
  <c r="G198" i="4"/>
  <c r="F198" i="4"/>
  <c r="J198" i="4" s="1"/>
  <c r="E198" i="4"/>
  <c r="I198" i="4" s="1"/>
  <c r="D198" i="4"/>
  <c r="H198" i="4" s="1"/>
  <c r="G166" i="4"/>
  <c r="F166" i="4"/>
  <c r="J166" i="4" s="1"/>
  <c r="E166" i="4"/>
  <c r="I166" i="4" s="1"/>
  <c r="D166" i="4"/>
  <c r="H166" i="4" s="1"/>
  <c r="F306" i="4"/>
  <c r="J306" i="4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495" i="4"/>
  <c r="J495" i="4" s="1"/>
  <c r="G495" i="4"/>
  <c r="E495" i="4"/>
  <c r="I495" i="4" s="1"/>
  <c r="D495" i="4"/>
  <c r="H495" i="4" s="1"/>
  <c r="G278" i="4"/>
  <c r="F278" i="4"/>
  <c r="J278" i="4" s="1"/>
  <c r="D278" i="4"/>
  <c r="H278" i="4" s="1"/>
  <c r="E278" i="4"/>
  <c r="I278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170" i="4" l="1"/>
  <c r="I170" i="4" s="1"/>
  <c r="O13" i="2"/>
  <c r="I12" i="3" s="1"/>
  <c r="N13" i="2"/>
  <c r="H12" i="3" s="1"/>
  <c r="P13" i="2"/>
  <c r="E419" i="4"/>
  <c r="I419" i="4" s="1"/>
  <c r="L130" i="2" s="1"/>
  <c r="D419" i="4"/>
  <c r="H419" i="4" s="1"/>
  <c r="K130" i="2" s="1"/>
  <c r="E306" i="4"/>
  <c r="I306" i="4" s="1"/>
  <c r="J11" i="3"/>
  <c r="H11" i="3"/>
  <c r="F11" i="3"/>
  <c r="I11" i="3"/>
  <c r="G419" i="4"/>
  <c r="D306" i="4"/>
  <c r="H306" i="4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I136" i="3"/>
  <c r="H136" i="3"/>
  <c r="J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J143" i="3"/>
  <c r="F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F146" i="3" l="1"/>
  <c r="I146" i="3"/>
  <c r="H147" i="3"/>
  <c r="J147" i="3"/>
  <c r="I147" i="3"/>
  <c r="K147" i="3"/>
  <c r="D148" i="3"/>
  <c r="F147" i="3" l="1"/>
  <c r="H148" i="3"/>
  <c r="J148" i="3"/>
  <c r="K148" i="3"/>
  <c r="D149" i="3"/>
  <c r="F148" i="3" l="1"/>
  <c r="I148" i="3"/>
  <c r="J149" i="3"/>
  <c r="I149" i="3"/>
  <c r="H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I154" i="3"/>
  <c r="H154" i="3"/>
  <c r="J154" i="3"/>
  <c r="K154" i="3"/>
  <c r="D155" i="3"/>
  <c r="F154" i="3" l="1"/>
  <c r="H155" i="3"/>
  <c r="J155" i="3"/>
  <c r="I155" i="3"/>
  <c r="K155" i="3"/>
  <c r="D156" i="3"/>
  <c r="F155" i="3" l="1"/>
  <c r="I156" i="3"/>
  <c r="H156" i="3"/>
  <c r="J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F166" i="3" l="1"/>
  <c r="J167" i="3"/>
  <c r="I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F172" i="3" l="1"/>
  <c r="I173" i="3"/>
  <c r="I172" i="3"/>
  <c r="H173" i="3"/>
  <c r="J173" i="3"/>
  <c r="K173" i="3"/>
  <c r="D174" i="3"/>
  <c r="F173" i="3" l="1"/>
  <c r="I174" i="3"/>
  <c r="H174" i="3"/>
  <c r="J174" i="3"/>
  <c r="K174" i="3"/>
  <c r="D175" i="3"/>
  <c r="F174" i="3" l="1"/>
  <c r="H175" i="3"/>
  <c r="J175" i="3"/>
  <c r="I175" i="3"/>
  <c r="K175" i="3"/>
  <c r="D176" i="3"/>
  <c r="F175" i="3" l="1"/>
  <c r="H176" i="3"/>
  <c r="J176" i="3"/>
  <c r="K176" i="3"/>
  <c r="D177" i="3"/>
  <c r="F176" i="3" l="1"/>
  <c r="I177" i="3"/>
  <c r="I176" i="3"/>
  <c r="H177" i="3"/>
  <c r="J177" i="3"/>
  <c r="K177" i="3"/>
  <c r="D178" i="3"/>
  <c r="F177" i="3" l="1"/>
  <c r="I178" i="3"/>
  <c r="H178" i="3"/>
  <c r="J178" i="3"/>
  <c r="K178" i="3"/>
  <c r="D179" i="3"/>
  <c r="F178" i="3" l="1"/>
  <c r="J179" i="3"/>
  <c r="I179" i="3"/>
  <c r="K179" i="3"/>
  <c r="D180" i="3"/>
  <c r="F179" i="3" l="1"/>
  <c r="H179" i="3"/>
  <c r="I180" i="3"/>
  <c r="H180" i="3"/>
  <c r="J180" i="3"/>
  <c r="K180" i="3"/>
  <c r="D181" i="3"/>
  <c r="F180" i="3" l="1"/>
  <c r="H181" i="3"/>
  <c r="J181" i="3"/>
  <c r="I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F186" i="3" l="1"/>
  <c r="I187" i="3"/>
  <c r="I186" i="3"/>
  <c r="H187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F191" i="3" l="1"/>
  <c r="H191" i="3"/>
  <c r="H192" i="3"/>
  <c r="F192" i="3"/>
  <c r="I192" i="3"/>
  <c r="J192" i="3"/>
  <c r="K192" i="3"/>
  <c r="D193" i="3"/>
  <c r="J193" i="3" l="1"/>
  <c r="I193" i="3"/>
  <c r="K193" i="3"/>
  <c r="D194" i="3"/>
  <c r="F193" i="3" l="1"/>
  <c r="H193" i="3"/>
  <c r="H194" i="3"/>
  <c r="F194" i="3"/>
  <c r="I194" i="3"/>
  <c r="J194" i="3"/>
  <c r="K194" i="3"/>
  <c r="D195" i="3"/>
  <c r="J195" i="3" l="1"/>
  <c r="I195" i="3"/>
  <c r="K195" i="3"/>
  <c r="D196" i="3"/>
  <c r="F195" i="3" l="1"/>
  <c r="H195" i="3"/>
  <c r="H196" i="3"/>
  <c r="F196" i="3"/>
  <c r="I196" i="3"/>
  <c r="J196" i="3"/>
  <c r="K196" i="3"/>
  <c r="D197" i="3"/>
  <c r="J197" i="3" l="1"/>
  <c r="I197" i="3"/>
  <c r="K197" i="3"/>
  <c r="D198" i="3"/>
  <c r="F197" i="3" l="1"/>
  <c r="H197" i="3"/>
  <c r="H198" i="3"/>
  <c r="F198" i="3"/>
  <c r="I198" i="3"/>
  <c r="J198" i="3"/>
  <c r="K198" i="3"/>
  <c r="D199" i="3"/>
  <c r="J199" i="3" l="1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F219" i="3"/>
  <c r="J219" i="3"/>
  <c r="I219" i="3"/>
  <c r="H219" i="3"/>
  <c r="K219" i="3"/>
  <c r="D220" i="3"/>
  <c r="H220" i="3" l="1"/>
  <c r="F220" i="3"/>
  <c r="I220" i="3"/>
  <c r="J220" i="3"/>
  <c r="K220" i="3"/>
  <c r="D221" i="3"/>
  <c r="I221" i="3" l="1"/>
  <c r="J221" i="3"/>
  <c r="K221" i="3"/>
  <c r="D222" i="3"/>
  <c r="F221" i="3" l="1"/>
  <c r="H221" i="3"/>
  <c r="H222" i="3"/>
  <c r="J222" i="3"/>
  <c r="I222" i="3"/>
  <c r="K222" i="3"/>
  <c r="D223" i="3"/>
  <c r="F222" i="3" l="1"/>
  <c r="H223" i="3"/>
  <c r="J223" i="3"/>
  <c r="I223" i="3"/>
  <c r="K223" i="3"/>
  <c r="D224" i="3"/>
  <c r="F223" i="3" l="1"/>
  <c r="H224" i="3"/>
  <c r="J224" i="3"/>
  <c r="K224" i="3"/>
  <c r="D225" i="3"/>
  <c r="F224" i="3" l="1"/>
  <c r="I224" i="3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H228" i="3"/>
  <c r="J228" i="3"/>
  <c r="I228" i="3"/>
  <c r="K228" i="3"/>
  <c r="D229" i="3"/>
  <c r="F228" i="3" l="1"/>
  <c r="H229" i="3"/>
  <c r="J229" i="3"/>
  <c r="I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F232" i="3" l="1"/>
  <c r="J233" i="3"/>
  <c r="I233" i="3"/>
  <c r="K233" i="3"/>
  <c r="D234" i="3"/>
  <c r="F233" i="3" l="1"/>
  <c r="H233" i="3"/>
  <c r="H234" i="3"/>
  <c r="J234" i="3"/>
  <c r="K234" i="3"/>
  <c r="D235" i="3"/>
  <c r="F234" i="3" l="1"/>
  <c r="I235" i="3"/>
  <c r="I234" i="3"/>
  <c r="H235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F238" i="3" l="1"/>
  <c r="J239" i="3"/>
  <c r="I239" i="3"/>
  <c r="K239" i="3"/>
  <c r="D240" i="3"/>
  <c r="F239" i="3" l="1"/>
  <c r="H239" i="3"/>
  <c r="H240" i="3"/>
  <c r="J240" i="3"/>
  <c r="K240" i="3"/>
  <c r="D241" i="3"/>
  <c r="F240" i="3" l="1"/>
  <c r="I240" i="3"/>
  <c r="H241" i="3"/>
  <c r="J241" i="3"/>
  <c r="I241" i="3"/>
  <c r="K241" i="3"/>
  <c r="D242" i="3"/>
  <c r="F241" i="3" l="1"/>
  <c r="H242" i="3"/>
  <c r="J242" i="3"/>
  <c r="K242" i="3"/>
  <c r="D243" i="3"/>
  <c r="F242" i="3" l="1"/>
  <c r="I242" i="3"/>
  <c r="J243" i="3"/>
  <c r="I243" i="3"/>
  <c r="H243" i="3"/>
  <c r="K243" i="3"/>
  <c r="D244" i="3"/>
  <c r="F243" i="3" l="1"/>
  <c r="H244" i="3"/>
  <c r="J244" i="3"/>
  <c r="K244" i="3"/>
  <c r="D245" i="3"/>
  <c r="F244" i="3" l="1"/>
  <c r="I245" i="3"/>
  <c r="I244" i="3"/>
  <c r="H245" i="3"/>
  <c r="K245" i="3"/>
  <c r="D246" i="3"/>
  <c r="F245" i="3" l="1"/>
  <c r="J245" i="3"/>
  <c r="I246" i="3"/>
  <c r="H246" i="3"/>
  <c r="J246" i="3"/>
  <c r="K246" i="3"/>
  <c r="D247" i="3"/>
  <c r="F246" i="3" l="1"/>
  <c r="J247" i="3"/>
  <c r="I247" i="3"/>
  <c r="K247" i="3"/>
  <c r="D248" i="3"/>
  <c r="F247" i="3" l="1"/>
  <c r="H247" i="3"/>
  <c r="I248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K262" i="3"/>
  <c r="D263" i="3"/>
  <c r="F262" i="3" l="1"/>
  <c r="I262" i="3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F280" i="3"/>
  <c r="H280" i="3"/>
  <c r="J280" i="3"/>
  <c r="I280" i="3"/>
  <c r="K280" i="3"/>
  <c r="D281" i="3"/>
  <c r="J281" i="3" l="1"/>
  <c r="I281" i="3"/>
  <c r="H281" i="3"/>
  <c r="K281" i="3"/>
  <c r="D282" i="3"/>
  <c r="F281" i="3" l="1"/>
  <c r="F282" i="3"/>
  <c r="H282" i="3"/>
  <c r="J282" i="3"/>
  <c r="I282" i="3"/>
  <c r="K282" i="3"/>
  <c r="D283" i="3"/>
  <c r="J283" i="3" l="1"/>
  <c r="I283" i="3"/>
  <c r="H283" i="3"/>
  <c r="K283" i="3"/>
  <c r="D284" i="3"/>
  <c r="F283" i="3" l="1"/>
  <c r="F284" i="3"/>
  <c r="H284" i="3"/>
  <c r="J284" i="3"/>
  <c r="I284" i="3"/>
  <c r="K284" i="3"/>
  <c r="D285" i="3"/>
  <c r="J285" i="3" l="1"/>
  <c r="F285" i="3"/>
  <c r="H285" i="3"/>
  <c r="I285" i="3"/>
  <c r="K285" i="3"/>
  <c r="D286" i="3"/>
  <c r="H286" i="3" l="1"/>
  <c r="J286" i="3"/>
  <c r="K286" i="3"/>
  <c r="D287" i="3"/>
  <c r="F286" i="3" l="1"/>
  <c r="I286" i="3"/>
  <c r="J287" i="3"/>
  <c r="I287" i="3"/>
  <c r="H287" i="3"/>
  <c r="K287" i="3"/>
  <c r="D288" i="3"/>
  <c r="F287" i="3" l="1"/>
  <c r="H288" i="3"/>
  <c r="J288" i="3"/>
  <c r="K288" i="3"/>
  <c r="D289" i="3"/>
  <c r="F288" i="3" l="1"/>
  <c r="I288" i="3"/>
  <c r="J289" i="3"/>
  <c r="I289" i="3"/>
  <c r="H289" i="3"/>
  <c r="K289" i="3"/>
  <c r="D290" i="3"/>
  <c r="F289" i="3" l="1"/>
  <c r="F290" i="3"/>
  <c r="H290" i="3"/>
  <c r="J290" i="3"/>
  <c r="I290" i="3"/>
  <c r="K290" i="3"/>
  <c r="D291" i="3"/>
  <c r="J291" i="3" l="1"/>
  <c r="I291" i="3"/>
  <c r="H291" i="3"/>
  <c r="K291" i="3"/>
  <c r="D292" i="3"/>
  <c r="F291" i="3" l="1"/>
  <c r="F292" i="3"/>
  <c r="H292" i="3"/>
  <c r="J292" i="3"/>
  <c r="I292" i="3"/>
  <c r="K292" i="3"/>
  <c r="D293" i="3"/>
  <c r="J293" i="3" l="1"/>
  <c r="I293" i="3"/>
  <c r="H293" i="3"/>
  <c r="K293" i="3"/>
  <c r="D294" i="3"/>
  <c r="F293" i="3" l="1"/>
  <c r="F294" i="3"/>
  <c r="H294" i="3"/>
  <c r="J294" i="3"/>
  <c r="I294" i="3"/>
  <c r="K294" i="3"/>
  <c r="D295" i="3"/>
  <c r="J295" i="3" l="1"/>
  <c r="I295" i="3"/>
  <c r="H295" i="3"/>
  <c r="K295" i="3"/>
  <c r="D296" i="3"/>
  <c r="F295" i="3" l="1"/>
  <c r="H296" i="3"/>
  <c r="J296" i="3"/>
  <c r="K296" i="3"/>
  <c r="D297" i="3"/>
  <c r="F296" i="3" l="1"/>
  <c r="I296" i="3"/>
  <c r="J297" i="3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F300" i="3"/>
  <c r="H300" i="3"/>
  <c r="J300" i="3"/>
  <c r="I300" i="3"/>
  <c r="K300" i="3"/>
  <c r="D301" i="3"/>
  <c r="J301" i="3" l="1"/>
  <c r="F301" i="3"/>
  <c r="H301" i="3"/>
  <c r="I301" i="3"/>
  <c r="K301" i="3"/>
  <c r="D302" i="3"/>
  <c r="H302" i="3" l="1"/>
  <c r="J302" i="3"/>
  <c r="K302" i="3"/>
  <c r="D303" i="3"/>
  <c r="F302" i="3" l="1"/>
  <c r="I302" i="3"/>
  <c r="J303" i="3"/>
  <c r="F303" i="3"/>
  <c r="H303" i="3"/>
  <c r="I303" i="3"/>
  <c r="K303" i="3"/>
  <c r="D304" i="3"/>
  <c r="H304" i="3" l="1"/>
  <c r="J304" i="3"/>
  <c r="K304" i="3"/>
  <c r="D305" i="3"/>
  <c r="F304" i="3" l="1"/>
  <c r="I304" i="3"/>
  <c r="H305" i="3"/>
  <c r="J305" i="3"/>
  <c r="I305" i="3"/>
  <c r="K305" i="3"/>
  <c r="D306" i="3"/>
  <c r="F305" i="3" l="1"/>
  <c r="H306" i="3"/>
  <c r="J306" i="3"/>
  <c r="K306" i="3"/>
  <c r="D307" i="3"/>
  <c r="F306" i="3" l="1"/>
  <c r="I306" i="3"/>
  <c r="J307" i="3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H314" i="3"/>
  <c r="J314" i="3"/>
  <c r="I314" i="3"/>
  <c r="K314" i="3"/>
  <c r="D315" i="3"/>
  <c r="F314" i="3" l="1"/>
  <c r="I315" i="3"/>
  <c r="J315" i="3"/>
  <c r="K315" i="3"/>
  <c r="D316" i="3"/>
  <c r="F315" i="3" l="1"/>
  <c r="H315" i="3"/>
  <c r="H316" i="3"/>
  <c r="J316" i="3"/>
  <c r="I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H324" i="3"/>
  <c r="J324" i="3"/>
  <c r="I324" i="3"/>
  <c r="K324" i="3"/>
  <c r="D325" i="3"/>
  <c r="F324" i="3" l="1"/>
  <c r="J325" i="3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F328" i="3"/>
  <c r="I328" i="3"/>
  <c r="J328" i="3"/>
  <c r="K328" i="3"/>
  <c r="D329" i="3"/>
  <c r="J329" i="3" l="1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I333" i="3"/>
  <c r="I332" i="3"/>
  <c r="H333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I343" i="3"/>
  <c r="I342" i="3"/>
  <c r="H343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H346" i="3"/>
  <c r="J346" i="3"/>
  <c r="I346" i="3"/>
  <c r="K346" i="3"/>
  <c r="D347" i="3"/>
  <c r="F346" i="3" l="1"/>
  <c r="J347" i="3"/>
  <c r="I347" i="3"/>
  <c r="H347" i="3"/>
  <c r="K347" i="3"/>
  <c r="D348" i="3"/>
  <c r="F347" i="3" l="1"/>
  <c r="H348" i="3"/>
  <c r="F348" i="3"/>
  <c r="I348" i="3"/>
  <c r="J348" i="3"/>
  <c r="K348" i="3"/>
  <c r="D349" i="3"/>
  <c r="H349" i="3" l="1"/>
  <c r="J349" i="3"/>
  <c r="I349" i="3"/>
  <c r="K349" i="3"/>
  <c r="D350" i="3"/>
  <c r="F349" i="3" l="1"/>
  <c r="H350" i="3"/>
  <c r="J350" i="3"/>
  <c r="I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F355" i="3"/>
  <c r="J355" i="3"/>
  <c r="I355" i="3"/>
  <c r="H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J361" i="3"/>
  <c r="F361" i="3"/>
  <c r="H361" i="3"/>
  <c r="K361" i="3"/>
  <c r="D362" i="3"/>
  <c r="I361" i="3" l="1"/>
  <c r="I362" i="3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F367" i="3"/>
  <c r="J367" i="3"/>
  <c r="I367" i="3"/>
  <c r="H367" i="3"/>
  <c r="K367" i="3"/>
  <c r="D368" i="3"/>
  <c r="I368" i="3" l="1"/>
  <c r="H368" i="3"/>
  <c r="J368" i="3"/>
  <c r="K368" i="3"/>
  <c r="D369" i="3"/>
  <c r="F368" i="3" l="1"/>
  <c r="F369" i="3"/>
  <c r="J369" i="3"/>
  <c r="I369" i="3"/>
  <c r="H369" i="3"/>
  <c r="K369" i="3"/>
  <c r="D370" i="3"/>
  <c r="I370" i="3" l="1"/>
  <c r="H370" i="3"/>
  <c r="J370" i="3"/>
  <c r="K370" i="3"/>
  <c r="D371" i="3"/>
  <c r="F370" i="3" l="1"/>
  <c r="F371" i="3"/>
  <c r="J371" i="3"/>
  <c r="I371" i="3"/>
  <c r="H371" i="3"/>
  <c r="K371" i="3"/>
  <c r="D372" i="3"/>
  <c r="I372" i="3" l="1"/>
  <c r="H372" i="3"/>
  <c r="J372" i="3"/>
  <c r="K372" i="3"/>
  <c r="D373" i="3"/>
  <c r="F372" i="3" l="1"/>
  <c r="J373" i="3"/>
  <c r="I373" i="3"/>
  <c r="H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H376" i="3"/>
  <c r="J376" i="3"/>
  <c r="I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I401" i="3"/>
  <c r="I400" i="3"/>
  <c r="H401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J404" i="3"/>
  <c r="H404" i="3"/>
  <c r="K404" i="3"/>
  <c r="D405" i="3"/>
  <c r="F404" i="3" l="1"/>
  <c r="I405" i="3"/>
  <c r="I404" i="3"/>
  <c r="H405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I413" i="3"/>
  <c r="I412" i="3"/>
  <c r="H413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O127" i="2"/>
  <c r="N127" i="2"/>
  <c r="P127" i="2"/>
  <c r="H416" i="3"/>
  <c r="J416" i="3"/>
  <c r="K416" i="3"/>
  <c r="D417" i="3"/>
  <c r="F416" i="3" l="1"/>
  <c r="N128" i="2"/>
  <c r="P128" i="2"/>
  <c r="O128" i="2"/>
  <c r="I417" i="3" s="1"/>
  <c r="I416" i="3"/>
  <c r="H417" i="3"/>
  <c r="J417" i="3"/>
  <c r="K417" i="3"/>
  <c r="D418" i="3"/>
  <c r="F417" i="3" l="1"/>
  <c r="O129" i="2"/>
  <c r="N129" i="2"/>
  <c r="H418" i="3" s="1"/>
  <c r="P129" i="2"/>
  <c r="J418" i="3" s="1"/>
  <c r="K418" i="3"/>
  <c r="D419" i="3"/>
  <c r="F418" i="3" l="1"/>
  <c r="I418" i="3"/>
  <c r="N130" i="2"/>
  <c r="H419" i="3" s="1"/>
  <c r="P130" i="2"/>
  <c r="J419" i="3" s="1"/>
  <c r="O130" i="2"/>
  <c r="I419" i="3" s="1"/>
  <c r="K419" i="3"/>
  <c r="D420" i="3"/>
  <c r="F419" i="3" l="1"/>
  <c r="O131" i="2"/>
  <c r="I420" i="3" s="1"/>
  <c r="N131" i="2"/>
  <c r="H420" i="3" s="1"/>
  <c r="P131" i="2"/>
  <c r="J420" i="3" s="1"/>
  <c r="K420" i="3"/>
  <c r="D421" i="3"/>
  <c r="F420" i="3" l="1"/>
  <c r="N132" i="2"/>
  <c r="H421" i="3" s="1"/>
  <c r="P132" i="2"/>
  <c r="J421" i="3" s="1"/>
  <c r="O132" i="2"/>
  <c r="I421" i="3" s="1"/>
  <c r="K421" i="3"/>
  <c r="D422" i="3"/>
  <c r="F421" i="3" l="1"/>
  <c r="O133" i="2"/>
  <c r="N133" i="2"/>
  <c r="H422" i="3" s="1"/>
  <c r="P133" i="2"/>
  <c r="J422" i="3" s="1"/>
  <c r="K422" i="3"/>
  <c r="D423" i="3"/>
  <c r="F422" i="3" l="1"/>
  <c r="I422" i="3"/>
  <c r="N134" i="2"/>
  <c r="H423" i="3" s="1"/>
  <c r="P134" i="2"/>
  <c r="J423" i="3" s="1"/>
  <c r="O134" i="2"/>
  <c r="I423" i="3" s="1"/>
  <c r="K423" i="3"/>
  <c r="D424" i="3"/>
  <c r="F423" i="3" l="1"/>
  <c r="O135" i="2"/>
  <c r="I424" i="3" s="1"/>
  <c r="N135" i="2"/>
  <c r="H424" i="3" s="1"/>
  <c r="P135" i="2"/>
  <c r="J424" i="3" s="1"/>
  <c r="K424" i="3"/>
  <c r="D425" i="3"/>
  <c r="F424" i="3" l="1"/>
  <c r="N136" i="2"/>
  <c r="H425" i="3" s="1"/>
  <c r="P136" i="2"/>
  <c r="J425" i="3" s="1"/>
  <c r="O136" i="2"/>
  <c r="I425" i="3" s="1"/>
  <c r="K425" i="3"/>
  <c r="D426" i="3"/>
  <c r="F425" i="3" l="1"/>
  <c r="O137" i="2"/>
  <c r="I426" i="3" s="1"/>
  <c r="N137" i="2"/>
  <c r="H426" i="3" s="1"/>
  <c r="P137" i="2"/>
  <c r="J426" i="3" s="1"/>
  <c r="K426" i="3"/>
  <c r="D427" i="3"/>
  <c r="F426" i="3" l="1"/>
  <c r="N138" i="2"/>
  <c r="P138" i="2"/>
  <c r="J427" i="3" s="1"/>
  <c r="O138" i="2"/>
  <c r="I427" i="3" s="1"/>
  <c r="K427" i="3"/>
  <c r="D428" i="3"/>
  <c r="F427" i="3" l="1"/>
  <c r="H427" i="3"/>
  <c r="O139" i="2"/>
  <c r="N139" i="2"/>
  <c r="H428" i="3" s="1"/>
  <c r="P139" i="2"/>
  <c r="J428" i="3" s="1"/>
  <c r="I428" i="3"/>
  <c r="K428" i="3"/>
  <c r="D429" i="3"/>
  <c r="F428" i="3" l="1"/>
  <c r="N140" i="2"/>
  <c r="P140" i="2"/>
  <c r="J429" i="3" s="1"/>
  <c r="O140" i="2"/>
  <c r="I429" i="3" s="1"/>
  <c r="K429" i="3"/>
  <c r="D430" i="3"/>
  <c r="F429" i="3" l="1"/>
  <c r="H429" i="3"/>
  <c r="O141" i="2"/>
  <c r="N141" i="2"/>
  <c r="P141" i="2"/>
  <c r="H430" i="3"/>
  <c r="J430" i="3"/>
  <c r="K430" i="3"/>
  <c r="D431" i="3"/>
  <c r="F430" i="3" l="1"/>
  <c r="N142" i="2"/>
  <c r="P142" i="2"/>
  <c r="O142" i="2"/>
  <c r="I431" i="3" s="1"/>
  <c r="I430" i="3"/>
  <c r="H431" i="3"/>
  <c r="J431" i="3"/>
  <c r="K431" i="3"/>
  <c r="D432" i="3"/>
  <c r="F431" i="3" l="1"/>
  <c r="O143" i="2"/>
  <c r="N143" i="2"/>
  <c r="H432" i="3" s="1"/>
  <c r="P14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<sst xmlns="http://schemas.openxmlformats.org/spreadsheetml/2006/main" count="567" uniqueCount="259">
  <si>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</si>
  <si>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</si>
  <si>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</si>
  <si>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</si>
  <si>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</si>
  <si>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</si>
  <si>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</si>
  <si>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</si>
  <si>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</si>
  <si>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</si>
  <si>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</si>
  <si>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</si>
  <si>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</si>
  <si>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</si>
  <si>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</si>
  <si>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</si>
  <si>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</si>
  <si>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</si>
  <si>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</si>
  <si>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</si>
  <si>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</si>
  <si>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</si>
  <si>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</si>
  <si>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</si>
  <si>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</si>
  <si>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</si>
  <si>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</si>
  <si>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</si>
  <si>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</si>
  <si>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</si>
  <si>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</si>
  <si>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</si>
  <si>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</si>
  <si>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</si>
  <si>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</si>
  <si>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</si>
  <si>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</si>
  <si>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</si>
  <si>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</si>
  <si>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</si>
  <si>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</si>
  <si>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</si>
  <si>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</si>
  <si>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</si>
  <si>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</si>
  <si>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</si>
  <si>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</si>
  <si>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</si>
  <si>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</si>
  <si>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</si>
  <si>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</si>
  <si>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</si>
  <si>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</si>
  <si>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</si>
  <si>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</si>
  <si>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</si>
  <si>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</si>
  <si>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</si>
  <si>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</si>
  <si>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</si>
  <si>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</si>
  <si>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</si>
  <si>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</si>
  <si>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</si>
  <si>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</si>
  <si>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</si>
  <si>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</si>
  <si>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</si>
  <si>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</si>
  <si>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</si>
  <si>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</si>
  <si>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</si>
  <si>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</si>
  <si>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</si>
  <si>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</si>
  <si>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</si>
  <si>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</si>
  <si>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</si>
  <si>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</si>
  <si>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</si>
  <si>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</si>
  <si>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</si>
  <si>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</si>
  <si>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</si>
  <si>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</si>
  <si>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</si>
  <si>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</si>
  <si>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</si>
  <si>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</si>
  <si>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</si>
  <si>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</si>
  <si>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</si>
  <si>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</si>
  <si>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</si>
  <si>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</si>
  <si>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</si>
  <si>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</si>
  <si>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</si>
  <si>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</si>
  <si>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</si>
  <si>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</si>
  <si>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</si>
  <si>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</si>
  <si>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</si>
  <si>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</si>
  <si>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</si>
  <si>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</si>
  <si>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</si>
  <si>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</si>
  <si>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</si>
  <si>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</si>
  <si>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</si>
  <si>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</si>
  <si>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</si>
  <si>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</si>
  <si>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</si>
  <si>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</si>
  <si>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</si>
  <si>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</si>
  <si>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</si>
  <si>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</si>
  <si>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</si>
  <si>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</si>
  <si>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</si>
  <si>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</si>
  <si>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</si>
  <si>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</si>
  <si>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</si>
  <si>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</si>
  <si>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</si>
  <si>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</si>
  <si>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</si>
  <si>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</si>
  <si>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</si>
  <si>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</si>
  <si>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</si>
  <si>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</si>
  <si>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</si>
  <si>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</si>
  <si>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</si>
  <si>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</si>
  <si>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</si>
  <si>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</si>
  <si>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</si>
  <si>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</si>
  <si>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</si>
  <si>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</si>
  <si>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</si>
  <si>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</si>
  <si>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</si>
  <si>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</si>
  <si>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</si>
  <si>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</si>
  <si>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</si>
  <si>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</si>
  <si>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</si>
  <si>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</si>
  <si>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</si>
  <si>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</si>
  <si>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</si>
  <si>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</si>
  <si>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</si>
  <si>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</si>
  <si>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</si>
  <si>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</si>
  <si>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</si>
  <si>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</si>
  <si>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</si>
  <si>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</si>
  <si>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</si>
  <si>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</si>
  <si>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</si>
  <si>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</si>
  <si>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</si>
  <si>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</si>
  <si>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</si>
  <si>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</si>
  <si>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</si>
  <si>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</si>
  <si>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</si>
  <si>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</si>
  <si>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</si>
  <si>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</si>
  <si>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Valencia</t>
  </si>
  <si>
    <t>Man city</t>
  </si>
  <si>
    <t>West ham</t>
  </si>
  <si>
    <t>Cadiz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</si>
  <si>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</si>
  <si>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</si>
  <si>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</si>
  <si>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</si>
  <si>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</si>
  <si>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</si>
  <si>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</si>
  <si>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</si>
  <si>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</si>
  <si>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</si>
  <si>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</si>
  <si>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</si>
  <si>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</si>
  <si>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</si>
  <si>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</si>
  <si>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</si>
  <si>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</si>
  <si>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</si>
  <si>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</si>
  <si>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</si>
  <si>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</si>
  <si>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</si>
  <si>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</si>
  <si>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</si>
  <si>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</si>
  <si>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</si>
  <si>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</si>
  <si>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</si>
  <si>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</si>
  <si>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</si>
  <si>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</si>
  <si>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</si>
  <si>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</si>
  <si>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</si>
  <si>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</si>
  <si>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</si>
  <si>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</si>
  <si>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</si>
  <si>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</si>
  <si>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</si>
  <si>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</si>
  <si>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</si>
  <si>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</si>
  <si>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</si>
  <si>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</si>
  <si>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</si>
  <si>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</si>
  <si>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</si>
  <si>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</si>
  <si>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</si>
  <si>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</si>
  <si>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</si>
  <si>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</si>
  <si>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Elche</t>
  </si>
  <si>
    <t>Santander</t>
  </si>
  <si>
    <t>Celta</t>
  </si>
  <si>
    <t>Ath Madrid</t>
  </si>
  <si>
    <t>Extremadura UD</t>
  </si>
  <si>
    <t>Fuenlabrada</t>
  </si>
  <si>
    <t>Mirandes</t>
  </si>
  <si>
    <t>Fenerbahce</t>
  </si>
  <si>
    <t>Buyuksehyr</t>
  </si>
  <si>
    <t>Genclerbirligi</t>
  </si>
  <si>
    <t>Denizlispor</t>
  </si>
  <si>
    <t>Arsenal</t>
  </si>
  <si>
    <t>Leicester</t>
  </si>
  <si>
    <t>Norwich</t>
  </si>
  <si>
    <t>Crystal Palace</t>
  </si>
  <si>
    <t>Watford</t>
  </si>
  <si>
    <t>Nott'm Forest</t>
  </si>
  <si>
    <t>Juventus</t>
  </si>
  <si>
    <t>Milan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</si>
</sst>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2" fontId="1" fillId="3" borderId="0" xfId="0" applyNumberFormat="1" applyFont="1" applyFill="1" applyAlignment="1"/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49" fontId="1" fillId="3" borderId="0" xfId="0" applyNumberFormat="1" applyFont="1" applyFill="1" applyAlignment="1">
      <alignment horizontal="center"/>
    </xf>
    <xf numFmtId="0" fontId="1" fillId="3" borderId="0" xfId="0" applyFont="1" applyFill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2" fontId="1" fillId="4" borderId="0" xfId="0" applyNumberFormat="1" applyFont="1" applyFill="1" applyAlignment="1"/>
    <xf numFmtId="49" fontId="1" fillId="4" borderId="0" xfId="0" applyNumberFormat="1" applyFont="1" applyFill="1" applyAlignment="1">
      <alignment horizontal="center"/>
    </xf>
    <xf numFmtId="0" fontId="1" fillId="4" borderId="0" xfId="0" applyFont="1" applyFill="1"/>
    <xf numFmtId="0" fontId="1" fillId="3" borderId="0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1.0860880581738177</v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 t="e">
        <f>solve_for_c('True_Odds_Calculator_3-way'!#REF!,'True_Odds_Calculator_3-way'!#REF!,'True_Odds_Calculator_3-way'!#REF!,'Log_working_3-way'!B$1,'Log_working_3-way'!B$2)</f>
        <v>#VALUE!</v>
      </c>
      <c r="F126" s="6" t="e">
        <f>IF('Log_working_3-way'!D126="","",1/'True_Odds_Calculator_3-way'!#REF!+1/'True_Odds_Calculator_3-way'!#REF!+1/'True_Odds_Calculator_3-way'!#REF!-1)</f>
        <v>#VALUE!</v>
      </c>
      <c r="H126" s="6" t="e">
        <f>IF('Log_working_3-way'!$D126="","",'True_Odds_Calculator_3-way'!#REF!/'True_Odds_Calculator_3-way'!#REF!-1)</f>
        <v>#VALUE!</v>
      </c>
      <c r="I126" s="6" t="e">
        <f>IF('Log_working_3-way'!$D126="","",'True_Odds_Calculator_3-way'!#REF!/'True_Odds_Calculator_3-way'!#REF!-1)</f>
        <v>#VALUE!</v>
      </c>
      <c r="J126" s="6" t="e">
        <f>IF('Log_working_3-way'!$D126="","",'True_Odds_Calculator_3-way'!#REF!/'True_Odds_Calculator_3-way'!#REF!-1)</f>
        <v>#VALUE!</v>
      </c>
      <c r="K126" s="6" t="e">
        <f>IF('Log_working_3-way'!$D126="","",1/'True_Odds_Calculator_3-way'!#REF!+1/'True_Odds_Calculator_3-way'!#REF!+1/'True_Odds_Calculator_3-way'!#REF!-1)</f>
        <v>#VALUE!</v>
      </c>
    </row>
    <row r="127" spans="4:11" x14ac:dyDescent="0.25">
      <c r="D127" t="e">
        <f>solve_for_c('True_Odds_Calculator_3-way'!#REF!,'True_Odds_Calculator_3-way'!#REF!,'True_Odds_Calculator_3-way'!#REF!,'Log_working_3-way'!B$1,'Log_working_3-way'!B$2)</f>
        <v>#VALUE!</v>
      </c>
      <c r="F127" s="6" t="e">
        <f>IF('Log_working_3-way'!D127="","",1/'True_Odds_Calculator_3-way'!#REF!+1/'True_Odds_Calculator_3-way'!#REF!+1/'True_Odds_Calculator_3-way'!#REF!-1)</f>
        <v>#VALUE!</v>
      </c>
      <c r="H127" s="6" t="e">
        <f>IF('Log_working_3-way'!$D127="","",'True_Odds_Calculator_3-way'!#REF!/'True_Odds_Calculator_3-way'!#REF!-1)</f>
        <v>#VALUE!</v>
      </c>
      <c r="I127" s="6" t="e">
        <f>IF('Log_working_3-way'!$D127="","",'True_Odds_Calculator_3-way'!#REF!/'True_Odds_Calculator_3-way'!#REF!-1)</f>
        <v>#VALUE!</v>
      </c>
      <c r="J127" s="6" t="e">
        <f>IF('Log_working_3-way'!$D127="","",'True_Odds_Calculator_3-way'!#REF!/'True_Odds_Calculator_3-way'!#REF!-1)</f>
        <v>#VALUE!</v>
      </c>
      <c r="K127" s="6" t="e">
        <f>IF('Log_working_3-way'!$D127="","",1/'True_Odds_Calculator_3-way'!#REF!+1/'True_Odds_Calculator_3-way'!#REF!+1/'True_Odds_Calculator_3-way'!#REF!-1)</f>
        <v>#VALUE!</v>
      </c>
    </row>
    <row r="128" spans="4:11" x14ac:dyDescent="0.25">
      <c r="D128" t="e">
        <f>solve_for_c('True_Odds_Calculator_3-way'!#REF!,'True_Odds_Calculator_3-way'!#REF!,'True_Odds_Calculator_3-way'!#REF!,'Log_working_3-way'!B$1,'Log_working_3-way'!B$2)</f>
        <v>#VALUE!</v>
      </c>
      <c r="F128" s="6" t="e">
        <f>IF('Log_working_3-way'!D128="","",1/'True_Odds_Calculator_3-way'!#REF!+1/'True_Odds_Calculator_3-way'!#REF!+1/'True_Odds_Calculator_3-way'!#REF!-1)</f>
        <v>#VALUE!</v>
      </c>
      <c r="H128" s="6" t="e">
        <f>IF('Log_working_3-way'!$D128="","",'True_Odds_Calculator_3-way'!#REF!/'True_Odds_Calculator_3-way'!#REF!-1)</f>
        <v>#VALUE!</v>
      </c>
      <c r="I128" s="6" t="e">
        <f>IF('Log_working_3-way'!$D128="","",'True_Odds_Calculator_3-way'!#REF!/'True_Odds_Calculator_3-way'!#REF!-1)</f>
        <v>#VALUE!</v>
      </c>
      <c r="J128" s="6" t="e">
        <f>IF('Log_working_3-way'!$D128="","",'True_Odds_Calculator_3-way'!#REF!/'True_Odds_Calculator_3-way'!#REF!-1)</f>
        <v>#VALUE!</v>
      </c>
      <c r="K128" s="6" t="e">
        <f>IF('Log_working_3-way'!$D128="","",1/'True_Odds_Calculator_3-way'!#REF!+1/'True_Odds_Calculator_3-way'!#REF!+1/'True_Odds_Calculator_3-way'!#REF!-1)</f>
        <v>#VALUE!</v>
      </c>
    </row>
    <row r="129" spans="4:11" x14ac:dyDescent="0.25">
      <c r="D129" t="e">
        <f>solve_for_c('True_Odds_Calculator_3-way'!#REF!,'True_Odds_Calculator_3-way'!#REF!,'True_Odds_Calculator_3-way'!#REF!,'Log_working_3-way'!B$1,'Log_working_3-way'!B$2)</f>
        <v>#VALUE!</v>
      </c>
      <c r="F129" s="6" t="e">
        <f>IF('Log_working_3-way'!D129="","",1/'True_Odds_Calculator_3-way'!#REF!+1/'True_Odds_Calculator_3-way'!#REF!+1/'True_Odds_Calculator_3-way'!#REF!-1)</f>
        <v>#VALUE!</v>
      </c>
      <c r="H129" s="6" t="e">
        <f>IF('Log_working_3-way'!$D129="","",'True_Odds_Calculator_3-way'!#REF!/'True_Odds_Calculator_3-way'!#REF!-1)</f>
        <v>#VALUE!</v>
      </c>
      <c r="I129" s="6" t="e">
        <f>IF('Log_working_3-way'!$D129="","",'True_Odds_Calculator_3-way'!#REF!/'True_Odds_Calculator_3-way'!#REF!-1)</f>
        <v>#VALUE!</v>
      </c>
      <c r="J129" s="6" t="e">
        <f>IF('Log_working_3-way'!$D129="","",'True_Odds_Calculator_3-way'!#REF!/'True_Odds_Calculator_3-way'!#REF!-1)</f>
        <v>#VALUE!</v>
      </c>
      <c r="K129" s="6" t="e">
        <f>IF('Log_working_3-way'!$D129="","",1/'True_Odds_Calculator_3-way'!#REF!+1/'True_Odds_Calculator_3-way'!#REF!+1/'True_Odds_Calculator_3-way'!#REF!-1)</f>
        <v>#VALUE!</v>
      </c>
    </row>
    <row r="130" spans="4:11" x14ac:dyDescent="0.25">
      <c r="D130" t="e">
        <f>solve_for_c('True_Odds_Calculator_3-way'!#REF!,'True_Odds_Calculator_3-way'!#REF!,'True_Odds_Calculator_3-way'!#REF!,'Log_working_3-way'!B$1,'Log_working_3-way'!B$2)</f>
        <v>#VALUE!</v>
      </c>
      <c r="F130" s="6" t="e">
        <f>IF('Log_working_3-way'!D130="","",1/'True_Odds_Calculator_3-way'!#REF!+1/'True_Odds_Calculator_3-way'!#REF!+1/'True_Odds_Calculator_3-way'!#REF!-1)</f>
        <v>#VALUE!</v>
      </c>
      <c r="H130" s="6" t="e">
        <f>IF('Log_working_3-way'!$D130="","",'True_Odds_Calculator_3-way'!#REF!/'True_Odds_Calculator_3-way'!#REF!-1)</f>
        <v>#VALUE!</v>
      </c>
      <c r="I130" s="6" t="e">
        <f>IF('Log_working_3-way'!$D130="","",'True_Odds_Calculator_3-way'!#REF!/'True_Odds_Calculator_3-way'!#REF!-1)</f>
        <v>#VALUE!</v>
      </c>
      <c r="J130" s="6" t="e">
        <f>IF('Log_working_3-way'!$D130="","",'True_Odds_Calculator_3-way'!#REF!/'True_Odds_Calculator_3-way'!#REF!-1)</f>
        <v>#VALUE!</v>
      </c>
      <c r="K130" s="6" t="e">
        <f>IF('Log_working_3-way'!$D130="","",1/'True_Odds_Calculator_3-way'!#REF!+1/'True_Odds_Calculator_3-way'!#REF!+1/'True_Odds_Calculator_3-way'!#REF!-1)</f>
        <v>#VALUE!</v>
      </c>
    </row>
    <row r="131" spans="4:11" x14ac:dyDescent="0.25">
      <c r="D131" t="e">
        <f>solve_for_c('True_Odds_Calculator_3-way'!#REF!,'True_Odds_Calculator_3-way'!#REF!,'True_Odds_Calculator_3-way'!#REF!,'Log_working_3-way'!B$1,'Log_working_3-way'!B$2)</f>
        <v>#VALUE!</v>
      </c>
      <c r="F131" s="6" t="e">
        <f>IF('Log_working_3-way'!D131="","",1/'True_Odds_Calculator_3-way'!#REF!+1/'True_Odds_Calculator_3-way'!#REF!+1/'True_Odds_Calculator_3-way'!#REF!-1)</f>
        <v>#VALUE!</v>
      </c>
      <c r="H131" s="6" t="e">
        <f>IF('Log_working_3-way'!$D131="","",'True_Odds_Calculator_3-way'!#REF!/'True_Odds_Calculator_3-way'!#REF!-1)</f>
        <v>#VALUE!</v>
      </c>
      <c r="I131" s="6" t="e">
        <f>IF('Log_working_3-way'!$D131="","",'True_Odds_Calculator_3-way'!#REF!/'True_Odds_Calculator_3-way'!#REF!-1)</f>
        <v>#VALUE!</v>
      </c>
      <c r="J131" s="6" t="e">
        <f>IF('Log_working_3-way'!$D131="","",'True_Odds_Calculator_3-way'!#REF!/'True_Odds_Calculator_3-way'!#REF!-1)</f>
        <v>#VALUE!</v>
      </c>
      <c r="K131" s="6" t="e">
        <f>IF('Log_working_3-way'!$D131="","",1/'True_Odds_Calculator_3-way'!#REF!+1/'True_Odds_Calculator_3-way'!#REF!+1/'True_Odds_Calculator_3-way'!#REF!-1)</f>
        <v>#VALUE!</v>
      </c>
    </row>
    <row r="132" spans="4:11" x14ac:dyDescent="0.25">
      <c r="D132" t="e">
        <f>solve_for_c('True_Odds_Calculator_3-way'!#REF!,'True_Odds_Calculator_3-way'!#REF!,'True_Odds_Calculator_3-way'!#REF!,'Log_working_3-way'!B$1,'Log_working_3-way'!B$2)</f>
        <v>#VALUE!</v>
      </c>
      <c r="F132" s="6" t="e">
        <f>IF('Log_working_3-way'!D132="","",1/'True_Odds_Calculator_3-way'!#REF!+1/'True_Odds_Calculator_3-way'!#REF!+1/'True_Odds_Calculator_3-way'!#REF!-1)</f>
        <v>#VALUE!</v>
      </c>
      <c r="H132" s="6" t="e">
        <f>IF('Log_working_3-way'!$D132="","",'True_Odds_Calculator_3-way'!#REF!/'True_Odds_Calculator_3-way'!#REF!-1)</f>
        <v>#VALUE!</v>
      </c>
      <c r="I132" s="6" t="e">
        <f>IF('Log_working_3-way'!$D132="","",'True_Odds_Calculator_3-way'!#REF!/'True_Odds_Calculator_3-way'!#REF!-1)</f>
        <v>#VALUE!</v>
      </c>
      <c r="J132" s="6" t="e">
        <f>IF('Log_working_3-way'!$D132="","",'True_Odds_Calculator_3-way'!#REF!/'True_Odds_Calculator_3-way'!#REF!-1)</f>
        <v>#VALUE!</v>
      </c>
      <c r="K132" s="6" t="e">
        <f>IF('Log_working_3-way'!$D132="","",1/'True_Odds_Calculator_3-way'!#REF!+1/'True_Odds_Calculator_3-way'!#REF!+1/'True_Odds_Calculator_3-way'!#REF!-1)</f>
        <v>#VALUE!</v>
      </c>
    </row>
    <row r="133" spans="4:11" x14ac:dyDescent="0.25">
      <c r="D133" t="e">
        <f>solve_for_c('True_Odds_Calculator_3-way'!#REF!,'True_Odds_Calculator_3-way'!#REF!,'True_Odds_Calculator_3-way'!#REF!,'Log_working_3-way'!B$1,'Log_working_3-way'!B$2)</f>
        <v>#VALUE!</v>
      </c>
      <c r="F133" s="6" t="e">
        <f>IF('Log_working_3-way'!D133="","",1/'True_Odds_Calculator_3-way'!#REF!+1/'True_Odds_Calculator_3-way'!#REF!+1/'True_Odds_Calculator_3-way'!#REF!-1)</f>
        <v>#VALUE!</v>
      </c>
      <c r="H133" s="6" t="e">
        <f>IF('Log_working_3-way'!$D133="","",'True_Odds_Calculator_3-way'!#REF!/'True_Odds_Calculator_3-way'!#REF!-1)</f>
        <v>#VALUE!</v>
      </c>
      <c r="I133" s="6" t="e">
        <f>IF('Log_working_3-way'!$D133="","",'True_Odds_Calculator_3-way'!#REF!/'True_Odds_Calculator_3-way'!#REF!-1)</f>
        <v>#VALUE!</v>
      </c>
      <c r="J133" s="6" t="e">
        <f>IF('Log_working_3-way'!$D133="","",'True_Odds_Calculator_3-way'!#REF!/'True_Odds_Calculator_3-way'!#REF!-1)</f>
        <v>#VALUE!</v>
      </c>
      <c r="K133" s="6" t="e">
        <f>IF('Log_working_3-way'!$D133="","",1/'True_Odds_Calculator_3-way'!#REF!+1/'True_Odds_Calculator_3-way'!#REF!+1/'True_Odds_Calculator_3-way'!#REF!-1)</f>
        <v>#VALUE!</v>
      </c>
    </row>
    <row r="134" spans="4:11" x14ac:dyDescent="0.25">
      <c r="D134" t="e">
        <f>solve_for_c('True_Odds_Calculator_3-way'!#REF!,'True_Odds_Calculator_3-way'!#REF!,'True_Odds_Calculator_3-way'!#REF!,'Log_working_3-way'!B$1,'Log_working_3-way'!B$2)</f>
        <v>#VALUE!</v>
      </c>
      <c r="F134" s="6" t="e">
        <f>IF('Log_working_3-way'!D134="","",1/'True_Odds_Calculator_3-way'!#REF!+1/'True_Odds_Calculator_3-way'!#REF!+1/'True_Odds_Calculator_3-way'!#REF!-1)</f>
        <v>#VALUE!</v>
      </c>
      <c r="H134" s="6" t="e">
        <f>IF('Log_working_3-way'!$D134="","",'True_Odds_Calculator_3-way'!#REF!/'True_Odds_Calculator_3-way'!#REF!-1)</f>
        <v>#VALUE!</v>
      </c>
      <c r="I134" s="6" t="e">
        <f>IF('Log_working_3-way'!$D134="","",'True_Odds_Calculator_3-way'!#REF!/'True_Odds_Calculator_3-way'!#REF!-1)</f>
        <v>#VALUE!</v>
      </c>
      <c r="J134" s="6" t="e">
        <f>IF('Log_working_3-way'!$D134="","",'True_Odds_Calculator_3-way'!#REF!/'True_Odds_Calculator_3-way'!#REF!-1)</f>
        <v>#VALUE!</v>
      </c>
      <c r="K134" s="6" t="e">
        <f>IF('Log_working_3-way'!$D134="","",1/'True_Odds_Calculator_3-way'!#REF!+1/'True_Odds_Calculator_3-way'!#REF!+1/'True_Odds_Calculator_3-way'!#REF!-1)</f>
        <v>#VALUE!</v>
      </c>
    </row>
    <row r="135" spans="4:11" x14ac:dyDescent="0.25">
      <c r="D135" t="e">
        <f>solve_for_c('True_Odds_Calculator_3-way'!#REF!,'True_Odds_Calculator_3-way'!#REF!,'True_Odds_Calculator_3-way'!#REF!,'Log_working_3-way'!B$1,'Log_working_3-way'!B$2)</f>
        <v>#VALUE!</v>
      </c>
      <c r="F135" s="6" t="e">
        <f>IF('Log_working_3-way'!D135="","",1/'True_Odds_Calculator_3-way'!#REF!+1/'True_Odds_Calculator_3-way'!#REF!+1/'True_Odds_Calculator_3-way'!#REF!-1)</f>
        <v>#VALUE!</v>
      </c>
      <c r="H135" s="6" t="e">
        <f>IF('Log_working_3-way'!$D135="","",'True_Odds_Calculator_3-way'!#REF!/'True_Odds_Calculator_3-way'!#REF!-1)</f>
        <v>#VALUE!</v>
      </c>
      <c r="I135" s="6" t="e">
        <f>IF('Log_working_3-way'!$D135="","",'True_Odds_Calculator_3-way'!#REF!/'True_Odds_Calculator_3-way'!#REF!-1)</f>
        <v>#VALUE!</v>
      </c>
      <c r="J135" s="6" t="e">
        <f>IF('Log_working_3-way'!$D135="","",'True_Odds_Calculator_3-way'!#REF!/'True_Odds_Calculator_3-way'!#REF!-1)</f>
        <v>#VALUE!</v>
      </c>
      <c r="K135" s="6" t="e">
        <f>IF('Log_working_3-way'!$D135="","",1/'True_Odds_Calculator_3-way'!#REF!+1/'True_Odds_Calculator_3-way'!#REF!+1/'True_Odds_Calculator_3-way'!#REF!-1)</f>
        <v>#VALUE!</v>
      </c>
    </row>
    <row r="136" spans="4:11" x14ac:dyDescent="0.25">
      <c r="D136" t="e">
        <f>solve_for_c('True_Odds_Calculator_3-way'!#REF!,'True_Odds_Calculator_3-way'!#REF!,'True_Odds_Calculator_3-way'!#REF!,'Log_working_3-way'!B$1,'Log_working_3-way'!B$2)</f>
        <v>#VALUE!</v>
      </c>
      <c r="F136" s="6" t="e">
        <f>IF('Log_working_3-way'!D136="","",1/'True_Odds_Calculator_3-way'!#REF!+1/'True_Odds_Calculator_3-way'!#REF!+1/'True_Odds_Calculator_3-way'!#REF!-1)</f>
        <v>#VALUE!</v>
      </c>
      <c r="H136" s="6" t="e">
        <f>IF('Log_working_3-way'!$D136="","",'True_Odds_Calculator_3-way'!#REF!/'True_Odds_Calculator_3-way'!#REF!-1)</f>
        <v>#VALUE!</v>
      </c>
      <c r="I136" s="6" t="e">
        <f>IF('Log_working_3-way'!$D136="","",'True_Odds_Calculator_3-way'!#REF!/'True_Odds_Calculator_3-way'!#REF!-1)</f>
        <v>#VALUE!</v>
      </c>
      <c r="J136" s="6" t="e">
        <f>IF('Log_working_3-way'!$D136="","",'True_Odds_Calculator_3-way'!#REF!/'True_Odds_Calculator_3-way'!#REF!-1)</f>
        <v>#VALUE!</v>
      </c>
      <c r="K136" s="6" t="e">
        <f>IF('Log_working_3-way'!$D136="","",1/'True_Odds_Calculator_3-way'!#REF!+1/'True_Odds_Calculator_3-way'!#REF!+1/'True_Odds_Calculator_3-way'!#REF!-1)</f>
        <v>#VALUE!</v>
      </c>
    </row>
    <row r="137" spans="4:11" x14ac:dyDescent="0.25">
      <c r="D137" t="e">
        <f>solve_for_c('True_Odds_Calculator_3-way'!#REF!,'True_Odds_Calculator_3-way'!#REF!,'True_Odds_Calculator_3-way'!#REF!,'Log_working_3-way'!B$1,'Log_working_3-way'!B$2)</f>
        <v>#VALUE!</v>
      </c>
      <c r="F137" s="6" t="e">
        <f>IF('Log_working_3-way'!D137="","",1/'True_Odds_Calculator_3-way'!#REF!+1/'True_Odds_Calculator_3-way'!#REF!+1/'True_Odds_Calculator_3-way'!#REF!-1)</f>
        <v>#VALUE!</v>
      </c>
      <c r="H137" s="6" t="e">
        <f>IF('Log_working_3-way'!$D137="","",'True_Odds_Calculator_3-way'!#REF!/'True_Odds_Calculator_3-way'!#REF!-1)</f>
        <v>#VALUE!</v>
      </c>
      <c r="I137" s="6" t="e">
        <f>IF('Log_working_3-way'!$D137="","",'True_Odds_Calculator_3-way'!#REF!/'True_Odds_Calculator_3-way'!#REF!-1)</f>
        <v>#VALUE!</v>
      </c>
      <c r="J137" s="6" t="e">
        <f>IF('Log_working_3-way'!$D137="","",'True_Odds_Calculator_3-way'!#REF!/'True_Odds_Calculator_3-way'!#REF!-1)</f>
        <v>#VALUE!</v>
      </c>
      <c r="K137" s="6" t="e">
        <f>IF('Log_working_3-way'!$D137="","",1/'True_Odds_Calculator_3-way'!#REF!+1/'True_Odds_Calculator_3-way'!#REF!+1/'True_Odds_Calculator_3-way'!#REF!-1)</f>
        <v>#VALUE!</v>
      </c>
    </row>
    <row r="138" spans="4:11" x14ac:dyDescent="0.25">
      <c r="D138" t="e">
        <f>solve_for_c('True_Odds_Calculator_3-way'!#REF!,'True_Odds_Calculator_3-way'!#REF!,'True_Odds_Calculator_3-way'!#REF!,'Log_working_3-way'!B$1,'Log_working_3-way'!B$2)</f>
        <v>#VALUE!</v>
      </c>
      <c r="F138" s="6" t="e">
        <f>IF('Log_working_3-way'!D138="","",1/'True_Odds_Calculator_3-way'!#REF!+1/'True_Odds_Calculator_3-way'!#REF!+1/'True_Odds_Calculator_3-way'!#REF!-1)</f>
        <v>#VALUE!</v>
      </c>
      <c r="H138" s="6" t="e">
        <f>IF('Log_working_3-way'!$D138="","",'True_Odds_Calculator_3-way'!#REF!/'True_Odds_Calculator_3-way'!#REF!-1)</f>
        <v>#VALUE!</v>
      </c>
      <c r="I138" s="6" t="e">
        <f>IF('Log_working_3-way'!$D138="","",'True_Odds_Calculator_3-way'!#REF!/'True_Odds_Calculator_3-way'!#REF!-1)</f>
        <v>#VALUE!</v>
      </c>
      <c r="J138" s="6" t="e">
        <f>IF('Log_working_3-way'!$D138="","",'True_Odds_Calculator_3-way'!#REF!/'True_Odds_Calculator_3-way'!#REF!-1)</f>
        <v>#VALUE!</v>
      </c>
      <c r="K138" s="6" t="e">
        <f>IF('Log_working_3-way'!$D138="","",1/'True_Odds_Calculator_3-way'!#REF!+1/'True_Odds_Calculator_3-way'!#REF!+1/'True_Odds_Calculator_3-way'!#REF!-1)</f>
        <v>#VALUE!</v>
      </c>
    </row>
    <row r="139" spans="4:11" x14ac:dyDescent="0.25">
      <c r="D139" t="e">
        <f>solve_for_c('True_Odds_Calculator_3-way'!#REF!,'True_Odds_Calculator_3-way'!#REF!,'True_Odds_Calculator_3-way'!#REF!,'Log_working_3-way'!B$1,'Log_working_3-way'!B$2)</f>
        <v>#VALUE!</v>
      </c>
      <c r="F139" s="6" t="e">
        <f>IF('Log_working_3-way'!D139="","",1/'True_Odds_Calculator_3-way'!#REF!+1/'True_Odds_Calculator_3-way'!#REF!+1/'True_Odds_Calculator_3-way'!#REF!-1)</f>
        <v>#VALUE!</v>
      </c>
      <c r="H139" s="6" t="e">
        <f>IF('Log_working_3-way'!$D139="","",'True_Odds_Calculator_3-way'!#REF!/'True_Odds_Calculator_3-way'!#REF!-1)</f>
        <v>#VALUE!</v>
      </c>
      <c r="I139" s="6" t="e">
        <f>IF('Log_working_3-way'!$D139="","",'True_Odds_Calculator_3-way'!#REF!/'True_Odds_Calculator_3-way'!#REF!-1)</f>
        <v>#VALUE!</v>
      </c>
      <c r="J139" s="6" t="e">
        <f>IF('Log_working_3-way'!$D139="","",'True_Odds_Calculator_3-way'!#REF!/'True_Odds_Calculator_3-way'!#REF!-1)</f>
        <v>#VALUE!</v>
      </c>
      <c r="K139" s="6" t="e">
        <f>IF('Log_working_3-way'!$D139="","",1/'True_Odds_Calculator_3-way'!#REF!+1/'True_Odds_Calculator_3-way'!#REF!+1/'True_Odds_Calculator_3-way'!#REF!-1)</f>
        <v>#VALUE!</v>
      </c>
    </row>
    <row r="140" spans="4:11" x14ac:dyDescent="0.25">
      <c r="D140" t="e">
        <f>solve_for_c('True_Odds_Calculator_3-way'!#REF!,'True_Odds_Calculator_3-way'!#REF!,'True_Odds_Calculator_3-way'!#REF!,'Log_working_3-way'!B$1,'Log_working_3-way'!B$2)</f>
        <v>#VALUE!</v>
      </c>
      <c r="F140" s="6" t="e">
        <f>IF('Log_working_3-way'!D140="","",1/'True_Odds_Calculator_3-way'!#REF!+1/'True_Odds_Calculator_3-way'!#REF!+1/'True_Odds_Calculator_3-way'!#REF!-1)</f>
        <v>#VALUE!</v>
      </c>
      <c r="H140" s="6" t="e">
        <f>IF('Log_working_3-way'!$D140="","",'True_Odds_Calculator_3-way'!#REF!/'True_Odds_Calculator_3-way'!#REF!-1)</f>
        <v>#VALUE!</v>
      </c>
      <c r="I140" s="6" t="e">
        <f>IF('Log_working_3-way'!$D140="","",'True_Odds_Calculator_3-way'!#REF!/'True_Odds_Calculator_3-way'!#REF!-1)</f>
        <v>#VALUE!</v>
      </c>
      <c r="J140" s="6" t="e">
        <f>IF('Log_working_3-way'!$D140="","",'True_Odds_Calculator_3-way'!#REF!/'True_Odds_Calculator_3-way'!#REF!-1)</f>
        <v>#VALUE!</v>
      </c>
      <c r="K140" s="6" t="e">
        <f>IF('Log_working_3-way'!$D140="","",1/'True_Odds_Calculator_3-way'!#REF!+1/'True_Odds_Calculator_3-way'!#REF!+1/'True_Odds_Calculator_3-way'!#REF!-1)</f>
        <v>#VALUE!</v>
      </c>
    </row>
    <row r="141" spans="4:11" x14ac:dyDescent="0.25">
      <c r="D141" t="e">
        <f>solve_for_c('True_Odds_Calculator_3-way'!#REF!,'True_Odds_Calculator_3-way'!#REF!,'True_Odds_Calculator_3-way'!#REF!,'Log_working_3-way'!B$1,'Log_working_3-way'!B$2)</f>
        <v>#VALUE!</v>
      </c>
      <c r="F141" s="6" t="e">
        <f>IF('Log_working_3-way'!D141="","",1/'True_Odds_Calculator_3-way'!#REF!+1/'True_Odds_Calculator_3-way'!#REF!+1/'True_Odds_Calculator_3-way'!#REF!-1)</f>
        <v>#VALUE!</v>
      </c>
      <c r="H141" s="6" t="e">
        <f>IF('Log_working_3-way'!$D141="","",'True_Odds_Calculator_3-way'!#REF!/'True_Odds_Calculator_3-way'!#REF!-1)</f>
        <v>#VALUE!</v>
      </c>
      <c r="I141" s="6" t="e">
        <f>IF('Log_working_3-way'!$D141="","",'True_Odds_Calculator_3-way'!#REF!/'True_Odds_Calculator_3-way'!#REF!-1)</f>
        <v>#VALUE!</v>
      </c>
      <c r="J141" s="6" t="e">
        <f>IF('Log_working_3-way'!$D141="","",'True_Odds_Calculator_3-way'!#REF!/'True_Odds_Calculator_3-way'!#REF!-1)</f>
        <v>#VALUE!</v>
      </c>
      <c r="K141" s="6" t="e">
        <f>IF('Log_working_3-way'!$D141="","",1/'True_Odds_Calculator_3-way'!#REF!+1/'True_Odds_Calculator_3-way'!#REF!+1/'True_Odds_Calculator_3-way'!#REF!-1)</f>
        <v>#VALUE!</v>
      </c>
    </row>
    <row r="142" spans="4:11" x14ac:dyDescent="0.25">
      <c r="D142" t="e">
        <f>solve_for_c('True_Odds_Calculator_3-way'!#REF!,'True_Odds_Calculator_3-way'!#REF!,'True_Odds_Calculator_3-way'!#REF!,'Log_working_3-way'!B$1,'Log_working_3-way'!B$2)</f>
        <v>#VALUE!</v>
      </c>
      <c r="F142" s="6" t="e">
        <f>IF('Log_working_3-way'!D142="","",1/'True_Odds_Calculator_3-way'!#REF!+1/'True_Odds_Calculator_3-way'!#REF!+1/'True_Odds_Calculator_3-way'!#REF!-1)</f>
        <v>#VALUE!</v>
      </c>
      <c r="H142" s="6" t="e">
        <f>IF('Log_working_3-way'!$D142="","",'True_Odds_Calculator_3-way'!#REF!/'True_Odds_Calculator_3-way'!#REF!-1)</f>
        <v>#VALUE!</v>
      </c>
      <c r="I142" s="6" t="e">
        <f>IF('Log_working_3-way'!$D142="","",'True_Odds_Calculator_3-way'!#REF!/'True_Odds_Calculator_3-way'!#REF!-1)</f>
        <v>#VALUE!</v>
      </c>
      <c r="J142" s="6" t="e">
        <f>IF('Log_working_3-way'!$D142="","",'True_Odds_Calculator_3-way'!#REF!/'True_Odds_Calculator_3-way'!#REF!-1)</f>
        <v>#VALUE!</v>
      </c>
      <c r="K142" s="6" t="e">
        <f>IF('Log_working_3-way'!$D142="","",1/'True_Odds_Calculator_3-way'!#REF!+1/'True_Odds_Calculator_3-way'!#REF!+1/'True_Odds_Calculator_3-way'!#REF!-1)</f>
        <v>#VALUE!</v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>
        <f>solve_for_c('True_Odds_Calculator_3-way'!A127,'True_Odds_Calculator_3-way'!B127,'True_Odds_Calculator_3-way'!C127,'Log_working_3-way'!B$1,'Log_working_3-way'!B$2)</f>
        <v>1.0371656120648494</v>
      </c>
      <c r="F416" s="6">
        <f>IF('Log_working_3-way'!D416="","",1/'True_Odds_Calculator_3-way'!N127+1/'True_Odds_Calculator_3-way'!O127+1/'True_Odds_Calculator_3-way'!P127-1)</f>
        <v>1.6231460620019789E-13</v>
      </c>
      <c r="H416" s="6">
        <f>IF('Log_working_3-way'!$D416="","",'True_Odds_Calculator_3-way'!N127/'True_Odds_Calculator_3-way'!A127-1)</f>
        <v>8.3303046303164763E-2</v>
      </c>
      <c r="I416" s="6">
        <f>IF('Log_working_3-way'!$D416="","",'True_Odds_Calculator_3-way'!O127/'True_Odds_Calculator_3-way'!B127-1)</f>
        <v>5.7052838214325163E-2</v>
      </c>
      <c r="J416" s="6">
        <f>IF('Log_working_3-way'!$D416="","",'True_Odds_Calculator_3-way'!P127/'True_Odds_Calculator_3-way'!C127-1)</f>
        <v>1.3905177006295011E-2</v>
      </c>
      <c r="K416" s="6">
        <f>IF('Log_working_3-way'!$D416="","",1/'True_Odds_Calculator_3-way'!A127+1/'True_Odds_Calculator_3-way'!B127+1/'True_Odds_Calculator_3-way'!C127-1)</f>
        <v>3.0518292120431667E-2</v>
      </c>
    </row>
    <row r="417" spans="4:11" x14ac:dyDescent="0.25">
      <c r="D417">
        <f>solve_for_c('True_Odds_Calculator_3-way'!A128,'True_Odds_Calculator_3-way'!B128,'True_Odds_Calculator_3-way'!C128,'Log_working_3-way'!B$1,'Log_working_3-way'!B$2)</f>
        <v>1.0303180358824859</v>
      </c>
      <c r="F417" s="6">
        <f>IF('Log_working_3-way'!D417="","",1/'True_Odds_Calculator_3-way'!N128+1/'True_Odds_Calculator_3-way'!O128+1/'True_Odds_Calculator_3-way'!P128-1)</f>
        <v>1.532107773982716E-14</v>
      </c>
      <c r="H417" s="6">
        <f>IF('Log_working_3-way'!$D417="","",'True_Odds_Calculator_3-way'!N128/'True_Odds_Calculator_3-way'!A128-1)</f>
        <v>1.7461681719297184E-2</v>
      </c>
      <c r="I417" s="6">
        <f>IF('Log_working_3-way'!$D417="","",'True_Odds_Calculator_3-way'!O128/'True_Odds_Calculator_3-way'!B128-1)</f>
        <v>4.0886798812404423E-2</v>
      </c>
      <c r="J417" s="6">
        <f>IF('Log_working_3-way'!$D417="","",'True_Odds_Calculator_3-way'!P128/'True_Odds_Calculator_3-way'!C128-1)</f>
        <v>5.0321881360015031E-2</v>
      </c>
      <c r="K417" s="6">
        <f>IF('Log_working_3-way'!$D417="","",1/'True_Odds_Calculator_3-way'!A128+1/'True_Odds_Calculator_3-way'!B128+1/'True_Odds_Calculator_3-way'!C128-1)</f>
        <v>2.9658220059294083E-2</v>
      </c>
    </row>
    <row r="418" spans="4:11" x14ac:dyDescent="0.25">
      <c r="D418">
        <f>solve_for_c('True_Odds_Calculator_3-way'!A129,'True_Odds_Calculator_3-way'!B129,'True_Odds_Calculator_3-way'!C129,'Log_working_3-way'!B$1,'Log_working_3-way'!B$2)</f>
        <v>1.0278063492342382</v>
      </c>
      <c r="F418" s="6">
        <f>IF('Log_working_3-way'!D418="","",1/'True_Odds_Calculator_3-way'!N129+1/'True_Odds_Calculator_3-way'!O129+1/'True_Odds_Calculator_3-way'!P129-1)</f>
        <v>4.8849813083506888E-15</v>
      </c>
      <c r="H418" s="6">
        <f>IF('Log_working_3-way'!$D418="","",'True_Odds_Calculator_3-way'!N129/'True_Odds_Calculator_3-way'!A129-1)</f>
        <v>2.4996311845073116E-2</v>
      </c>
      <c r="I418" s="6">
        <f>IF('Log_working_3-way'!$D418="","",'True_Odds_Calculator_3-way'!O129/'True_Odds_Calculator_3-way'!B129-1)</f>
        <v>3.4867087994562951E-2</v>
      </c>
      <c r="J418" s="6">
        <f>IF('Log_working_3-way'!$D418="","",'True_Odds_Calculator_3-way'!P129/'True_Odds_Calculator_3-way'!C129-1)</f>
        <v>3.1587662877461398E-2</v>
      </c>
      <c r="K418" s="6">
        <f>IF('Log_working_3-way'!$D418="","",1/'True_Odds_Calculator_3-way'!A129+1/'True_Odds_Calculator_3-way'!B129+1/'True_Odds_Calculator_3-way'!C129-1)</f>
        <v>2.98652088701441E-2</v>
      </c>
    </row>
    <row r="419" spans="4:11" x14ac:dyDescent="0.25">
      <c r="D419">
        <f>solve_for_c('True_Odds_Calculator_3-way'!A130,'True_Odds_Calculator_3-way'!B130,'True_Odds_Calculator_3-way'!C130,'Log_working_3-way'!B$1,'Log_working_3-way'!B$2)</f>
        <v>1.0367253636380513</v>
      </c>
      <c r="F419" s="6">
        <f>IF('Log_working_3-way'!D419="","",1/'True_Odds_Calculator_3-way'!N130+1/'True_Odds_Calculator_3-way'!O130+1/'True_Odds_Calculator_3-way'!P130-1)</f>
        <v>3.9301895071730542E-14</v>
      </c>
      <c r="H419" s="6">
        <f>IF('Log_working_3-way'!$D419="","",'True_Odds_Calculator_3-way'!N130/'True_Odds_Calculator_3-way'!A130-1)</f>
        <v>4.0138937495878046E-2</v>
      </c>
      <c r="I419" s="6">
        <f>IF('Log_working_3-way'!$D419="","",'True_Odds_Calculator_3-way'!O130/'True_Odds_Calculator_3-way'!B130-1)</f>
        <v>4.1929408095666032E-2</v>
      </c>
      <c r="J419" s="6">
        <f>IF('Log_working_3-way'!$D419="","",'True_Odds_Calculator_3-way'!P130/'True_Odds_Calculator_3-way'!C130-1)</f>
        <v>3.7151001615571833E-2</v>
      </c>
      <c r="K419" s="6">
        <f>IF('Log_working_3-way'!$D419="","",1/'True_Odds_Calculator_3-way'!A130+1/'True_Odds_Calculator_3-way'!B130+1/'True_Odds_Calculator_3-way'!C130-1)</f>
        <v>3.9633509415943013E-2</v>
      </c>
    </row>
    <row r="420" spans="4:11" x14ac:dyDescent="0.25">
      <c r="D420">
        <f>solve_for_c('True_Odds_Calculator_3-way'!A131,'True_Odds_Calculator_3-way'!B131,'True_Odds_Calculator_3-way'!C131,'Log_working_3-way'!B$1,'Log_working_3-way'!B$2)</f>
        <v>1.0616931064512571</v>
      </c>
      <c r="F420" s="6">
        <f>IF('Log_working_3-way'!D420="","",1/'True_Odds_Calculator_3-way'!N131+1/'True_Odds_Calculator_3-way'!O131+1/'True_Odds_Calculator_3-way'!P131-1)</f>
        <v>1.6564527527407336E-11</v>
      </c>
      <c r="H420" s="6">
        <f>IF('Log_working_3-way'!$D420="","",'True_Odds_Calculator_3-way'!N131/'True_Odds_Calculator_3-way'!A131-1)</f>
        <v>1.5833715063179543E-2</v>
      </c>
      <c r="I420" s="6">
        <f>IF('Log_working_3-way'!$D420="","",'True_Odds_Calculator_3-way'!O131/'True_Odds_Calculator_3-way'!B131-1)</f>
        <v>0.11323082021098063</v>
      </c>
      <c r="J420" s="6">
        <f>IF('Log_working_3-way'!$D420="","",'True_Odds_Calculator_3-way'!P131/'True_Odds_Calculator_3-way'!C131-1)</f>
        <v>0.15891392116182868</v>
      </c>
      <c r="K420" s="6">
        <f>IF('Log_working_3-way'!$D420="","",1/'True_Odds_Calculator_3-way'!A131+1/'True_Odds_Calculator_3-way'!B131+1/'True_Odds_Calculator_3-way'!C131-1)</f>
        <v>4.2515814453526257E-2</v>
      </c>
    </row>
    <row r="421" spans="4:11" x14ac:dyDescent="0.25">
      <c r="D421">
        <f>solve_for_c('True_Odds_Calculator_3-way'!A132,'True_Odds_Calculator_3-way'!B132,'True_Odds_Calculator_3-way'!C132,'Log_working_3-way'!B$1,'Log_working_3-way'!B$2)</f>
        <v>1.0376180579706831</v>
      </c>
      <c r="F421" s="6">
        <f>IF('Log_working_3-way'!D421="","",1/'True_Odds_Calculator_3-way'!N132+1/'True_Odds_Calculator_3-way'!O132+1/'True_Odds_Calculator_3-way'!P132-1)</f>
        <v>4.8849813083506888E-14</v>
      </c>
      <c r="H421" s="6">
        <f>IF('Log_working_3-way'!$D421="","",'True_Odds_Calculator_3-way'!N132/'True_Odds_Calculator_3-way'!A132-1)</f>
        <v>4.2583714228734637E-2</v>
      </c>
      <c r="I421" s="6">
        <f>IF('Log_working_3-way'!$D421="","",'True_Odds_Calculator_3-way'!O132/'True_Odds_Calculator_3-way'!B132-1)</f>
        <v>4.6055963264377553E-2</v>
      </c>
      <c r="J421" s="6">
        <f>IF('Log_working_3-way'!$D421="","",'True_Odds_Calculator_3-way'!P132/'True_Odds_Calculator_3-way'!C132-1)</f>
        <v>3.4283680791286741E-2</v>
      </c>
      <c r="K421" s="6">
        <f>IF('Log_working_3-way'!$D421="","",1/'True_Odds_Calculator_3-way'!A132+1/'True_Odds_Calculator_3-way'!B132+1/'True_Odds_Calculator_3-way'!C132-1)</f>
        <v>4.0311072231830058E-2</v>
      </c>
    </row>
    <row r="422" spans="4:11" x14ac:dyDescent="0.25">
      <c r="D422">
        <f>solve_for_c('True_Odds_Calculator_3-way'!A133,'True_Odds_Calculator_3-way'!B133,'True_Odds_Calculator_3-way'!C133,'Log_working_3-way'!B$1,'Log_working_3-way'!B$2)</f>
        <v>1.0363458261226464</v>
      </c>
      <c r="F422" s="6">
        <f>IF('Log_working_3-way'!D422="","",1/'True_Odds_Calculator_3-way'!N133+1/'True_Odds_Calculator_3-way'!O133+1/'True_Odds_Calculator_3-way'!P133-1)</f>
        <v>3.6415315207705135E-14</v>
      </c>
      <c r="H422" s="6">
        <f>IF('Log_working_3-way'!$D422="","",'True_Odds_Calculator_3-way'!N133/'True_Odds_Calculator_3-way'!A133-1)</f>
        <v>3.7176556412803041E-2</v>
      </c>
      <c r="I422" s="6">
        <f>IF('Log_working_3-way'!$D422="","",'True_Odds_Calculator_3-way'!O133/'True_Odds_Calculator_3-way'!B133-1)</f>
        <v>4.3418280485713945E-2</v>
      </c>
      <c r="J422" s="6">
        <f>IF('Log_working_3-way'!$D422="","",'True_Odds_Calculator_3-way'!P133/'True_Odds_Calculator_3-way'!C133-1)</f>
        <v>3.7588631846600773E-2</v>
      </c>
      <c r="K422" s="6">
        <f>IF('Log_working_3-way'!$D422="","",1/'True_Odds_Calculator_3-way'!A133+1/'True_Odds_Calculator_3-way'!B133+1/'True_Odds_Calculator_3-way'!C133-1)</f>
        <v>3.9178213091256575E-2</v>
      </c>
    </row>
    <row r="423" spans="4:11" x14ac:dyDescent="0.25">
      <c r="D423">
        <f>solve_for_c('True_Odds_Calculator_3-way'!A134,'True_Odds_Calculator_3-way'!B134,'True_Odds_Calculator_3-way'!C134,'Log_working_3-way'!B$1,'Log_working_3-way'!B$2)</f>
        <v>1.0365731319646054</v>
      </c>
      <c r="F423" s="6">
        <f>IF('Log_working_3-way'!D423="","",1/'True_Odds_Calculator_3-way'!N134+1/'True_Odds_Calculator_3-way'!O134+1/'True_Odds_Calculator_3-way'!P134-1)</f>
        <v>4.6185277824406512E-14</v>
      </c>
      <c r="H423" s="6">
        <f>IF('Log_working_3-way'!$D423="","",'True_Odds_Calculator_3-way'!N134/'True_Odds_Calculator_3-way'!A134-1)</f>
        <v>2.7146929716659551E-2</v>
      </c>
      <c r="I423" s="6">
        <f>IF('Log_working_3-way'!$D423="","",'True_Odds_Calculator_3-way'!O134/'True_Odds_Calculator_3-way'!B134-1)</f>
        <v>4.6221456952506568E-2</v>
      </c>
      <c r="J423" s="6">
        <f>IF('Log_working_3-way'!$D423="","",'True_Odds_Calculator_3-way'!P134/'True_Odds_Calculator_3-way'!C134-1)</f>
        <v>4.9528221940424277E-2</v>
      </c>
      <c r="K423" s="6">
        <f>IF('Log_working_3-way'!$D423="","",1/'True_Odds_Calculator_3-way'!A134+1/'True_Odds_Calculator_3-way'!B134+1/'True_Odds_Calculator_3-way'!C134-1)</f>
        <v>3.8133571854501946E-2</v>
      </c>
    </row>
    <row r="424" spans="4:11" x14ac:dyDescent="0.25">
      <c r="D424">
        <f>solve_for_c('True_Odds_Calculator_3-way'!A135,'True_Odds_Calculator_3-way'!B135,'True_Odds_Calculator_3-way'!C135,'Log_working_3-way'!B$1,'Log_working_3-way'!B$2)</f>
        <v>1.0466196667385246</v>
      </c>
      <c r="F424" s="6">
        <f>IF('Log_working_3-way'!D424="","",1/'True_Odds_Calculator_3-way'!N135+1/'True_Odds_Calculator_3-way'!O135+1/'True_Odds_Calculator_3-way'!P135-1)</f>
        <v>1.163069640597314E-12</v>
      </c>
      <c r="H424" s="6">
        <f>IF('Log_working_3-way'!$D424="","",'True_Odds_Calculator_3-way'!N135/'True_Odds_Calculator_3-way'!A135-1)</f>
        <v>9.7453245167674618E-2</v>
      </c>
      <c r="I424" s="6">
        <f>IF('Log_working_3-way'!$D424="","",'True_Odds_Calculator_3-way'!O135/'True_Odds_Calculator_3-way'!B135-1)</f>
        <v>8.132342314559593E-2</v>
      </c>
      <c r="J424" s="6">
        <f>IF('Log_working_3-way'!$D424="","",'True_Odds_Calculator_3-way'!P135/'True_Odds_Calculator_3-way'!C135-1)</f>
        <v>1.5809898158881897E-2</v>
      </c>
      <c r="K424" s="6">
        <f>IF('Log_working_3-way'!$D424="","",1/'True_Odds_Calculator_3-way'!A135+1/'True_Odds_Calculator_3-way'!B135+1/'True_Odds_Calculator_3-way'!C135-1)</f>
        <v>3.7256023904889135E-2</v>
      </c>
    </row>
    <row r="425" spans="4:11" x14ac:dyDescent="0.25">
      <c r="D425">
        <f>solve_for_c('True_Odds_Calculator_3-way'!A136,'True_Odds_Calculator_3-way'!B136,'True_Odds_Calculator_3-way'!C136,'Log_working_3-way'!B$1,'Log_working_3-way'!B$2)</f>
        <v>1.0319089353733584</v>
      </c>
      <c r="F425" s="6">
        <f>IF('Log_working_3-way'!D425="","",1/'True_Odds_Calculator_3-way'!N136+1/'True_Odds_Calculator_3-way'!O136+1/'True_Odds_Calculator_3-way'!P136-1)</f>
        <v>1.4654943925052066E-14</v>
      </c>
      <c r="H425" s="6">
        <f>IF('Log_working_3-way'!$D425="","",'True_Odds_Calculator_3-way'!N136/'True_Odds_Calculator_3-way'!A136-1)</f>
        <v>4.0209962021494405E-2</v>
      </c>
      <c r="I425" s="6">
        <f>IF('Log_working_3-way'!$D425="","",'True_Odds_Calculator_3-way'!O136/'True_Odds_Calculator_3-way'!B136-1)</f>
        <v>3.9527800685172698E-2</v>
      </c>
      <c r="J425" s="6">
        <f>IF('Log_working_3-way'!$D425="","",'True_Odds_Calculator_3-way'!P136/'True_Odds_Calculator_3-way'!C136-1)</f>
        <v>2.6067758800823126E-2</v>
      </c>
      <c r="K425" s="6">
        <f>IF('Log_working_3-way'!$D425="","",1/'True_Odds_Calculator_3-way'!A136+1/'True_Odds_Calculator_3-way'!B136+1/'True_Odds_Calculator_3-way'!C136-1)</f>
        <v>3.3862150891686316E-2</v>
      </c>
    </row>
    <row r="426" spans="4:11" x14ac:dyDescent="0.25">
      <c r="D426">
        <f>solve_for_c('True_Odds_Calculator_3-way'!A137,'True_Odds_Calculator_3-way'!B137,'True_Odds_Calculator_3-way'!C137,'Log_working_3-way'!B$1,'Log_working_3-way'!B$2)</f>
        <v>1.032056477479572</v>
      </c>
      <c r="F426" s="6">
        <f>IF('Log_working_3-way'!D426="","",1/'True_Odds_Calculator_3-way'!N137+1/'True_Odds_Calculator_3-way'!O137+1/'True_Odds_Calculator_3-way'!P137-1)</f>
        <v>1.6875389974302379E-14</v>
      </c>
      <c r="H426" s="6">
        <f>IF('Log_working_3-way'!$D426="","",'True_Odds_Calculator_3-way'!N137/'True_Odds_Calculator_3-way'!A137-1)</f>
        <v>2.3596745203843472E-2</v>
      </c>
      <c r="I426" s="6">
        <f>IF('Log_working_3-way'!$D426="","",'True_Odds_Calculator_3-way'!O137/'True_Odds_Calculator_3-way'!B137-1)</f>
        <v>3.8094206187507584E-2</v>
      </c>
      <c r="J426" s="6">
        <f>IF('Log_working_3-way'!$D426="","",'True_Odds_Calculator_3-way'!P137/'True_Odds_Calculator_3-way'!C137-1)</f>
        <v>4.6998332050676161E-2</v>
      </c>
      <c r="K426" s="6">
        <f>IF('Log_working_3-way'!$D426="","",1/'True_Odds_Calculator_3-way'!A137+1/'True_Odds_Calculator_3-way'!B137+1/'True_Odds_Calculator_3-way'!C137-1)</f>
        <v>3.3281751677265881E-2</v>
      </c>
    </row>
    <row r="427" spans="4:11" x14ac:dyDescent="0.25">
      <c r="D427">
        <f>solve_for_c('True_Odds_Calculator_3-way'!A138,'True_Odds_Calculator_3-way'!B138,'True_Odds_Calculator_3-way'!C138,'Log_working_3-way'!B$1,'Log_working_3-way'!B$2)</f>
        <v>1.0312406397400951</v>
      </c>
      <c r="F427" s="6">
        <f>IF('Log_working_3-way'!D427="","",1/'True_Odds_Calculator_3-way'!N138+1/'True_Odds_Calculator_3-way'!O138+1/'True_Odds_Calculator_3-way'!P138-1)</f>
        <v>1.4876988529977098E-14</v>
      </c>
      <c r="H427" s="6">
        <f>IF('Log_working_3-way'!$D427="","",'True_Odds_Calculator_3-way'!N138/'True_Odds_Calculator_3-way'!A138-1)</f>
        <v>4.9113433669136786E-2</v>
      </c>
      <c r="I427" s="6">
        <f>IF('Log_working_3-way'!$D427="","",'True_Odds_Calculator_3-way'!O138/'True_Odds_Calculator_3-way'!B138-1)</f>
        <v>3.6598423784323986E-2</v>
      </c>
      <c r="J427" s="6">
        <f>IF('Log_working_3-way'!$D427="","",'True_Odds_Calculator_3-way'!P138/'True_Odds_Calculator_3-way'!C138-1)</f>
        <v>2.1890518568334905E-2</v>
      </c>
      <c r="K427" s="6">
        <f>IF('Log_working_3-way'!$D427="","",1/'True_Odds_Calculator_3-way'!A138+1/'True_Odds_Calculator_3-way'!B138+1/'True_Odds_Calculator_3-way'!C138-1)</f>
        <v>3.1972937581842054E-2</v>
      </c>
    </row>
    <row r="428" spans="4:11" x14ac:dyDescent="0.25">
      <c r="D428">
        <f>solve_for_c('True_Odds_Calculator_3-way'!A139,'True_Odds_Calculator_3-way'!B139,'True_Odds_Calculator_3-way'!C139,'Log_working_3-way'!B$1,'Log_working_3-way'!B$2)</f>
        <v>1.0370401049180278</v>
      </c>
      <c r="F428" s="6">
        <f>IF('Log_working_3-way'!D428="","",1/'True_Odds_Calculator_3-way'!N139+1/'True_Odds_Calculator_3-way'!O139+1/'True_Odds_Calculator_3-way'!P139-1)</f>
        <v>4.3298697960381105E-14</v>
      </c>
      <c r="H428" s="6">
        <f>IF('Log_working_3-way'!$D428="","",'True_Odds_Calculator_3-way'!N139/'True_Odds_Calculator_3-way'!A139-1)</f>
        <v>3.4059517803924022E-2</v>
      </c>
      <c r="I428" s="6">
        <f>IF('Log_working_3-way'!$D428="","",'True_Odds_Calculator_3-way'!O139/'True_Odds_Calculator_3-way'!B139-1)</f>
        <v>4.0883817744177042E-2</v>
      </c>
      <c r="J428" s="6">
        <f>IF('Log_working_3-way'!$D428="","",'True_Odds_Calculator_3-way'!P139/'True_Odds_Calculator_3-way'!C139-1)</f>
        <v>4.6143184620344169E-2</v>
      </c>
      <c r="K428" s="6">
        <f>IF('Log_working_3-way'!$D428="","",1/'True_Odds_Calculator_3-way'!A139+1/'True_Odds_Calculator_3-way'!B139+1/'True_Odds_Calculator_3-way'!C139-1)</f>
        <v>3.9699338608279788E-2</v>
      </c>
    </row>
    <row r="429" spans="4:11" x14ac:dyDescent="0.25">
      <c r="D429">
        <f>solve_for_c('True_Odds_Calculator_3-way'!A140,'True_Odds_Calculator_3-way'!B140,'True_Odds_Calculator_3-way'!C140,'Log_working_3-way'!B$1,'Log_working_3-way'!B$2)</f>
        <v>1.0694705854740338</v>
      </c>
      <c r="F429" s="6">
        <f>IF('Log_working_3-way'!D429="","",1/'True_Odds_Calculator_3-way'!N140+1/'True_Odds_Calculator_3-way'!O140+1/'True_Odds_Calculator_3-way'!P140-1)</f>
        <v>1.1743939154484906E-11</v>
      </c>
      <c r="H429" s="6">
        <f>IF('Log_working_3-way'!$D429="","",'True_Odds_Calculator_3-way'!N140/'True_Odds_Calculator_3-way'!A140-1)</f>
        <v>3.1832644131814636E-2</v>
      </c>
      <c r="I429" s="6">
        <f>IF('Log_working_3-way'!$D429="","",'True_Odds_Calculator_3-way'!O140/'True_Odds_Calculator_3-way'!B140-1)</f>
        <v>9.3277352595105389E-2</v>
      </c>
      <c r="J429" s="6">
        <f>IF('Log_working_3-way'!$D429="","",'True_Odds_Calculator_3-way'!P140/'True_Odds_Calculator_3-way'!C140-1)</f>
        <v>0.14209302996076634</v>
      </c>
      <c r="K429" s="6">
        <f>IF('Log_working_3-way'!$D429="","",1/'True_Odds_Calculator_3-way'!A140+1/'True_Odds_Calculator_3-way'!B140+1/'True_Odds_Calculator_3-way'!C140-1)</f>
        <v>6.1661472853151711E-2</v>
      </c>
    </row>
    <row r="430" spans="4:11" x14ac:dyDescent="0.25">
      <c r="D430">
        <f>solve_for_c('True_Odds_Calculator_3-way'!A141,'True_Odds_Calculator_3-way'!B141,'True_Odds_Calculator_3-way'!C141,'Log_working_3-way'!B$1,'Log_working_3-way'!B$2)</f>
        <v>1.0382110404267753</v>
      </c>
      <c r="F430" s="6">
        <f>IF('Log_working_3-way'!D430="","",1/'True_Odds_Calculator_3-way'!N141+1/'True_Odds_Calculator_3-way'!O141+1/'True_Odds_Calculator_3-way'!P141-1)</f>
        <v>5.4178883601707639E-14</v>
      </c>
      <c r="H430" s="6">
        <f>IF('Log_working_3-way'!$D430="","",'True_Odds_Calculator_3-way'!N141/'True_Odds_Calculator_3-way'!A141-1)</f>
        <v>4.6434564536836254E-2</v>
      </c>
      <c r="I430" s="6">
        <f>IF('Log_working_3-way'!$D430="","",'True_Odds_Calculator_3-way'!O141/'True_Odds_Calculator_3-way'!B141-1)</f>
        <v>4.1796185511913553E-2</v>
      </c>
      <c r="J430" s="6">
        <f>IF('Log_working_3-way'!$D430="","",'True_Odds_Calculator_3-way'!P141/'True_Odds_Calculator_3-way'!C141-1)</f>
        <v>3.6260913756746893E-2</v>
      </c>
      <c r="K430" s="6">
        <f>IF('Log_working_3-way'!$D430="","",1/'True_Odds_Calculator_3-way'!A141+1/'True_Odds_Calculator_3-way'!B141+1/'True_Odds_Calculator_3-way'!C141-1)</f>
        <v>4.1044589606720194E-2</v>
      </c>
    </row>
    <row r="431" spans="4:11" x14ac:dyDescent="0.25">
      <c r="D431">
        <f>solve_for_c('True_Odds_Calculator_3-way'!A142,'True_Odds_Calculator_3-way'!B142,'True_Odds_Calculator_3-way'!C142,'Log_working_3-way'!B$1,'Log_working_3-way'!B$2)</f>
        <v>1.0378736762461813</v>
      </c>
      <c r="F431" s="6">
        <f>IF('Log_working_3-way'!D431="","",1/'True_Odds_Calculator_3-way'!N142+1/'True_Odds_Calculator_3-way'!O142+1/'True_Odds_Calculator_3-way'!P142-1)</f>
        <v>6.8389738316909643E-14</v>
      </c>
      <c r="H431" s="6">
        <f>IF('Log_working_3-way'!$D431="","",'True_Odds_Calculator_3-way'!N142/'True_Odds_Calculator_3-way'!A142-1)</f>
        <v>5.1333914602292641E-2</v>
      </c>
      <c r="I431" s="6">
        <f>IF('Log_working_3-way'!$D431="","",'True_Odds_Calculator_3-way'!O142/'True_Odds_Calculator_3-way'!B142-1)</f>
        <v>5.3303751786795139E-2</v>
      </c>
      <c r="J431" s="6">
        <f>IF('Log_working_3-way'!$D431="","",'True_Odds_Calculator_3-way'!P142/'True_Odds_Calculator_3-way'!C142-1)</f>
        <v>2.5215361925216451E-2</v>
      </c>
      <c r="K431" s="6">
        <f>IF('Log_working_3-way'!$D431="","",1/'True_Odds_Calculator_3-way'!A142+1/'True_Odds_Calculator_3-way'!B142+1/'True_Odds_Calculator_3-way'!C142-1)</f>
        <v>3.8608488291558274E-2</v>
      </c>
    </row>
    <row r="432" spans="4:11" x14ac:dyDescent="0.25">
      <c r="D432">
        <f>solve_for_c('True_Odds_Calculator_3-way'!A143,'True_Odds_Calculator_3-way'!B143,'True_Odds_Calculator_3-way'!C143,'Log_working_3-way'!B$1,'Log_working_3-way'!B$2)</f>
        <v>1.0596831478576054</v>
      </c>
      <c r="F432" s="6">
        <f>IF('Log_working_3-way'!D432="","",1/'True_Odds_Calculator_3-way'!N143+1/'True_Odds_Calculator_3-way'!O143+1/'True_Odds_Calculator_3-way'!P143-1)</f>
        <v>1.2369660851163644E-11</v>
      </c>
      <c r="H432" s="6">
        <f>IF('Log_working_3-way'!$D432="","",'True_Odds_Calculator_3-way'!N143/'True_Odds_Calculator_3-way'!A143-1)</f>
        <v>1.5781965447551727E-2</v>
      </c>
      <c r="I432" s="6">
        <f>IF('Log_working_3-way'!$D432="","",'True_Odds_Calculator_3-way'!O143/'True_Odds_Calculator_3-way'!B143-1)</f>
        <v>0.1101570149078781</v>
      </c>
      <c r="J432" s="6">
        <f>IF('Log_working_3-way'!$D432="","",'True_Odds_Calculator_3-way'!P143/'True_Odds_Calculator_3-way'!C143-1)</f>
        <v>0.14792994455543096</v>
      </c>
      <c r="K432" s="6">
        <f>IF('Log_working_3-way'!$D432="","",1/'True_Odds_Calculator_3-way'!A143+1/'True_Odds_Calculator_3-way'!B143+1/'True_Odds_Calculator_3-way'!C143-1)</f>
        <v>4.1949908092128174E-2</v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 t="shared" ref="H2:J3" si="0">IF(A2="","",1/D2)</f>
        <v>1.4403238822983806</v>
      </c>
      <c r="I2" s="9">
        <f t="shared" si="0"/>
        <v>5.4975939406191774</v>
      </c>
      <c r="J2" s="9">
        <f t="shared" si="0"/>
        <v>8.0766338226525516</v>
      </c>
      <c r="K2" s="11">
        <f t="shared" ref="K2:M3" si="1">1/A2</f>
        <v>0.70422535211267612</v>
      </c>
      <c r="L2" s="11">
        <f t="shared" si="1"/>
        <v>0.1890359168241966</v>
      </c>
      <c r="M2" s="11">
        <f t="shared" si="1"/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>(K3/(AR3+K3-(AR3*K3)))</f>
        <v>0.41243067452628646</v>
      </c>
      <c r="E3" s="9">
        <f>(L3/(AR3+L3-(AR3*L3)))</f>
        <v>0.28755033350608911</v>
      </c>
      <c r="F3" s="9">
        <f>(M3/(AR3+M3-(AR3*M3)))</f>
        <v>0.30001899196762416</v>
      </c>
      <c r="G3" s="9">
        <f>AR3</f>
        <v>1.0323550109863118</v>
      </c>
      <c r="H3" s="9">
        <f t="shared" si="0"/>
        <v>2.4246499151611105</v>
      </c>
      <c r="I3" s="9">
        <f t="shared" si="0"/>
        <v>3.477652026367148</v>
      </c>
      <c r="J3" s="9">
        <f t="shared" si="0"/>
        <v>3.3331223248290649</v>
      </c>
      <c r="K3" s="11">
        <f t="shared" si="1"/>
        <v>0.42016806722689076</v>
      </c>
      <c r="L3" s="11">
        <f t="shared" si="1"/>
        <v>0.29411764705882354</v>
      </c>
      <c r="M3" s="11">
        <f t="shared" si="1"/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>O3/N3</f>
        <v>0</v>
      </c>
      <c r="S3" s="11">
        <f>P3/N3</f>
        <v>-0.80693429096661162</v>
      </c>
      <c r="T3" s="11">
        <f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2">(K4/(AR4+K4-(AR4*K4)))</f>
        <v>0.85242685429330323</v>
      </c>
      <c r="E4" s="9">
        <f t="shared" ref="E4:E67" si="3">(L4/(AR4+L4-(AR4*L4)))</f>
        <v>0.1034460010507382</v>
      </c>
      <c r="F4" s="9">
        <f t="shared" ref="F4:F67" si="4">(M4/(AR4+M4-(AR4*M4)))</f>
        <v>4.4127144655958746E-2</v>
      </c>
      <c r="G4" s="9">
        <f t="shared" ref="G4:G67" si="5">AR4</f>
        <v>1.0820073957331007</v>
      </c>
      <c r="H4" s="9">
        <f t="shared" ref="H4:H67" si="6">IF(A4="","",1/D4)</f>
        <v>1.1731211833172959</v>
      </c>
      <c r="I4" s="9">
        <f t="shared" ref="I4:I67" si="7">IF(B4="","",1/E4)</f>
        <v>9.666879239822137</v>
      </c>
      <c r="J4" s="9">
        <f t="shared" ref="J4:J67" si="8">IF(C4="","",1/F4)</f>
        <v>22.661788062576676</v>
      </c>
      <c r="K4" s="11">
        <f t="shared" ref="K4:K67" si="9">1/A4</f>
        <v>0.86206896551724144</v>
      </c>
      <c r="L4" s="11">
        <f t="shared" ref="L4:L67" si="10">1/B4</f>
        <v>0.11098779134295228</v>
      </c>
      <c r="M4" s="11">
        <f t="shared" ref="M4:M67" si="11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12">O4/N4</f>
        <v>0</v>
      </c>
      <c r="S4" s="11">
        <f t="shared" ref="S4:S67" si="13">P4/N4</f>
        <v>-1.0986984301591047</v>
      </c>
      <c r="T4" s="11">
        <f t="shared" ref="T4:T67" si="14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2"/>
        <v>0.15245588376691663</v>
      </c>
      <c r="E5" s="9">
        <f t="shared" si="3"/>
        <v>0.21078312046839276</v>
      </c>
      <c r="F5" s="9">
        <f t="shared" si="4"/>
        <v>0.63676099576469058</v>
      </c>
      <c r="G5" s="9">
        <f t="shared" si="5"/>
        <v>1.0371780896566816</v>
      </c>
      <c r="H5" s="9">
        <f t="shared" si="6"/>
        <v>6.5592745605598131</v>
      </c>
      <c r="I5" s="9">
        <f t="shared" si="7"/>
        <v>4.7442129036606202</v>
      </c>
      <c r="J5" s="9">
        <f t="shared" si="8"/>
        <v>1.5704479493111747</v>
      </c>
      <c r="K5" s="11">
        <f t="shared" si="9"/>
        <v>0.15723270440251572</v>
      </c>
      <c r="L5" s="11">
        <f t="shared" si="10"/>
        <v>0.21691973969631234</v>
      </c>
      <c r="M5" s="11">
        <f t="shared" si="11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12"/>
        <v>0</v>
      </c>
      <c r="S5" s="11">
        <f t="shared" si="13"/>
        <v>-0.89454515385800781</v>
      </c>
      <c r="T5" s="11">
        <f t="shared" si="14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2"/>
        <v>0.51545215281530421</v>
      </c>
      <c r="E6" s="9">
        <f t="shared" si="3"/>
        <v>0.26036288885830622</v>
      </c>
      <c r="F6" s="9">
        <f t="shared" si="4"/>
        <v>0.22418495832638952</v>
      </c>
      <c r="G6" s="9">
        <f t="shared" si="5"/>
        <v>1.0330156908515575</v>
      </c>
      <c r="H6" s="9">
        <f t="shared" si="6"/>
        <v>1.940044278674917</v>
      </c>
      <c r="I6" s="9">
        <f t="shared" si="7"/>
        <v>3.8407931498417831</v>
      </c>
      <c r="J6" s="9">
        <f t="shared" si="8"/>
        <v>4.4606025643527163</v>
      </c>
      <c r="K6" s="11">
        <f t="shared" si="9"/>
        <v>0.52356020942408377</v>
      </c>
      <c r="L6" s="11">
        <f t="shared" si="10"/>
        <v>0.26666666666666666</v>
      </c>
      <c r="M6" s="11">
        <f t="shared" si="11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12"/>
        <v>0</v>
      </c>
      <c r="S6" s="11">
        <f t="shared" si="13"/>
        <v>-0.83617874662650815</v>
      </c>
      <c r="T6" s="11">
        <f t="shared" si="14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2"/>
        <v>0.86755333922131816</v>
      </c>
      <c r="E7" s="9">
        <f t="shared" si="3"/>
        <v>9.9385106787798216E-2</v>
      </c>
      <c r="F7" s="9">
        <f t="shared" si="4"/>
        <v>3.3061553990883723E-2</v>
      </c>
      <c r="G7" s="9">
        <f t="shared" si="5"/>
        <v>1.090477708079276</v>
      </c>
      <c r="H7" s="9">
        <f t="shared" si="6"/>
        <v>1.1526668791310986</v>
      </c>
      <c r="I7" s="9">
        <f t="shared" si="7"/>
        <v>10.061869754138783</v>
      </c>
      <c r="J7" s="9">
        <f t="shared" si="8"/>
        <v>30.246612130686188</v>
      </c>
      <c r="K7" s="11">
        <f t="shared" si="9"/>
        <v>0.87719298245614041</v>
      </c>
      <c r="L7" s="11">
        <f t="shared" si="10"/>
        <v>0.10741138560687433</v>
      </c>
      <c r="M7" s="11">
        <f t="shared" si="11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12"/>
        <v>0</v>
      </c>
      <c r="S7" s="11">
        <f t="shared" si="13"/>
        <v>-1.1303622017648143</v>
      </c>
      <c r="T7" s="11">
        <f t="shared" si="14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2"/>
        <v>0.40168043439312812</v>
      </c>
      <c r="E8" s="9">
        <f t="shared" si="3"/>
        <v>0.28714437088872707</v>
      </c>
      <c r="F8" s="9">
        <f t="shared" si="4"/>
        <v>0.31117519471814481</v>
      </c>
      <c r="G8" s="9">
        <f t="shared" si="5"/>
        <v>1.0344036272661772</v>
      </c>
      <c r="H8" s="9">
        <f t="shared" si="6"/>
        <v>2.4895412232632954</v>
      </c>
      <c r="I8" s="9">
        <f t="shared" si="7"/>
        <v>3.4825687054388248</v>
      </c>
      <c r="J8" s="9">
        <f t="shared" si="8"/>
        <v>3.2136237623496196</v>
      </c>
      <c r="K8" s="11">
        <f t="shared" si="9"/>
        <v>0.4098360655737705</v>
      </c>
      <c r="L8" s="11">
        <f t="shared" si="10"/>
        <v>0.29411764705882354</v>
      </c>
      <c r="M8" s="11">
        <f t="shared" si="11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12"/>
        <v>0</v>
      </c>
      <c r="S8" s="11">
        <f t="shared" si="13"/>
        <v>-0.80856265143648309</v>
      </c>
      <c r="T8" s="11">
        <f t="shared" si="14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2"/>
        <v>0.54725360326859873</v>
      </c>
      <c r="E9" s="9">
        <f t="shared" si="3"/>
        <v>0.24687138222735142</v>
      </c>
      <c r="F9" s="9">
        <f t="shared" si="4"/>
        <v>0.20587501450404974</v>
      </c>
      <c r="G9" s="9">
        <f t="shared" si="5"/>
        <v>1.0341329733309856</v>
      </c>
      <c r="H9" s="9">
        <f t="shared" si="6"/>
        <v>1.8273063786647885</v>
      </c>
      <c r="I9" s="9">
        <f t="shared" si="7"/>
        <v>4.0506922713264082</v>
      </c>
      <c r="J9" s="9">
        <f t="shared" si="8"/>
        <v>4.8573159905245769</v>
      </c>
      <c r="K9" s="11">
        <f t="shared" si="9"/>
        <v>0.55555555555555558</v>
      </c>
      <c r="L9" s="11">
        <f t="shared" si="10"/>
        <v>0.25316455696202528</v>
      </c>
      <c r="M9" s="11">
        <f t="shared" si="11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12"/>
        <v>0</v>
      </c>
      <c r="S9" s="11">
        <f t="shared" si="13"/>
        <v>-0.84972963148089264</v>
      </c>
      <c r="T9" s="11">
        <f t="shared" si="14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2"/>
        <v>0.46827351942837603</v>
      </c>
      <c r="E10" s="9">
        <f t="shared" si="3"/>
        <v>0.2654984176487164</v>
      </c>
      <c r="F10" s="9">
        <f t="shared" si="4"/>
        <v>0.26622806292290752</v>
      </c>
      <c r="G10" s="9">
        <f t="shared" si="5"/>
        <v>1.0322764144353944</v>
      </c>
      <c r="H10" s="9">
        <f t="shared" si="6"/>
        <v>2.1355040558789344</v>
      </c>
      <c r="I10" s="9">
        <f t="shared" si="7"/>
        <v>3.7665007906868579</v>
      </c>
      <c r="J10" s="9">
        <f t="shared" si="8"/>
        <v>3.7561780265425027</v>
      </c>
      <c r="K10" s="11">
        <f t="shared" si="9"/>
        <v>0.47619047619047616</v>
      </c>
      <c r="L10" s="11">
        <f t="shared" si="10"/>
        <v>0.27173913043478259</v>
      </c>
      <c r="M10" s="11">
        <f t="shared" si="11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12"/>
        <v>0</v>
      </c>
      <c r="S10" s="11">
        <f t="shared" si="13"/>
        <v>-0.81944719710944758</v>
      </c>
      <c r="T10" s="11">
        <f t="shared" si="14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2"/>
        <v>8.2258785244707686E-2</v>
      </c>
      <c r="E11" s="9">
        <f t="shared" si="3"/>
        <v>0.15312507749272466</v>
      </c>
      <c r="F11" s="9">
        <f t="shared" si="4"/>
        <v>0.7646161372625675</v>
      </c>
      <c r="G11" s="9">
        <f t="shared" si="5"/>
        <v>1.06153722455287</v>
      </c>
      <c r="H11" s="9">
        <f t="shared" si="6"/>
        <v>12.156756230050666</v>
      </c>
      <c r="I11" s="9">
        <f t="shared" si="7"/>
        <v>6.5306089399204543</v>
      </c>
      <c r="J11" s="9">
        <f t="shared" si="8"/>
        <v>1.3078457951203326</v>
      </c>
      <c r="K11" s="11">
        <f t="shared" si="9"/>
        <v>8.6880973066898348E-2</v>
      </c>
      <c r="L11" s="11">
        <f t="shared" si="10"/>
        <v>0.1610305958132045</v>
      </c>
      <c r="M11" s="11">
        <f t="shared" si="11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12"/>
        <v>0</v>
      </c>
      <c r="S11" s="11">
        <f t="shared" si="13"/>
        <v>-1.0082143968859585</v>
      </c>
      <c r="T11" s="11">
        <f t="shared" si="14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2"/>
        <v>0.61248896507651718</v>
      </c>
      <c r="E12" s="9">
        <f t="shared" si="3"/>
        <v>0.23370242806511077</v>
      </c>
      <c r="F12" s="9">
        <f t="shared" si="4"/>
        <v>0.15380860685837189</v>
      </c>
      <c r="G12" s="9">
        <f t="shared" si="5"/>
        <v>1.1003173494976224</v>
      </c>
      <c r="H12" s="9">
        <f t="shared" si="6"/>
        <v>1.6326824759611329</v>
      </c>
      <c r="I12" s="9">
        <f t="shared" si="7"/>
        <v>4.2789457015029155</v>
      </c>
      <c r="J12" s="9">
        <f t="shared" si="8"/>
        <v>6.5015867474881137</v>
      </c>
      <c r="K12" s="11">
        <f t="shared" si="9"/>
        <v>0.63492063492063489</v>
      </c>
      <c r="L12" s="11">
        <f t="shared" si="10"/>
        <v>0.25125628140703515</v>
      </c>
      <c r="M12" s="11">
        <f t="shared" si="11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12"/>
        <v>0</v>
      </c>
      <c r="S12" s="11">
        <f t="shared" si="13"/>
        <v>-0.99854099795739737</v>
      </c>
      <c r="T12" s="11">
        <f t="shared" si="14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2"/>
        <v>0.14837238759984606</v>
      </c>
      <c r="E13" s="9">
        <f t="shared" si="3"/>
        <v>0.21851542331859966</v>
      </c>
      <c r="F13" s="9">
        <f t="shared" si="4"/>
        <v>0.63311218908155442</v>
      </c>
      <c r="G13" s="9">
        <f t="shared" si="5"/>
        <v>1.1038074098253128</v>
      </c>
      <c r="H13" s="9">
        <f t="shared" si="6"/>
        <v>6.7397985310916271</v>
      </c>
      <c r="I13" s="9">
        <f t="shared" si="7"/>
        <v>4.5763360078340138</v>
      </c>
      <c r="J13" s="9">
        <f t="shared" si="8"/>
        <v>1.5794988901582889</v>
      </c>
      <c r="K13" s="11">
        <f t="shared" si="9"/>
        <v>0.16129032258064516</v>
      </c>
      <c r="L13" s="11">
        <f t="shared" si="10"/>
        <v>0.23584905660377356</v>
      </c>
      <c r="M13" s="11">
        <f t="shared" si="11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12"/>
        <v>0</v>
      </c>
      <c r="S13" s="11">
        <f t="shared" si="13"/>
        <v>-1.013544069099624</v>
      </c>
      <c r="T13" s="11">
        <f t="shared" si="14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2"/>
        <v>0.20890606712202681</v>
      </c>
      <c r="E14" s="9">
        <f t="shared" si="3"/>
        <v>0.28026221185203898</v>
      </c>
      <c r="F14" s="9">
        <f t="shared" si="4"/>
        <v>0.51083172102593422</v>
      </c>
      <c r="G14" s="9">
        <f t="shared" si="5"/>
        <v>1.088172526115484</v>
      </c>
      <c r="H14" s="9">
        <f t="shared" si="6"/>
        <v>4.7868403908818848</v>
      </c>
      <c r="I14" s="9">
        <f t="shared" si="7"/>
        <v>3.5680871616325422</v>
      </c>
      <c r="J14" s="9">
        <f t="shared" si="8"/>
        <v>1.957591822981626</v>
      </c>
      <c r="K14" s="11">
        <f t="shared" si="9"/>
        <v>0.2232142857142857</v>
      </c>
      <c r="L14" s="11">
        <f t="shared" si="10"/>
        <v>0.29761904761904762</v>
      </c>
      <c r="M14" s="11">
        <f t="shared" si="11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12"/>
        <v>0</v>
      </c>
      <c r="S14" s="11">
        <f t="shared" si="13"/>
        <v>-0.92981244354710135</v>
      </c>
      <c r="T14" s="11">
        <f t="shared" si="14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2"/>
        <v>0.57336143195671563</v>
      </c>
      <c r="E15" s="9">
        <f t="shared" si="3"/>
        <v>0.23836451129646599</v>
      </c>
      <c r="F15" s="9">
        <f t="shared" si="4"/>
        <v>0.18827405674681838</v>
      </c>
      <c r="G15" s="9">
        <f t="shared" si="5"/>
        <v>1.0942655433694175</v>
      </c>
      <c r="H15" s="9">
        <f t="shared" si="6"/>
        <v>1.7441005694912042</v>
      </c>
      <c r="I15" s="9">
        <f t="shared" si="7"/>
        <v>4.1952553866386992</v>
      </c>
      <c r="J15" s="9">
        <f t="shared" si="8"/>
        <v>5.3114062408755043</v>
      </c>
      <c r="K15" s="11">
        <f t="shared" si="9"/>
        <v>0.59523809523809523</v>
      </c>
      <c r="L15" s="11">
        <f t="shared" si="10"/>
        <v>0.25510204081632654</v>
      </c>
      <c r="M15" s="11">
        <f t="shared" si="11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12"/>
        <v>0</v>
      </c>
      <c r="S15" s="11">
        <f t="shared" si="13"/>
        <v>-0.96379209496189822</v>
      </c>
      <c r="T15" s="11">
        <f t="shared" si="14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2"/>
        <v>7.899117942014007E-2</v>
      </c>
      <c r="E16" s="9">
        <f t="shared" si="3"/>
        <v>0.14210098811400529</v>
      </c>
      <c r="F16" s="9">
        <f t="shared" si="4"/>
        <v>0.77890783246585493</v>
      </c>
      <c r="G16" s="9">
        <f t="shared" si="5"/>
        <v>1.0917267166564542</v>
      </c>
      <c r="H16" s="9">
        <f t="shared" si="6"/>
        <v>12.659641333890931</v>
      </c>
      <c r="I16" s="9">
        <f t="shared" si="7"/>
        <v>7.037248743110192</v>
      </c>
      <c r="J16" s="9">
        <f t="shared" si="8"/>
        <v>1.2838489463306779</v>
      </c>
      <c r="K16" s="11">
        <f t="shared" si="9"/>
        <v>8.5616438356164379E-2</v>
      </c>
      <c r="L16" s="11">
        <f t="shared" si="10"/>
        <v>0.15313935681470137</v>
      </c>
      <c r="M16" s="11">
        <f t="shared" si="11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12"/>
        <v>0</v>
      </c>
      <c r="S16" s="11">
        <f t="shared" si="13"/>
        <v>-1.0725656081935404</v>
      </c>
      <c r="T16" s="11">
        <f t="shared" si="14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2"/>
        <v>0.86034192171874835</v>
      </c>
      <c r="E17" s="9">
        <f t="shared" si="3"/>
        <v>8.8974406762869468E-2</v>
      </c>
      <c r="F17" s="9">
        <f t="shared" si="4"/>
        <v>5.068367151838217E-2</v>
      </c>
      <c r="G17" s="9">
        <f t="shared" si="5"/>
        <v>1.2486813471899798</v>
      </c>
      <c r="H17" s="9">
        <f t="shared" si="6"/>
        <v>1.1623285751346972</v>
      </c>
      <c r="I17" s="9">
        <f t="shared" si="7"/>
        <v>11.239187046957834</v>
      </c>
      <c r="J17" s="9">
        <f t="shared" si="8"/>
        <v>19.730220207849698</v>
      </c>
      <c r="K17" s="11">
        <f t="shared" si="9"/>
        <v>0.88495575221238942</v>
      </c>
      <c r="L17" s="11">
        <f t="shared" si="10"/>
        <v>0.10869565217391305</v>
      </c>
      <c r="M17" s="11">
        <f t="shared" si="11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12"/>
        <v>0</v>
      </c>
      <c r="S17" s="11">
        <f t="shared" si="13"/>
        <v>-1.4590368980612898</v>
      </c>
      <c r="T17" s="11">
        <f t="shared" si="14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2"/>
        <v>0.29508136465305135</v>
      </c>
      <c r="E18" s="9">
        <f t="shared" si="3"/>
        <v>0.32028147052884454</v>
      </c>
      <c r="F18" s="9">
        <f t="shared" si="4"/>
        <v>0.38463716481810384</v>
      </c>
      <c r="G18" s="9">
        <f t="shared" si="5"/>
        <v>1.0883352205216323</v>
      </c>
      <c r="H18" s="9">
        <f t="shared" si="6"/>
        <v>3.3888958090449828</v>
      </c>
      <c r="I18" s="9">
        <f t="shared" si="7"/>
        <v>3.1222536800171836</v>
      </c>
      <c r="J18" s="9">
        <f t="shared" si="8"/>
        <v>2.5998527741668003</v>
      </c>
      <c r="K18" s="11">
        <f t="shared" si="9"/>
        <v>0.3129890453834116</v>
      </c>
      <c r="L18" s="11">
        <f t="shared" si="10"/>
        <v>0.33898305084745761</v>
      </c>
      <c r="M18" s="11">
        <f t="shared" si="11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12"/>
        <v>0</v>
      </c>
      <c r="S18" s="11">
        <f t="shared" si="13"/>
        <v>-0.89240766103766478</v>
      </c>
      <c r="T18" s="11">
        <f t="shared" si="14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2"/>
        <v>0.3326317976190481</v>
      </c>
      <c r="E19" s="9">
        <f t="shared" si="3"/>
        <v>0.29346231420018221</v>
      </c>
      <c r="F19" s="9">
        <f t="shared" si="4"/>
        <v>0.37390588818076975</v>
      </c>
      <c r="G19" s="9">
        <f t="shared" si="5"/>
        <v>1.084501155441884</v>
      </c>
      <c r="H19" s="9">
        <f t="shared" si="6"/>
        <v>3.0063271375674856</v>
      </c>
      <c r="I19" s="9">
        <f t="shared" si="7"/>
        <v>3.4075925650809822</v>
      </c>
      <c r="J19" s="9">
        <f t="shared" si="8"/>
        <v>2.6744697840022695</v>
      </c>
      <c r="K19" s="11">
        <f t="shared" si="9"/>
        <v>0.35087719298245612</v>
      </c>
      <c r="L19" s="11">
        <f t="shared" si="10"/>
        <v>0.3105590062111801</v>
      </c>
      <c r="M19" s="11">
        <f t="shared" si="11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12"/>
        <v>0</v>
      </c>
      <c r="S19" s="11">
        <f t="shared" si="13"/>
        <v>-0.88532027336116381</v>
      </c>
      <c r="T19" s="11">
        <f t="shared" si="14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2"/>
        <v>0.5968722921116435</v>
      </c>
      <c r="E20" s="9">
        <f t="shared" si="3"/>
        <v>0.23166382530598362</v>
      </c>
      <c r="F20" s="9">
        <f t="shared" si="4"/>
        <v>0.17146388258237308</v>
      </c>
      <c r="G20" s="9">
        <f t="shared" si="5"/>
        <v>1.0982118228834437</v>
      </c>
      <c r="H20" s="9">
        <f t="shared" si="6"/>
        <v>1.6754002710733178</v>
      </c>
      <c r="I20" s="9">
        <f t="shared" si="7"/>
        <v>4.3165997051079996</v>
      </c>
      <c r="J20" s="9">
        <f t="shared" si="8"/>
        <v>5.8321320206871512</v>
      </c>
      <c r="K20" s="11">
        <f t="shared" si="9"/>
        <v>0.61919504643962853</v>
      </c>
      <c r="L20" s="11">
        <f t="shared" si="10"/>
        <v>0.24875621890547267</v>
      </c>
      <c r="M20" s="11">
        <f t="shared" si="11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12"/>
        <v>0</v>
      </c>
      <c r="S20" s="11">
        <f t="shared" si="13"/>
        <v>-0.98322100018110326</v>
      </c>
      <c r="T20" s="11">
        <f t="shared" si="14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2"/>
        <v>0.64159442429280267</v>
      </c>
      <c r="E21" s="9">
        <f t="shared" si="3"/>
        <v>0.20682735922134649</v>
      </c>
      <c r="F21" s="9">
        <f t="shared" si="4"/>
        <v>0.15157821648585076</v>
      </c>
      <c r="G21" s="9">
        <f t="shared" si="5"/>
        <v>1.1083671352132634</v>
      </c>
      <c r="H21" s="9">
        <f t="shared" si="6"/>
        <v>1.5586170361474849</v>
      </c>
      <c r="I21" s="9">
        <f t="shared" si="7"/>
        <v>4.8349502878378905</v>
      </c>
      <c r="J21" s="9">
        <f t="shared" si="8"/>
        <v>6.5972540328269798</v>
      </c>
      <c r="K21" s="11">
        <f t="shared" si="9"/>
        <v>0.66489361702127658</v>
      </c>
      <c r="L21" s="11">
        <f t="shared" si="10"/>
        <v>0.22421524663677131</v>
      </c>
      <c r="M21" s="11">
        <f t="shared" si="11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12"/>
        <v>0</v>
      </c>
      <c r="S21" s="11">
        <f t="shared" si="13"/>
        <v>-1.0235746943810813</v>
      </c>
      <c r="T21" s="11">
        <f t="shared" si="14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2"/>
        <v>0.37509986209115281</v>
      </c>
      <c r="E22" s="9">
        <f t="shared" si="3"/>
        <v>0.3290367383312246</v>
      </c>
      <c r="F22" s="9">
        <f t="shared" si="4"/>
        <v>0.29586339957762275</v>
      </c>
      <c r="G22" s="9">
        <f t="shared" si="5"/>
        <v>1.0817900813618855</v>
      </c>
      <c r="H22" s="9">
        <f t="shared" si="6"/>
        <v>2.6659567252973035</v>
      </c>
      <c r="I22" s="9">
        <f t="shared" si="7"/>
        <v>3.0391743033671537</v>
      </c>
      <c r="J22" s="9">
        <f t="shared" si="8"/>
        <v>3.3799381789961482</v>
      </c>
      <c r="K22" s="11">
        <f t="shared" si="9"/>
        <v>0.39370078740157477</v>
      </c>
      <c r="L22" s="11">
        <f t="shared" si="10"/>
        <v>0.34662045060658581</v>
      </c>
      <c r="M22" s="11">
        <f t="shared" si="11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12"/>
        <v>0</v>
      </c>
      <c r="S22" s="11">
        <f t="shared" si="13"/>
        <v>-0.88078066134492461</v>
      </c>
      <c r="T22" s="11">
        <f t="shared" si="14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2"/>
        <v>0.15610807320540238</v>
      </c>
      <c r="E23" s="9">
        <f t="shared" si="3"/>
        <v>0.21548689918035976</v>
      </c>
      <c r="F23" s="9">
        <f t="shared" si="4"/>
        <v>0.62840502761423811</v>
      </c>
      <c r="G23" s="9">
        <f t="shared" si="5"/>
        <v>1.1032282870878394</v>
      </c>
      <c r="H23" s="9">
        <f t="shared" si="6"/>
        <v>6.4058186067304135</v>
      </c>
      <c r="I23" s="9">
        <f t="shared" si="7"/>
        <v>4.6406533473898701</v>
      </c>
      <c r="J23" s="9">
        <f t="shared" si="8"/>
        <v>1.5913303618790819</v>
      </c>
      <c r="K23" s="11">
        <f t="shared" si="9"/>
        <v>0.16949152542372881</v>
      </c>
      <c r="L23" s="11">
        <f t="shared" si="10"/>
        <v>0.23255813953488372</v>
      </c>
      <c r="M23" s="11">
        <f t="shared" si="11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12"/>
        <v>0</v>
      </c>
      <c r="S23" s="11">
        <f t="shared" si="13"/>
        <v>-1.0079472766039921</v>
      </c>
      <c r="T23" s="11">
        <f t="shared" si="14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2"/>
        <v>0.29015311219935308</v>
      </c>
      <c r="E24" s="9">
        <f t="shared" si="3"/>
        <v>0.32166188376739807</v>
      </c>
      <c r="F24" s="9">
        <f t="shared" si="4"/>
        <v>0.38818500403324879</v>
      </c>
      <c r="G24" s="9">
        <f t="shared" si="5"/>
        <v>0.92493619126169135</v>
      </c>
      <c r="H24" s="9">
        <f t="shared" si="6"/>
        <v>3.4464562258871734</v>
      </c>
      <c r="I24" s="9">
        <f t="shared" si="7"/>
        <v>3.1088545160766565</v>
      </c>
      <c r="J24" s="9">
        <f t="shared" si="8"/>
        <v>2.5760912699099219</v>
      </c>
      <c r="K24" s="11">
        <f t="shared" si="9"/>
        <v>0.27434842249657065</v>
      </c>
      <c r="L24" s="11">
        <f t="shared" si="10"/>
        <v>0.3048780487804878</v>
      </c>
      <c r="M24" s="11">
        <f t="shared" si="11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12"/>
        <v>0</v>
      </c>
      <c r="S24" s="11">
        <f t="shared" si="13"/>
        <v>-0.64508642854151199</v>
      </c>
      <c r="T24" s="11">
        <f t="shared" si="14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2"/>
        <v>0.38581364091149689</v>
      </c>
      <c r="E25" s="9">
        <f t="shared" si="3"/>
        <v>0.28123513811111867</v>
      </c>
      <c r="F25" s="9">
        <f t="shared" si="4"/>
        <v>0.33295122097738455</v>
      </c>
      <c r="G25" s="9">
        <f t="shared" si="5"/>
        <v>1.0829421394561678</v>
      </c>
      <c r="H25" s="9">
        <f t="shared" si="6"/>
        <v>2.5919249450005668</v>
      </c>
      <c r="I25" s="9">
        <f t="shared" si="7"/>
        <v>3.5557434491165556</v>
      </c>
      <c r="J25" s="9">
        <f t="shared" si="8"/>
        <v>3.0034429579939106</v>
      </c>
      <c r="K25" s="11">
        <f t="shared" si="9"/>
        <v>0.40485829959514169</v>
      </c>
      <c r="L25" s="11">
        <f t="shared" si="10"/>
        <v>0.29761904761904762</v>
      </c>
      <c r="M25" s="11">
        <f t="shared" si="11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12"/>
        <v>0</v>
      </c>
      <c r="S25" s="11">
        <f t="shared" si="13"/>
        <v>-0.88500814893066659</v>
      </c>
      <c r="T25" s="11">
        <f t="shared" si="14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2"/>
        <v>0.23789888074428017</v>
      </c>
      <c r="E26" s="9">
        <f t="shared" si="3"/>
        <v>0.2429367687267294</v>
      </c>
      <c r="F26" s="9">
        <f t="shared" si="4"/>
        <v>0.51916435052899035</v>
      </c>
      <c r="G26" s="9">
        <f t="shared" si="5"/>
        <v>1.0896144906738354</v>
      </c>
      <c r="H26" s="9">
        <f t="shared" si="6"/>
        <v>4.2034666025810763</v>
      </c>
      <c r="I26" s="9">
        <f t="shared" si="7"/>
        <v>4.1162974433271691</v>
      </c>
      <c r="J26" s="9">
        <f t="shared" si="8"/>
        <v>1.9261723170727603</v>
      </c>
      <c r="K26" s="11">
        <f t="shared" si="9"/>
        <v>0.25380710659898476</v>
      </c>
      <c r="L26" s="11">
        <f t="shared" si="10"/>
        <v>0.2590673575129534</v>
      </c>
      <c r="M26" s="11">
        <f t="shared" si="11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12"/>
        <v>0</v>
      </c>
      <c r="S26" s="11">
        <f t="shared" si="13"/>
        <v>-0.93044210691269547</v>
      </c>
      <c r="T26" s="11">
        <f t="shared" si="14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2"/>
        <v>0.4278329882000575</v>
      </c>
      <c r="E27" s="9">
        <f t="shared" si="3"/>
        <v>0.29141223969881941</v>
      </c>
      <c r="F27" s="9">
        <f t="shared" si="4"/>
        <v>0.28075477210112287</v>
      </c>
      <c r="G27" s="9">
        <f t="shared" si="5"/>
        <v>1.0855200244504641</v>
      </c>
      <c r="H27" s="9">
        <f t="shared" si="6"/>
        <v>2.3373606701229721</v>
      </c>
      <c r="I27" s="9">
        <f t="shared" si="7"/>
        <v>3.4315648547690403</v>
      </c>
      <c r="J27" s="9">
        <f t="shared" si="8"/>
        <v>3.5618272577030954</v>
      </c>
      <c r="K27" s="11">
        <f t="shared" si="9"/>
        <v>0.4480286738351254</v>
      </c>
      <c r="L27" s="11">
        <f t="shared" si="10"/>
        <v>0.30864197530864196</v>
      </c>
      <c r="M27" s="11">
        <f t="shared" si="11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12"/>
        <v>0</v>
      </c>
      <c r="S27" s="11">
        <f t="shared" si="13"/>
        <v>-0.8954612276343511</v>
      </c>
      <c r="T27" s="11">
        <f t="shared" si="14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2"/>
        <v>0.74922064083555429</v>
      </c>
      <c r="E28" s="9">
        <f t="shared" si="3"/>
        <v>0.16296663620299862</v>
      </c>
      <c r="F28" s="9">
        <f t="shared" si="4"/>
        <v>8.7812722961447168E-2</v>
      </c>
      <c r="G28" s="9">
        <f t="shared" si="5"/>
        <v>1.1542079379279757</v>
      </c>
      <c r="H28" s="9">
        <f t="shared" si="6"/>
        <v>1.334720301999113</v>
      </c>
      <c r="I28" s="9">
        <f t="shared" si="7"/>
        <v>6.1362253237794926</v>
      </c>
      <c r="J28" s="9">
        <f t="shared" si="8"/>
        <v>11.387871441351781</v>
      </c>
      <c r="K28" s="11">
        <f t="shared" si="9"/>
        <v>0.77519379844961234</v>
      </c>
      <c r="L28" s="11">
        <f t="shared" si="10"/>
        <v>0.18348623853211007</v>
      </c>
      <c r="M28" s="11">
        <f t="shared" si="11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12"/>
        <v>0</v>
      </c>
      <c r="S28" s="11">
        <f t="shared" si="13"/>
        <v>-1.1830040036161684</v>
      </c>
      <c r="T28" s="11">
        <f t="shared" si="14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2"/>
        <v>0.45314563965264082</v>
      </c>
      <c r="E29" s="9">
        <f t="shared" si="3"/>
        <v>0.27910423692480268</v>
      </c>
      <c r="F29" s="9">
        <f t="shared" si="4"/>
        <v>0.26775012342255661</v>
      </c>
      <c r="G29" s="9">
        <f t="shared" si="5"/>
        <v>1.0852482312010476</v>
      </c>
      <c r="H29" s="9">
        <f t="shared" si="6"/>
        <v>2.2067960330955647</v>
      </c>
      <c r="I29" s="9">
        <f t="shared" si="7"/>
        <v>3.5828907902584932</v>
      </c>
      <c r="J29" s="9">
        <f t="shared" si="8"/>
        <v>3.7348255426266408</v>
      </c>
      <c r="K29" s="11">
        <f t="shared" si="9"/>
        <v>0.47348484848484845</v>
      </c>
      <c r="L29" s="11">
        <f t="shared" si="10"/>
        <v>0.29585798816568049</v>
      </c>
      <c r="M29" s="11">
        <f t="shared" si="11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12"/>
        <v>0</v>
      </c>
      <c r="S29" s="11">
        <f t="shared" si="13"/>
        <v>-0.90143971257567757</v>
      </c>
      <c r="T29" s="11">
        <f t="shared" si="14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2"/>
        <v>0.59550310251978167</v>
      </c>
      <c r="E30" s="9">
        <f t="shared" si="3"/>
        <v>0.22421381734362902</v>
      </c>
      <c r="F30" s="9">
        <f t="shared" si="4"/>
        <v>0.18028308013658947</v>
      </c>
      <c r="G30" s="9">
        <f t="shared" si="5"/>
        <v>1.1089834715092013</v>
      </c>
      <c r="H30" s="9">
        <f t="shared" si="6"/>
        <v>1.6792523762993856</v>
      </c>
      <c r="I30" s="9">
        <f t="shared" si="7"/>
        <v>4.4600284311087073</v>
      </c>
      <c r="J30" s="9">
        <f t="shared" si="8"/>
        <v>5.5468322331877244</v>
      </c>
      <c r="K30" s="11">
        <f t="shared" si="9"/>
        <v>0.62015503875968991</v>
      </c>
      <c r="L30" s="11">
        <f t="shared" si="10"/>
        <v>0.24271844660194175</v>
      </c>
      <c r="M30" s="11">
        <f t="shared" si="11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12"/>
        <v>0</v>
      </c>
      <c r="S30" s="11">
        <f t="shared" si="13"/>
        <v>-0.99966815994690539</v>
      </c>
      <c r="T30" s="11">
        <f t="shared" si="14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2"/>
        <v>0.46699292931333375</v>
      </c>
      <c r="E31" s="9">
        <f t="shared" si="3"/>
        <v>0.28570432665508178</v>
      </c>
      <c r="F31" s="9">
        <f t="shared" si="4"/>
        <v>0.24730274403158467</v>
      </c>
      <c r="G31" s="9">
        <f t="shared" si="5"/>
        <v>1.0870095664034183</v>
      </c>
      <c r="H31" s="9">
        <f t="shared" si="6"/>
        <v>2.1413600447235885</v>
      </c>
      <c r="I31" s="9">
        <f t="shared" si="7"/>
        <v>3.5001220027278617</v>
      </c>
      <c r="J31" s="9">
        <f t="shared" si="8"/>
        <v>4.0436267859295709</v>
      </c>
      <c r="K31" s="11">
        <f t="shared" si="9"/>
        <v>0.48780487804878053</v>
      </c>
      <c r="L31" s="11">
        <f t="shared" si="10"/>
        <v>0.30303030303030304</v>
      </c>
      <c r="M31" s="11">
        <f t="shared" si="11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12"/>
        <v>0</v>
      </c>
      <c r="S31" s="11">
        <f t="shared" si="13"/>
        <v>-0.90949423247559891</v>
      </c>
      <c r="T31" s="11">
        <f t="shared" si="14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2"/>
        <v>0.47041495858126081</v>
      </c>
      <c r="E32" s="9">
        <f t="shared" si="3"/>
        <v>0.2769691276745529</v>
      </c>
      <c r="F32" s="9">
        <f t="shared" si="4"/>
        <v>0.25261591374418635</v>
      </c>
      <c r="G32" s="9">
        <f t="shared" si="5"/>
        <v>1.0877127931129178</v>
      </c>
      <c r="H32" s="9">
        <f t="shared" si="6"/>
        <v>2.1257827408718706</v>
      </c>
      <c r="I32" s="9">
        <f t="shared" si="7"/>
        <v>3.6105107034710029</v>
      </c>
      <c r="J32" s="9">
        <f t="shared" si="8"/>
        <v>3.9585787972671369</v>
      </c>
      <c r="K32" s="11">
        <f t="shared" si="9"/>
        <v>0.49140049140049136</v>
      </c>
      <c r="L32" s="11">
        <f t="shared" si="10"/>
        <v>0.29411764705882354</v>
      </c>
      <c r="M32" s="11">
        <f t="shared" si="11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12"/>
        <v>0</v>
      </c>
      <c r="S32" s="11">
        <f t="shared" si="13"/>
        <v>-0.91097731363076584</v>
      </c>
      <c r="T32" s="11">
        <f t="shared" si="14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2"/>
        <v>0.298816228380965</v>
      </c>
      <c r="E33" s="9">
        <f t="shared" si="3"/>
        <v>0.26956875737317337</v>
      </c>
      <c r="F33" s="9">
        <f t="shared" si="4"/>
        <v>0.43161501424586152</v>
      </c>
      <c r="G33" s="9">
        <f t="shared" si="5"/>
        <v>1.0838514815211544</v>
      </c>
      <c r="H33" s="9">
        <f t="shared" si="6"/>
        <v>3.346538457493299</v>
      </c>
      <c r="I33" s="9">
        <f t="shared" si="7"/>
        <v>3.7096287038028866</v>
      </c>
      <c r="J33" s="9">
        <f t="shared" si="8"/>
        <v>2.3168795500482022</v>
      </c>
      <c r="K33" s="11">
        <f t="shared" si="9"/>
        <v>0.31595576619273302</v>
      </c>
      <c r="L33" s="11">
        <f t="shared" si="10"/>
        <v>0.2857142857142857</v>
      </c>
      <c r="M33" s="11">
        <f t="shared" si="11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12"/>
        <v>0</v>
      </c>
      <c r="S33" s="11">
        <f t="shared" si="13"/>
        <v>-0.89413508967011723</v>
      </c>
      <c r="T33" s="11">
        <f t="shared" si="14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2"/>
        <v>0.33895054227016158</v>
      </c>
      <c r="E34" s="9">
        <f t="shared" si="3"/>
        <v>0.31744284021160807</v>
      </c>
      <c r="F34" s="9">
        <f t="shared" si="4"/>
        <v>0.3436066175182303</v>
      </c>
      <c r="G34" s="9">
        <f t="shared" si="5"/>
        <v>1.0804891595719013</v>
      </c>
      <c r="H34" s="9">
        <f t="shared" si="6"/>
        <v>2.9502829330272817</v>
      </c>
      <c r="I34" s="9">
        <f t="shared" si="7"/>
        <v>3.1501734275480837</v>
      </c>
      <c r="J34" s="9">
        <f t="shared" si="8"/>
        <v>2.9103048341231212</v>
      </c>
      <c r="K34" s="11">
        <f t="shared" si="9"/>
        <v>0.35650623885918004</v>
      </c>
      <c r="L34" s="11">
        <f t="shared" si="10"/>
        <v>0.33444816053511706</v>
      </c>
      <c r="M34" s="11">
        <f t="shared" si="11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12"/>
        <v>0</v>
      </c>
      <c r="S34" s="11">
        <f t="shared" si="13"/>
        <v>-0.87598469151009428</v>
      </c>
      <c r="T34" s="11">
        <f t="shared" si="14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2"/>
        <v>0.41513971902627367</v>
      </c>
      <c r="E35" s="9">
        <f t="shared" si="3"/>
        <v>0.2845585428067301</v>
      </c>
      <c r="F35" s="9">
        <f t="shared" si="4"/>
        <v>0.30030173816699618</v>
      </c>
      <c r="G35" s="9">
        <f t="shared" si="5"/>
        <v>1.0837135142866692</v>
      </c>
      <c r="H35" s="9">
        <f t="shared" si="6"/>
        <v>2.4088275685726694</v>
      </c>
      <c r="I35" s="9">
        <f t="shared" si="7"/>
        <v>3.5142153531450715</v>
      </c>
      <c r="J35" s="9">
        <f t="shared" si="8"/>
        <v>3.3299840557163387</v>
      </c>
      <c r="K35" s="11">
        <f t="shared" si="9"/>
        <v>0.43478260869565222</v>
      </c>
      <c r="L35" s="11">
        <f t="shared" si="10"/>
        <v>0.30120481927710846</v>
      </c>
      <c r="M35" s="11">
        <f t="shared" si="11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12"/>
        <v>0</v>
      </c>
      <c r="S35" s="11">
        <f t="shared" si="13"/>
        <v>-0.88982789463944267</v>
      </c>
      <c r="T35" s="11">
        <f t="shared" si="14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2"/>
        <v>0.31305099620538329</v>
      </c>
      <c r="E36" s="9">
        <f t="shared" si="3"/>
        <v>0.32630138505670392</v>
      </c>
      <c r="F36" s="9">
        <f t="shared" si="4"/>
        <v>0.36064761873791285</v>
      </c>
      <c r="G36" s="9">
        <f t="shared" si="5"/>
        <v>1.0809693249298717</v>
      </c>
      <c r="H36" s="9">
        <f t="shared" si="6"/>
        <v>3.1943677296076394</v>
      </c>
      <c r="I36" s="9">
        <f t="shared" si="7"/>
        <v>3.0646514106160545</v>
      </c>
      <c r="J36" s="9">
        <f t="shared" si="8"/>
        <v>2.7727896928849889</v>
      </c>
      <c r="K36" s="11">
        <f t="shared" si="9"/>
        <v>0.33003300330033003</v>
      </c>
      <c r="L36" s="11">
        <f t="shared" si="10"/>
        <v>0.3436426116838488</v>
      </c>
      <c r="M36" s="11">
        <f t="shared" si="11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12"/>
        <v>0</v>
      </c>
      <c r="S36" s="11">
        <f t="shared" si="13"/>
        <v>-0.87752792520316847</v>
      </c>
      <c r="T36" s="11">
        <f t="shared" si="14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2"/>
        <v>0.61237248496317187</v>
      </c>
      <c r="E37" s="9">
        <f t="shared" si="3"/>
        <v>0.23123582115891786</v>
      </c>
      <c r="F37" s="9">
        <f t="shared" si="4"/>
        <v>0.15639169387791066</v>
      </c>
      <c r="G37" s="9">
        <f t="shared" si="5"/>
        <v>1.1008574443057213</v>
      </c>
      <c r="H37" s="9">
        <f t="shared" si="6"/>
        <v>1.6329930304757898</v>
      </c>
      <c r="I37" s="9">
        <f t="shared" si="7"/>
        <v>4.3245894818032777</v>
      </c>
      <c r="J37" s="9">
        <f t="shared" si="8"/>
        <v>6.3942014770980347</v>
      </c>
      <c r="K37" s="11">
        <f t="shared" si="9"/>
        <v>0.63492063492063489</v>
      </c>
      <c r="L37" s="11">
        <f t="shared" si="10"/>
        <v>0.24875621890547267</v>
      </c>
      <c r="M37" s="11">
        <f t="shared" si="11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12"/>
        <v>0</v>
      </c>
      <c r="S37" s="11">
        <f t="shared" si="13"/>
        <v>-0.99837228297595904</v>
      </c>
      <c r="T37" s="11">
        <f t="shared" si="14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2"/>
        <v>0.18632418472097911</v>
      </c>
      <c r="E38" s="9">
        <f t="shared" si="3"/>
        <v>0.28481758730861351</v>
      </c>
      <c r="F38" s="9">
        <f t="shared" si="4"/>
        <v>0.52885822797040716</v>
      </c>
      <c r="G38" s="9">
        <f t="shared" si="5"/>
        <v>1.0917474514882519</v>
      </c>
      <c r="H38" s="9">
        <f t="shared" si="6"/>
        <v>5.3669898059530077</v>
      </c>
      <c r="I38" s="9">
        <f t="shared" si="7"/>
        <v>3.5110191384229799</v>
      </c>
      <c r="J38" s="9">
        <f t="shared" si="8"/>
        <v>1.8908659204144143</v>
      </c>
      <c r="K38" s="11">
        <f t="shared" si="9"/>
        <v>0.2</v>
      </c>
      <c r="L38" s="11">
        <f t="shared" si="10"/>
        <v>0.30303030303030304</v>
      </c>
      <c r="M38" s="11">
        <f t="shared" si="11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12"/>
        <v>0</v>
      </c>
      <c r="S38" s="11">
        <f t="shared" si="13"/>
        <v>-0.94789002557544777</v>
      </c>
      <c r="T38" s="11">
        <f t="shared" si="14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2"/>
        <v>0.32837412644867264</v>
      </c>
      <c r="E39" s="9">
        <f t="shared" si="3"/>
        <v>0.29721674807430754</v>
      </c>
      <c r="F39" s="9">
        <f t="shared" si="4"/>
        <v>0.3744091254770196</v>
      </c>
      <c r="G39" s="9">
        <f t="shared" si="5"/>
        <v>1.0821729741522659</v>
      </c>
      <c r="H39" s="9">
        <f t="shared" si="6"/>
        <v>3.045306921147783</v>
      </c>
      <c r="I39" s="9">
        <f t="shared" si="7"/>
        <v>3.3645479485227017</v>
      </c>
      <c r="J39" s="9">
        <f t="shared" si="8"/>
        <v>2.670875072091099</v>
      </c>
      <c r="K39" s="11">
        <f t="shared" si="9"/>
        <v>0.34602076124567471</v>
      </c>
      <c r="L39" s="11">
        <f t="shared" si="10"/>
        <v>0.31397174254317112</v>
      </c>
      <c r="M39" s="11">
        <f t="shared" si="11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12"/>
        <v>0</v>
      </c>
      <c r="S39" s="11">
        <f t="shared" si="13"/>
        <v>-0.88124870259300769</v>
      </c>
      <c r="T39" s="11">
        <f t="shared" si="14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2"/>
        <v>0.24182314464568924</v>
      </c>
      <c r="E40" s="9">
        <f t="shared" si="3"/>
        <v>0.24971171303459366</v>
      </c>
      <c r="F40" s="9">
        <f t="shared" si="4"/>
        <v>0.5084651423197174</v>
      </c>
      <c r="G40" s="9">
        <f t="shared" si="5"/>
        <v>1.0886296799228765</v>
      </c>
      <c r="H40" s="9">
        <f t="shared" si="6"/>
        <v>4.1352534781778845</v>
      </c>
      <c r="I40" s="9">
        <f t="shared" si="7"/>
        <v>4.0046179165871392</v>
      </c>
      <c r="J40" s="9">
        <f t="shared" si="8"/>
        <v>1.9667031557715136</v>
      </c>
      <c r="K40" s="11">
        <f t="shared" si="9"/>
        <v>0.25773195876288663</v>
      </c>
      <c r="L40" s="11">
        <f t="shared" si="10"/>
        <v>0.26595744680851063</v>
      </c>
      <c r="M40" s="11">
        <f t="shared" si="11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12"/>
        <v>0</v>
      </c>
      <c r="S40" s="11">
        <f t="shared" si="13"/>
        <v>-0.92483788135962031</v>
      </c>
      <c r="T40" s="11">
        <f t="shared" si="14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2"/>
        <v>0.67103607244648877</v>
      </c>
      <c r="E41" s="9">
        <f t="shared" si="3"/>
        <v>0.20597267699767713</v>
      </c>
      <c r="F41" s="9">
        <f t="shared" si="4"/>
        <v>0.12299125055583401</v>
      </c>
      <c r="G41" s="9">
        <f t="shared" si="5"/>
        <v>1.1141655726026023</v>
      </c>
      <c r="H41" s="9">
        <f t="shared" si="6"/>
        <v>1.4902328519451451</v>
      </c>
      <c r="I41" s="9">
        <f t="shared" si="7"/>
        <v>4.8550128812050035</v>
      </c>
      <c r="J41" s="9">
        <f t="shared" si="8"/>
        <v>8.1306596646566547</v>
      </c>
      <c r="K41" s="11">
        <f t="shared" si="9"/>
        <v>0.69444444444444442</v>
      </c>
      <c r="L41" s="11">
        <f t="shared" si="10"/>
        <v>0.22421524663677131</v>
      </c>
      <c r="M41" s="11">
        <f t="shared" si="11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12"/>
        <v>0</v>
      </c>
      <c r="S41" s="11">
        <f t="shared" si="13"/>
        <v>-1.0571301891749871</v>
      </c>
      <c r="T41" s="11">
        <f t="shared" si="14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2"/>
        <v>0.2557515401704929</v>
      </c>
      <c r="E42" s="9">
        <f t="shared" si="3"/>
        <v>0.3048539720865473</v>
      </c>
      <c r="F42" s="9">
        <f t="shared" si="4"/>
        <v>0.43939448774295964</v>
      </c>
      <c r="G42" s="9">
        <f t="shared" si="5"/>
        <v>1.0858376415054509</v>
      </c>
      <c r="H42" s="9">
        <f t="shared" si="6"/>
        <v>3.9100448792346083</v>
      </c>
      <c r="I42" s="9">
        <f t="shared" si="7"/>
        <v>3.2802590471614468</v>
      </c>
      <c r="J42" s="9">
        <f t="shared" si="8"/>
        <v>2.2758592287689043</v>
      </c>
      <c r="K42" s="11">
        <f t="shared" si="9"/>
        <v>0.27173913043478259</v>
      </c>
      <c r="L42" s="11">
        <f t="shared" si="10"/>
        <v>0.32258064516129031</v>
      </c>
      <c r="M42" s="11">
        <f t="shared" si="11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12"/>
        <v>0</v>
      </c>
      <c r="S42" s="11">
        <f t="shared" si="13"/>
        <v>-0.90051263439640772</v>
      </c>
      <c r="T42" s="11">
        <f t="shared" si="14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2"/>
        <v>0.5397122800033286</v>
      </c>
      <c r="E43" s="9">
        <f t="shared" si="3"/>
        <v>0.25025835508428645</v>
      </c>
      <c r="F43" s="9">
        <f t="shared" si="4"/>
        <v>0.21002936491238508</v>
      </c>
      <c r="G43" s="9">
        <f t="shared" si="5"/>
        <v>1.0933834255736312</v>
      </c>
      <c r="H43" s="9">
        <f t="shared" si="6"/>
        <v>1.8528390719474321</v>
      </c>
      <c r="I43" s="9">
        <f t="shared" si="7"/>
        <v>3.9958705860717507</v>
      </c>
      <c r="J43" s="9">
        <f t="shared" si="8"/>
        <v>4.7612389839732918</v>
      </c>
      <c r="K43" s="11">
        <f t="shared" si="9"/>
        <v>0.5617977528089888</v>
      </c>
      <c r="L43" s="11">
        <f t="shared" si="10"/>
        <v>0.26737967914438499</v>
      </c>
      <c r="M43" s="11">
        <f t="shared" si="11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12"/>
        <v>0</v>
      </c>
      <c r="S43" s="11">
        <f t="shared" si="13"/>
        <v>-0.94668529569225512</v>
      </c>
      <c r="T43" s="11">
        <f t="shared" si="14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2"/>
        <v>0.42774440969031957</v>
      </c>
      <c r="E44" s="9">
        <f t="shared" si="3"/>
        <v>0.29987590449466189</v>
      </c>
      <c r="F44" s="9">
        <f t="shared" si="4"/>
        <v>0.2723796858150187</v>
      </c>
      <c r="G44" s="9">
        <f t="shared" si="5"/>
        <v>1.085912903663542</v>
      </c>
      <c r="H44" s="9">
        <f t="shared" si="6"/>
        <v>2.3378446973134839</v>
      </c>
      <c r="I44" s="9">
        <f t="shared" si="7"/>
        <v>3.3347127428766155</v>
      </c>
      <c r="J44" s="9">
        <f t="shared" si="8"/>
        <v>3.6713457430123122</v>
      </c>
      <c r="K44" s="11">
        <f t="shared" si="9"/>
        <v>0.4480286738351254</v>
      </c>
      <c r="L44" s="11">
        <f t="shared" si="10"/>
        <v>0.31746031746031744</v>
      </c>
      <c r="M44" s="11">
        <f t="shared" si="11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12"/>
        <v>0</v>
      </c>
      <c r="S44" s="11">
        <f t="shared" si="13"/>
        <v>-0.89655570370261195</v>
      </c>
      <c r="T44" s="11">
        <f t="shared" si="14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2"/>
        <v>0.50732844690413093</v>
      </c>
      <c r="E45" s="9">
        <f t="shared" si="3"/>
        <v>0.25625140545026487</v>
      </c>
      <c r="F45" s="9">
        <f t="shared" si="4"/>
        <v>0.2364201476456041</v>
      </c>
      <c r="G45" s="9">
        <f t="shared" si="5"/>
        <v>1.0911344439334254</v>
      </c>
      <c r="H45" s="9">
        <f t="shared" si="6"/>
        <v>1.9711096551007488</v>
      </c>
      <c r="I45" s="9">
        <f t="shared" si="7"/>
        <v>3.9024176208629116</v>
      </c>
      <c r="J45" s="9">
        <f t="shared" si="8"/>
        <v>4.2297579540429391</v>
      </c>
      <c r="K45" s="11">
        <f t="shared" si="9"/>
        <v>0.52910052910052918</v>
      </c>
      <c r="L45" s="11">
        <f t="shared" si="10"/>
        <v>0.27322404371584696</v>
      </c>
      <c r="M45" s="11">
        <f t="shared" si="11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12"/>
        <v>0</v>
      </c>
      <c r="S45" s="11">
        <f t="shared" si="13"/>
        <v>-0.92900410759665675</v>
      </c>
      <c r="T45" s="11">
        <f t="shared" si="14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2"/>
        <v>0.45157190143999698</v>
      </c>
      <c r="E46" s="9">
        <f t="shared" si="3"/>
        <v>0.27503306728513716</v>
      </c>
      <c r="F46" s="9">
        <f t="shared" si="4"/>
        <v>0.27339503127486597</v>
      </c>
      <c r="G46" s="9">
        <f t="shared" si="5"/>
        <v>1.0892257998254198</v>
      </c>
      <c r="H46" s="9">
        <f t="shared" si="6"/>
        <v>2.2144867668053432</v>
      </c>
      <c r="I46" s="9">
        <f t="shared" si="7"/>
        <v>3.6359264355775163</v>
      </c>
      <c r="J46" s="9">
        <f t="shared" si="8"/>
        <v>3.6577109515740238</v>
      </c>
      <c r="K46" s="11">
        <f t="shared" si="9"/>
        <v>0.47281323877068554</v>
      </c>
      <c r="L46" s="11">
        <f t="shared" si="10"/>
        <v>0.29239766081871343</v>
      </c>
      <c r="M46" s="11">
        <f t="shared" si="11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12"/>
        <v>0</v>
      </c>
      <c r="S46" s="11">
        <f t="shared" si="13"/>
        <v>-0.90752343764714005</v>
      </c>
      <c r="T46" s="11">
        <f t="shared" si="14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2"/>
        <v>0.68032568201970023</v>
      </c>
      <c r="E47" s="9">
        <f t="shared" si="3"/>
        <v>0.1954239151098843</v>
      </c>
      <c r="F47" s="9">
        <f t="shared" si="4"/>
        <v>0.12425040287041532</v>
      </c>
      <c r="G47" s="9">
        <f t="shared" si="5"/>
        <v>1.1187720067614368</v>
      </c>
      <c r="H47" s="9">
        <f t="shared" si="6"/>
        <v>1.4698842428398036</v>
      </c>
      <c r="I47" s="9">
        <f t="shared" si="7"/>
        <v>5.1170809848820866</v>
      </c>
      <c r="J47" s="9">
        <f t="shared" si="8"/>
        <v>8.0482636425970515</v>
      </c>
      <c r="K47" s="11">
        <f t="shared" si="9"/>
        <v>0.70422535211267612</v>
      </c>
      <c r="L47" s="11">
        <f t="shared" si="10"/>
        <v>0.21367521367521369</v>
      </c>
      <c r="M47" s="11">
        <f t="shared" si="11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12"/>
        <v>0</v>
      </c>
      <c r="S47" s="11">
        <f t="shared" si="13"/>
        <v>-1.0680600742712552</v>
      </c>
      <c r="T47" s="11">
        <f t="shared" si="14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2"/>
        <v>0.41136272288579145</v>
      </c>
      <c r="E48" s="9">
        <f t="shared" si="3"/>
        <v>0.29877805800971458</v>
      </c>
      <c r="F48" s="9">
        <f t="shared" si="4"/>
        <v>0.28985921910449386</v>
      </c>
      <c r="G48" s="9">
        <f t="shared" si="5"/>
        <v>1.0840489581039052</v>
      </c>
      <c r="H48" s="9">
        <f t="shared" si="6"/>
        <v>2.4309446246971547</v>
      </c>
      <c r="I48" s="9">
        <f t="shared" si="7"/>
        <v>3.3469659942949548</v>
      </c>
      <c r="J48" s="9">
        <f t="shared" si="8"/>
        <v>3.4499506453148254</v>
      </c>
      <c r="K48" s="11">
        <f t="shared" si="9"/>
        <v>0.43103448275862072</v>
      </c>
      <c r="L48" s="11">
        <f t="shared" si="10"/>
        <v>0.31595576619273302</v>
      </c>
      <c r="M48" s="11">
        <f t="shared" si="11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12"/>
        <v>0</v>
      </c>
      <c r="S48" s="11">
        <f t="shared" si="13"/>
        <v>-0.88950780258593665</v>
      </c>
      <c r="T48" s="11">
        <f t="shared" si="14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2"/>
        <v>0.46360824216772006</v>
      </c>
      <c r="E49" s="9">
        <f t="shared" si="3"/>
        <v>0.30056783716392155</v>
      </c>
      <c r="F49" s="9">
        <f t="shared" si="4"/>
        <v>0.23582392066835839</v>
      </c>
      <c r="G49" s="9">
        <f t="shared" si="5"/>
        <v>1.0873999771670422</v>
      </c>
      <c r="H49" s="9">
        <f t="shared" si="6"/>
        <v>2.1569935757057332</v>
      </c>
      <c r="I49" s="9">
        <f t="shared" si="7"/>
        <v>3.3270359511374701</v>
      </c>
      <c r="J49" s="9">
        <f t="shared" si="8"/>
        <v>4.2404519319577858</v>
      </c>
      <c r="K49" s="11">
        <f t="shared" si="9"/>
        <v>0.48449612403100772</v>
      </c>
      <c r="L49" s="11">
        <f t="shared" si="10"/>
        <v>0.31847133757961782</v>
      </c>
      <c r="M49" s="11">
        <f t="shared" si="11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12"/>
        <v>0</v>
      </c>
      <c r="S49" s="11">
        <f t="shared" si="13"/>
        <v>-0.91137647795082011</v>
      </c>
      <c r="T49" s="11">
        <f t="shared" si="14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2"/>
        <v>0.36350737004662892</v>
      </c>
      <c r="E50" s="9">
        <f t="shared" si="3"/>
        <v>0.29699500814742869</v>
      </c>
      <c r="F50" s="9">
        <f t="shared" si="4"/>
        <v>0.33949762180594234</v>
      </c>
      <c r="G50" s="9">
        <f t="shared" si="5"/>
        <v>1.0808492964145486</v>
      </c>
      <c r="H50" s="9">
        <f t="shared" si="6"/>
        <v>2.750975860191569</v>
      </c>
      <c r="I50" s="9">
        <f t="shared" si="7"/>
        <v>3.3670599591478614</v>
      </c>
      <c r="J50" s="9">
        <f t="shared" si="8"/>
        <v>2.9455287335461877</v>
      </c>
      <c r="K50" s="11">
        <f t="shared" si="9"/>
        <v>0.38167938931297707</v>
      </c>
      <c r="L50" s="11">
        <f t="shared" si="10"/>
        <v>0.31347962382445144</v>
      </c>
      <c r="M50" s="11">
        <f t="shared" si="11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12"/>
        <v>0</v>
      </c>
      <c r="S50" s="11">
        <f t="shared" si="13"/>
        <v>-0.87847868162429332</v>
      </c>
      <c r="T50" s="11">
        <f t="shared" si="14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2"/>
        <v>0.5086363707605267</v>
      </c>
      <c r="E51" s="9">
        <f t="shared" si="3"/>
        <v>0.26661255903060799</v>
      </c>
      <c r="F51" s="9">
        <f t="shared" si="4"/>
        <v>0.22475107020886523</v>
      </c>
      <c r="G51" s="9">
        <f t="shared" si="5"/>
        <v>1.0915718424803482</v>
      </c>
      <c r="H51" s="9">
        <f t="shared" si="6"/>
        <v>1.9660410805951081</v>
      </c>
      <c r="I51" s="9">
        <f t="shared" si="7"/>
        <v>3.7507610430504768</v>
      </c>
      <c r="J51" s="9">
        <f t="shared" si="8"/>
        <v>4.4493670222379009</v>
      </c>
      <c r="K51" s="11">
        <f t="shared" si="9"/>
        <v>0.5305039787798409</v>
      </c>
      <c r="L51" s="11">
        <f t="shared" si="10"/>
        <v>0.28409090909090912</v>
      </c>
      <c r="M51" s="11">
        <f t="shared" si="11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12"/>
        <v>0</v>
      </c>
      <c r="S51" s="11">
        <f t="shared" si="13"/>
        <v>-0.93154499397794865</v>
      </c>
      <c r="T51" s="11">
        <f t="shared" si="14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2"/>
        <v>0.3747991511632498</v>
      </c>
      <c r="E52" s="9">
        <f t="shared" si="3"/>
        <v>0.29877213912466216</v>
      </c>
      <c r="F52" s="9">
        <f t="shared" si="4"/>
        <v>0.32642870971208804</v>
      </c>
      <c r="G52" s="9">
        <f t="shared" si="5"/>
        <v>1.0831790197675557</v>
      </c>
      <c r="H52" s="9">
        <f t="shared" si="6"/>
        <v>2.6680956904420361</v>
      </c>
      <c r="I52" s="9">
        <f t="shared" si="7"/>
        <v>3.347032300032339</v>
      </c>
      <c r="J52" s="9">
        <f t="shared" si="8"/>
        <v>3.0634560326571938</v>
      </c>
      <c r="K52" s="11">
        <f t="shared" si="9"/>
        <v>0.39370078740157477</v>
      </c>
      <c r="L52" s="11">
        <f t="shared" si="10"/>
        <v>0.31577617784514339</v>
      </c>
      <c r="M52" s="11">
        <f t="shared" si="11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12"/>
        <v>0</v>
      </c>
      <c r="S52" s="11">
        <f t="shared" si="13"/>
        <v>-0.88281083950884054</v>
      </c>
      <c r="T52" s="11">
        <f t="shared" si="14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2"/>
        <v>0.34187639808722625</v>
      </c>
      <c r="E53" s="9">
        <f t="shared" si="3"/>
        <v>0.29898513932210585</v>
      </c>
      <c r="F53" s="9">
        <f t="shared" si="4"/>
        <v>0.3591384625906679</v>
      </c>
      <c r="G53" s="9">
        <f t="shared" si="5"/>
        <v>1.0814796303394436</v>
      </c>
      <c r="H53" s="9">
        <f t="shared" si="6"/>
        <v>2.9250337420042092</v>
      </c>
      <c r="I53" s="9">
        <f t="shared" si="7"/>
        <v>3.3446478385759146</v>
      </c>
      <c r="J53" s="9">
        <f t="shared" si="8"/>
        <v>2.7844413900600817</v>
      </c>
      <c r="K53" s="11">
        <f t="shared" si="9"/>
        <v>0.35971223021582738</v>
      </c>
      <c r="L53" s="11">
        <f t="shared" si="10"/>
        <v>0.31565656565656564</v>
      </c>
      <c r="M53" s="11">
        <f t="shared" si="11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12"/>
        <v>0</v>
      </c>
      <c r="S53" s="11">
        <f t="shared" si="13"/>
        <v>-0.87916354138005126</v>
      </c>
      <c r="T53" s="11">
        <f t="shared" si="14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2"/>
        <v>0.59539633999706976</v>
      </c>
      <c r="E54" s="9">
        <f t="shared" si="3"/>
        <v>0.24057918609133144</v>
      </c>
      <c r="F54" s="9">
        <f t="shared" si="4"/>
        <v>0.16402447391159855</v>
      </c>
      <c r="G54" s="9">
        <f t="shared" si="5"/>
        <v>1.0960540140287631</v>
      </c>
      <c r="H54" s="9">
        <f t="shared" si="6"/>
        <v>1.6795534886978336</v>
      </c>
      <c r="I54" s="9">
        <f t="shared" si="7"/>
        <v>4.1566355604028375</v>
      </c>
      <c r="J54" s="9">
        <f t="shared" si="8"/>
        <v>6.0966511652337489</v>
      </c>
      <c r="K54" s="11">
        <f t="shared" si="9"/>
        <v>0.61728395061728392</v>
      </c>
      <c r="L54" s="11">
        <f t="shared" si="10"/>
        <v>0.25773195876288663</v>
      </c>
      <c r="M54" s="11">
        <f t="shared" si="11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12"/>
        <v>0</v>
      </c>
      <c r="S54" s="11">
        <f t="shared" si="13"/>
        <v>-0.98156819670867546</v>
      </c>
      <c r="T54" s="11">
        <f t="shared" si="14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2"/>
        <v>0.37963403191059764</v>
      </c>
      <c r="E55" s="9">
        <f t="shared" si="3"/>
        <v>0.3096623763281896</v>
      </c>
      <c r="F55" s="9">
        <f t="shared" si="4"/>
        <v>0.31070359176121265</v>
      </c>
      <c r="G55" s="9">
        <f t="shared" si="5"/>
        <v>1.08219589112056</v>
      </c>
      <c r="H55" s="9">
        <f t="shared" si="6"/>
        <v>2.634115795592046</v>
      </c>
      <c r="I55" s="9">
        <f t="shared" si="7"/>
        <v>3.2293235357083536</v>
      </c>
      <c r="J55" s="9">
        <f t="shared" si="8"/>
        <v>3.2185015767971472</v>
      </c>
      <c r="K55" s="11">
        <f t="shared" si="9"/>
        <v>0.39840637450199207</v>
      </c>
      <c r="L55" s="11">
        <f t="shared" si="10"/>
        <v>0.32679738562091504</v>
      </c>
      <c r="M55" s="11">
        <f t="shared" si="11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12"/>
        <v>0</v>
      </c>
      <c r="S55" s="11">
        <f t="shared" si="13"/>
        <v>-0.88132945882921254</v>
      </c>
      <c r="T55" s="11">
        <f t="shared" si="14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2"/>
        <v>0.41823114393620753</v>
      </c>
      <c r="E56" s="9">
        <f t="shared" si="3"/>
        <v>0.28399183832075892</v>
      </c>
      <c r="F56" s="9">
        <f t="shared" si="4"/>
        <v>0.29777701774303361</v>
      </c>
      <c r="G56" s="9">
        <f t="shared" si="5"/>
        <v>1.0867361873681112</v>
      </c>
      <c r="H56" s="9">
        <f t="shared" si="6"/>
        <v>2.3910223198311824</v>
      </c>
      <c r="I56" s="9">
        <f t="shared" si="7"/>
        <v>3.5212279546940173</v>
      </c>
      <c r="J56" s="9">
        <f t="shared" si="8"/>
        <v>3.3582175265888017</v>
      </c>
      <c r="K56" s="11">
        <f t="shared" si="9"/>
        <v>0.43859649122807021</v>
      </c>
      <c r="L56" s="11">
        <f t="shared" si="10"/>
        <v>0.30120481927710846</v>
      </c>
      <c r="M56" s="11">
        <f t="shared" si="11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12"/>
        <v>0</v>
      </c>
      <c r="S56" s="11">
        <f t="shared" si="13"/>
        <v>-0.89540213332273966</v>
      </c>
      <c r="T56" s="11">
        <f t="shared" si="14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2"/>
        <v>0.52236737817273426</v>
      </c>
      <c r="E57" s="9">
        <f t="shared" si="3"/>
        <v>0.25878142723417302</v>
      </c>
      <c r="F57" s="9">
        <f t="shared" si="4"/>
        <v>0.21885119459309274</v>
      </c>
      <c r="G57" s="9">
        <f t="shared" si="5"/>
        <v>1.1016403669125008</v>
      </c>
      <c r="H57" s="9">
        <f t="shared" si="6"/>
        <v>1.9143615045373759</v>
      </c>
      <c r="I57" s="9">
        <f t="shared" si="7"/>
        <v>3.8642649539725022</v>
      </c>
      <c r="J57" s="9">
        <f t="shared" si="8"/>
        <v>4.5693147887965031</v>
      </c>
      <c r="K57" s="11">
        <f t="shared" si="9"/>
        <v>0.54644808743169393</v>
      </c>
      <c r="L57" s="11">
        <f t="shared" si="10"/>
        <v>0.27777777777777779</v>
      </c>
      <c r="M57" s="11">
        <f t="shared" si="11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12"/>
        <v>0</v>
      </c>
      <c r="S57" s="11">
        <f t="shared" si="13"/>
        <v>-0.9539582832755521</v>
      </c>
      <c r="T57" s="11">
        <f t="shared" si="14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2"/>
        <v>0.5331337522127233</v>
      </c>
      <c r="E58" s="9">
        <f t="shared" si="3"/>
        <v>0.23343312389363835</v>
      </c>
      <c r="F58" s="9">
        <f t="shared" si="4"/>
        <v>0.23343312389363835</v>
      </c>
      <c r="G58" s="9">
        <f t="shared" si="5"/>
        <v>1.0946273938050037</v>
      </c>
      <c r="H58" s="9">
        <f t="shared" si="6"/>
        <v>1.8757019150440029</v>
      </c>
      <c r="I58" s="9">
        <f t="shared" si="7"/>
        <v>4.2838821814150112</v>
      </c>
      <c r="J58" s="9">
        <f t="shared" si="8"/>
        <v>4.2838821814150112</v>
      </c>
      <c r="K58" s="11">
        <f t="shared" si="9"/>
        <v>0.55555555555555558</v>
      </c>
      <c r="L58" s="11">
        <f t="shared" si="10"/>
        <v>0.25</v>
      </c>
      <c r="M58" s="11">
        <f t="shared" si="11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12"/>
        <v>0</v>
      </c>
      <c r="S58" s="11">
        <f t="shared" si="13"/>
        <v>-0.94444444444444486</v>
      </c>
      <c r="T58" s="11">
        <f t="shared" si="14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2"/>
        <v>0.24487436157882381</v>
      </c>
      <c r="E59" s="9">
        <f t="shared" si="3"/>
        <v>0.26643025241250695</v>
      </c>
      <c r="F59" s="9">
        <f t="shared" si="4"/>
        <v>0.4886953860086693</v>
      </c>
      <c r="G59" s="9">
        <f t="shared" si="5"/>
        <v>1.1013310101913296</v>
      </c>
      <c r="H59" s="9">
        <f t="shared" si="6"/>
        <v>4.0837268285357231</v>
      </c>
      <c r="I59" s="9">
        <f t="shared" si="7"/>
        <v>3.753327525478324</v>
      </c>
      <c r="J59" s="9">
        <f t="shared" si="8"/>
        <v>2.0462644596817623</v>
      </c>
      <c r="K59" s="11">
        <f t="shared" si="9"/>
        <v>0.26315789473684209</v>
      </c>
      <c r="L59" s="11">
        <f t="shared" si="10"/>
        <v>0.2857142857142857</v>
      </c>
      <c r="M59" s="11">
        <f t="shared" si="11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12"/>
        <v>0</v>
      </c>
      <c r="S59" s="11">
        <f t="shared" si="13"/>
        <v>-0.93984962406015082</v>
      </c>
      <c r="T59" s="11">
        <f t="shared" si="14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2"/>
        <v>0.35211940540326503</v>
      </c>
      <c r="E60" s="9">
        <f t="shared" si="3"/>
        <v>0.29576118919347011</v>
      </c>
      <c r="F60" s="9">
        <f t="shared" si="4"/>
        <v>0.35211940540326503</v>
      </c>
      <c r="G60" s="9">
        <f t="shared" si="5"/>
        <v>1.0823210145980573</v>
      </c>
      <c r="H60" s="9">
        <f t="shared" si="6"/>
        <v>2.8399457248166975</v>
      </c>
      <c r="I60" s="9">
        <f t="shared" si="7"/>
        <v>3.3811062321157257</v>
      </c>
      <c r="J60" s="9">
        <f t="shared" si="8"/>
        <v>2.8399457248166975</v>
      </c>
      <c r="K60" s="11">
        <f t="shared" si="9"/>
        <v>0.37037037037037035</v>
      </c>
      <c r="L60" s="11">
        <f t="shared" si="10"/>
        <v>0.3125</v>
      </c>
      <c r="M60" s="11">
        <f t="shared" si="11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12"/>
        <v>0</v>
      </c>
      <c r="S60" s="11">
        <f t="shared" si="13"/>
        <v>-0.88078011953444457</v>
      </c>
      <c r="T60" s="11">
        <f t="shared" si="14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2"/>
        <v>0.39288675958777447</v>
      </c>
      <c r="E61" s="9">
        <f t="shared" si="3"/>
        <v>0.26600006251897251</v>
      </c>
      <c r="F61" s="9">
        <f t="shared" si="4"/>
        <v>0.34111317789325329</v>
      </c>
      <c r="G61" s="9">
        <f t="shared" si="5"/>
        <v>1.1037590450621413</v>
      </c>
      <c r="H61" s="9">
        <f t="shared" si="6"/>
        <v>2.5452626630869979</v>
      </c>
      <c r="I61" s="9">
        <f t="shared" si="7"/>
        <v>3.7593976126553534</v>
      </c>
      <c r="J61" s="9">
        <f t="shared" si="8"/>
        <v>2.9315783288587469</v>
      </c>
      <c r="K61" s="11">
        <f t="shared" si="9"/>
        <v>0.41666666666666669</v>
      </c>
      <c r="L61" s="11">
        <f t="shared" si="10"/>
        <v>0.2857142857142857</v>
      </c>
      <c r="M61" s="11">
        <f t="shared" si="11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12"/>
        <v>0</v>
      </c>
      <c r="S61" s="11">
        <f t="shared" si="13"/>
        <v>-0.92244897959183592</v>
      </c>
      <c r="T61" s="11">
        <f t="shared" si="14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2"/>
        <v>0.57744803820403845</v>
      </c>
      <c r="E62" s="9">
        <f t="shared" si="3"/>
        <v>0.24083697379705535</v>
      </c>
      <c r="F62" s="9">
        <f t="shared" si="4"/>
        <v>0.18171498799890617</v>
      </c>
      <c r="G62" s="9">
        <f t="shared" si="5"/>
        <v>1.1257808464401675</v>
      </c>
      <c r="H62" s="9">
        <f t="shared" si="6"/>
        <v>1.7317575501861084</v>
      </c>
      <c r="I62" s="9">
        <f t="shared" si="7"/>
        <v>4.1521863700324682</v>
      </c>
      <c r="J62" s="9">
        <f t="shared" si="8"/>
        <v>5.5031233857606701</v>
      </c>
      <c r="K62" s="11">
        <f t="shared" si="9"/>
        <v>0.60606060606060608</v>
      </c>
      <c r="L62" s="11">
        <f t="shared" si="10"/>
        <v>0.26315789473684209</v>
      </c>
      <c r="M62" s="11">
        <f t="shared" si="11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12"/>
        <v>0</v>
      </c>
      <c r="S62" s="11">
        <f t="shared" si="13"/>
        <v>-1.0233516483516487</v>
      </c>
      <c r="T62" s="11">
        <f t="shared" si="14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2"/>
        <v>0.42183804602589786</v>
      </c>
      <c r="E63" s="9">
        <f t="shared" si="3"/>
        <v>0.27536756208842139</v>
      </c>
      <c r="F63" s="9">
        <f t="shared" si="4"/>
        <v>0.30279439188568075</v>
      </c>
      <c r="G63" s="9">
        <f t="shared" si="5"/>
        <v>1.0964624161730678</v>
      </c>
      <c r="H63" s="9">
        <f t="shared" si="6"/>
        <v>2.3705780202163345</v>
      </c>
      <c r="I63" s="9">
        <f t="shared" si="7"/>
        <v>3.6315097988153626</v>
      </c>
      <c r="J63" s="9">
        <f t="shared" si="8"/>
        <v>3.302571073963442</v>
      </c>
      <c r="K63" s="11">
        <f t="shared" si="9"/>
        <v>0.44444444444444442</v>
      </c>
      <c r="L63" s="11">
        <f t="shared" si="10"/>
        <v>0.29411764705882354</v>
      </c>
      <c r="M63" s="11">
        <f t="shared" si="11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12"/>
        <v>0</v>
      </c>
      <c r="S63" s="11">
        <f t="shared" si="13"/>
        <v>-0.91269841269841268</v>
      </c>
      <c r="T63" s="11">
        <f t="shared" si="14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2"/>
        <v>0.37717519683768824</v>
      </c>
      <c r="E64" s="9">
        <f t="shared" si="3"/>
        <v>0.27456984939532048</v>
      </c>
      <c r="F64" s="9">
        <f t="shared" si="4"/>
        <v>0.34825495376699134</v>
      </c>
      <c r="G64" s="9">
        <f t="shared" si="5"/>
        <v>1.1008585371540844</v>
      </c>
      <c r="H64" s="9">
        <f t="shared" si="6"/>
        <v>2.6512878057311262</v>
      </c>
      <c r="I64" s="9">
        <f t="shared" si="7"/>
        <v>3.6420604891698027</v>
      </c>
      <c r="J64" s="9">
        <f t="shared" si="8"/>
        <v>2.8714595131619434</v>
      </c>
      <c r="K64" s="11">
        <f t="shared" si="9"/>
        <v>0.4</v>
      </c>
      <c r="L64" s="11">
        <f t="shared" si="10"/>
        <v>0.29411764705882354</v>
      </c>
      <c r="M64" s="11">
        <f t="shared" si="11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12"/>
        <v>0</v>
      </c>
      <c r="S64" s="11">
        <f t="shared" si="13"/>
        <v>-0.91503267973856228</v>
      </c>
      <c r="T64" s="11">
        <f t="shared" si="14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2"/>
        <v>0.52665805513644592</v>
      </c>
      <c r="E65" s="9">
        <f t="shared" si="3"/>
        <v>0.22881360019097258</v>
      </c>
      <c r="F65" s="9">
        <f t="shared" si="4"/>
        <v>0.24452834467258167</v>
      </c>
      <c r="G65" s="9">
        <f t="shared" si="5"/>
        <v>1.123456529922725</v>
      </c>
      <c r="H65" s="9">
        <f t="shared" si="6"/>
        <v>1.8987652239381798</v>
      </c>
      <c r="I65" s="9">
        <f t="shared" si="7"/>
        <v>4.3703695897681749</v>
      </c>
      <c r="J65" s="9">
        <f t="shared" si="8"/>
        <v>4.089505457287494</v>
      </c>
      <c r="K65" s="11">
        <f t="shared" si="9"/>
        <v>0.55555555555555558</v>
      </c>
      <c r="L65" s="11">
        <f t="shared" si="10"/>
        <v>0.25</v>
      </c>
      <c r="M65" s="11">
        <f t="shared" si="11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12"/>
        <v>0</v>
      </c>
      <c r="S65" s="11">
        <f t="shared" si="13"/>
        <v>-0.99242424242424232</v>
      </c>
      <c r="T65" s="11">
        <f t="shared" si="14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2"/>
        <v>0.45261822961912729</v>
      </c>
      <c r="E66" s="9">
        <f t="shared" si="3"/>
        <v>0.26390990886000582</v>
      </c>
      <c r="F66" s="9">
        <f t="shared" si="4"/>
        <v>0.28347186152086701</v>
      </c>
      <c r="G66" s="9">
        <f t="shared" si="5"/>
        <v>1.089520257475769</v>
      </c>
      <c r="H66" s="9">
        <f t="shared" si="6"/>
        <v>2.2093674857981034</v>
      </c>
      <c r="I66" s="9">
        <f t="shared" si="7"/>
        <v>3.7891718591379684</v>
      </c>
      <c r="J66" s="9">
        <f t="shared" si="8"/>
        <v>3.5276869973437832</v>
      </c>
      <c r="K66" s="11">
        <f t="shared" si="9"/>
        <v>0.47393364928909953</v>
      </c>
      <c r="L66" s="11">
        <f t="shared" si="10"/>
        <v>0.2808988764044944</v>
      </c>
      <c r="M66" s="11">
        <f t="shared" si="11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12"/>
        <v>0</v>
      </c>
      <c r="S66" s="11">
        <f t="shared" si="13"/>
        <v>-0.90860661307859569</v>
      </c>
      <c r="T66" s="11">
        <f t="shared" si="14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2"/>
        <v>0.29814568511091988</v>
      </c>
      <c r="E67" s="9">
        <f t="shared" si="3"/>
        <v>0.27657714483305518</v>
      </c>
      <c r="F67" s="9">
        <f t="shared" si="4"/>
        <v>0.42527717005602506</v>
      </c>
      <c r="G67" s="9">
        <f t="shared" si="5"/>
        <v>1.0898448960229075</v>
      </c>
      <c r="H67" s="9">
        <f t="shared" si="6"/>
        <v>3.35406497540948</v>
      </c>
      <c r="I67" s="9">
        <f t="shared" si="7"/>
        <v>3.6156277504549781</v>
      </c>
      <c r="J67" s="9">
        <f t="shared" si="8"/>
        <v>2.3514076710684053</v>
      </c>
      <c r="K67" s="11">
        <f t="shared" si="9"/>
        <v>0.31645569620253161</v>
      </c>
      <c r="L67" s="11">
        <f t="shared" si="10"/>
        <v>0.29411764705882354</v>
      </c>
      <c r="M67" s="11">
        <f t="shared" si="11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12"/>
        <v>0</v>
      </c>
      <c r="S67" s="11">
        <f t="shared" si="13"/>
        <v>-0.90227996814018274</v>
      </c>
      <c r="T67" s="11">
        <f t="shared" si="14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15">(K68/(AR68+K68-(AR68*K68)))</f>
        <v>0.49008260918485808</v>
      </c>
      <c r="E68" s="9">
        <f t="shared" ref="E68:E131" si="16">(L68/(AR68+L68-(AR68*L68)))</f>
        <v>0.28702149828756895</v>
      </c>
      <c r="F68" s="9">
        <f t="shared" ref="F68:F131" si="17">(M68/(AR68+M68-(AR68*M68)))</f>
        <v>0.22289589252757291</v>
      </c>
      <c r="G68" s="9">
        <f t="shared" ref="G68:G131" si="18">AR68</f>
        <v>1.0894998146055686</v>
      </c>
      <c r="H68" s="9">
        <f t="shared" ref="H68:H131" si="19">IF(A68="","",1/D68)</f>
        <v>2.0404723229483177</v>
      </c>
      <c r="I68" s="9">
        <f t="shared" ref="I68:I131" si="20">IF(B68="","",1/E68)</f>
        <v>3.4840595773006964</v>
      </c>
      <c r="J68" s="9">
        <f t="shared" ref="J68:J131" si="21">IF(C68="","",1/F68)</f>
        <v>4.4863994067378199</v>
      </c>
      <c r="K68" s="11">
        <f t="shared" ref="K68:K131" si="22">1/A68</f>
        <v>0.51150895140664965</v>
      </c>
      <c r="L68" s="11">
        <f t="shared" ref="L68:L131" si="23">1/B68</f>
        <v>0.3048780487804878</v>
      </c>
      <c r="M68" s="11">
        <f t="shared" ref="M68:M131" si="24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25">O68/N68</f>
        <v>0</v>
      </c>
      <c r="S68" s="11">
        <f t="shared" ref="S68:S131" si="26">P68/N68</f>
        <v>-0.92354987599889793</v>
      </c>
      <c r="T68" s="11">
        <f t="shared" ref="T68:T131" si="27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15"/>
        <v>0.31944604538676191</v>
      </c>
      <c r="E69" s="9">
        <f t="shared" si="16"/>
        <v>0.32689944584442687</v>
      </c>
      <c r="F69" s="9">
        <f t="shared" si="17"/>
        <v>0.35365450876881094</v>
      </c>
      <c r="G69" s="9">
        <f t="shared" si="18"/>
        <v>1.0814310122121222</v>
      </c>
      <c r="H69" s="9">
        <f t="shared" si="19"/>
        <v>3.1304190940578813</v>
      </c>
      <c r="I69" s="9">
        <f t="shared" si="20"/>
        <v>3.0590446472518806</v>
      </c>
      <c r="J69" s="9">
        <f t="shared" si="21"/>
        <v>2.827618410638487</v>
      </c>
      <c r="K69" s="11">
        <f t="shared" si="22"/>
        <v>0.33670033670033667</v>
      </c>
      <c r="L69" s="11">
        <f t="shared" si="23"/>
        <v>0.34435261707988984</v>
      </c>
      <c r="M69" s="11">
        <f t="shared" si="24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25"/>
        <v>0</v>
      </c>
      <c r="S69" s="11">
        <f t="shared" si="26"/>
        <v>-0.87774274098550076</v>
      </c>
      <c r="T69" s="11">
        <f t="shared" si="27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15"/>
        <v>0.37075792293993315</v>
      </c>
      <c r="E70" s="9">
        <f t="shared" si="16"/>
        <v>0.32344199373019911</v>
      </c>
      <c r="F70" s="9">
        <f t="shared" si="17"/>
        <v>0.3058000833298678</v>
      </c>
      <c r="G70" s="9">
        <f t="shared" si="18"/>
        <v>1.081004901277121</v>
      </c>
      <c r="H70" s="9">
        <f t="shared" si="19"/>
        <v>2.6971776950050801</v>
      </c>
      <c r="I70" s="9">
        <f t="shared" si="20"/>
        <v>3.0917444839712291</v>
      </c>
      <c r="J70" s="9">
        <f t="shared" si="21"/>
        <v>3.2701102926819541</v>
      </c>
      <c r="K70" s="11">
        <f t="shared" si="22"/>
        <v>0.38910505836575876</v>
      </c>
      <c r="L70" s="11">
        <f t="shared" si="23"/>
        <v>0.34071550255536626</v>
      </c>
      <c r="M70" s="11">
        <f t="shared" si="24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25"/>
        <v>0</v>
      </c>
      <c r="S70" s="11">
        <f t="shared" si="26"/>
        <v>-0.8785686463067589</v>
      </c>
      <c r="T70" s="11">
        <f t="shared" si="27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15"/>
        <v>0.41321004140534556</v>
      </c>
      <c r="E71" s="9">
        <f t="shared" si="16"/>
        <v>0.31244367268378659</v>
      </c>
      <c r="F71" s="9">
        <f t="shared" si="17"/>
        <v>0.27434628591086779</v>
      </c>
      <c r="G71" s="9">
        <f t="shared" si="18"/>
        <v>1.0840280274394001</v>
      </c>
      <c r="H71" s="9">
        <f t="shared" si="19"/>
        <v>2.4200767159456142</v>
      </c>
      <c r="I71" s="9">
        <f t="shared" si="20"/>
        <v>3.2005768957019827</v>
      </c>
      <c r="J71" s="9">
        <f t="shared" si="21"/>
        <v>3.645028386952136</v>
      </c>
      <c r="K71" s="11">
        <f t="shared" si="22"/>
        <v>0.4329004329004329</v>
      </c>
      <c r="L71" s="11">
        <f t="shared" si="23"/>
        <v>0.33003300330033003</v>
      </c>
      <c r="M71" s="11">
        <f t="shared" si="24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25"/>
        <v>0</v>
      </c>
      <c r="S71" s="11">
        <f t="shared" si="26"/>
        <v>-0.89078045313292764</v>
      </c>
      <c r="T71" s="11">
        <f t="shared" si="27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15"/>
        <v>0.27614577533731333</v>
      </c>
      <c r="E72" s="9">
        <f t="shared" si="16"/>
        <v>0.32817069437584889</v>
      </c>
      <c r="F72" s="9">
        <f t="shared" si="17"/>
        <v>0.39568353028683789</v>
      </c>
      <c r="G72" s="9">
        <f t="shared" si="18"/>
        <v>1.0831717979786166</v>
      </c>
      <c r="H72" s="9">
        <f t="shared" si="19"/>
        <v>3.6212757511082523</v>
      </c>
      <c r="I72" s="9">
        <f t="shared" si="20"/>
        <v>3.0471946981795859</v>
      </c>
      <c r="J72" s="9">
        <f t="shared" si="21"/>
        <v>2.5272722351498498</v>
      </c>
      <c r="K72" s="11">
        <f t="shared" si="22"/>
        <v>0.29239766081871343</v>
      </c>
      <c r="L72" s="11">
        <f t="shared" si="23"/>
        <v>0.34602076124567471</v>
      </c>
      <c r="M72" s="11">
        <f t="shared" si="24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25"/>
        <v>0</v>
      </c>
      <c r="S72" s="11">
        <f t="shared" si="26"/>
        <v>-0.88695124156117011</v>
      </c>
      <c r="T72" s="11">
        <f t="shared" si="27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15"/>
        <v>0.5428453121289829</v>
      </c>
      <c r="E73" s="9">
        <f t="shared" si="16"/>
        <v>0.2844546169508092</v>
      </c>
      <c r="F73" s="9">
        <f t="shared" si="17"/>
        <v>0.17270007092020792</v>
      </c>
      <c r="G73" s="9">
        <f t="shared" si="18"/>
        <v>1.093695337474718</v>
      </c>
      <c r="H73" s="9">
        <f t="shared" si="19"/>
        <v>1.842145409855533</v>
      </c>
      <c r="I73" s="9">
        <f t="shared" si="20"/>
        <v>3.5154992761918509</v>
      </c>
      <c r="J73" s="9">
        <f t="shared" si="21"/>
        <v>5.7903855781392641</v>
      </c>
      <c r="K73" s="11">
        <f t="shared" si="22"/>
        <v>0.56497175141242939</v>
      </c>
      <c r="L73" s="11">
        <f t="shared" si="23"/>
        <v>0.30303030303030304</v>
      </c>
      <c r="M73" s="11">
        <f t="shared" si="24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25"/>
        <v>0</v>
      </c>
      <c r="S73" s="11">
        <f t="shared" si="26"/>
        <v>-0.96042532016325932</v>
      </c>
      <c r="T73" s="11">
        <f t="shared" si="27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15"/>
        <v>0.18809446502895152</v>
      </c>
      <c r="E74" s="9">
        <f t="shared" si="16"/>
        <v>0.24453114956143138</v>
      </c>
      <c r="F74" s="9">
        <f t="shared" si="17"/>
        <v>0.56737438540961704</v>
      </c>
      <c r="G74" s="9">
        <f t="shared" si="18"/>
        <v>1.0955526768476931</v>
      </c>
      <c r="H74" s="9">
        <f t="shared" si="19"/>
        <v>5.316477546779911</v>
      </c>
      <c r="I74" s="9">
        <f t="shared" si="20"/>
        <v>4.0894585487104944</v>
      </c>
      <c r="J74" s="9">
        <f t="shared" si="21"/>
        <v>1.762504663085994</v>
      </c>
      <c r="K74" s="11">
        <f t="shared" si="22"/>
        <v>0.20242914979757085</v>
      </c>
      <c r="L74" s="11">
        <f t="shared" si="23"/>
        <v>0.26178010471204188</v>
      </c>
      <c r="M74" s="11">
        <f t="shared" si="24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25"/>
        <v>0</v>
      </c>
      <c r="S74" s="11">
        <f t="shared" si="26"/>
        <v>-0.96416492765245732</v>
      </c>
      <c r="T74" s="11">
        <f t="shared" si="27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15"/>
        <v>0.6672822738276587</v>
      </c>
      <c r="E75" s="9">
        <f t="shared" si="16"/>
        <v>0.20152279840833601</v>
      </c>
      <c r="F75" s="9">
        <f t="shared" si="17"/>
        <v>0.13119492776400549</v>
      </c>
      <c r="G75" s="9">
        <f t="shared" si="18"/>
        <v>1.1129825038814347</v>
      </c>
      <c r="H75" s="9">
        <f t="shared" si="19"/>
        <v>1.4986161617388827</v>
      </c>
      <c r="I75" s="9">
        <f t="shared" si="20"/>
        <v>4.9622177138179069</v>
      </c>
      <c r="J75" s="9">
        <f t="shared" si="21"/>
        <v>7.6222458980945378</v>
      </c>
      <c r="K75" s="11">
        <f t="shared" si="22"/>
        <v>0.69060773480662985</v>
      </c>
      <c r="L75" s="11">
        <f t="shared" si="23"/>
        <v>0.2192982456140351</v>
      </c>
      <c r="M75" s="11">
        <f t="shared" si="24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25"/>
        <v>0</v>
      </c>
      <c r="S75" s="11">
        <f t="shared" si="26"/>
        <v>-1.0493663757637879</v>
      </c>
      <c r="T75" s="11">
        <f t="shared" si="27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15"/>
        <v>0.52008915583398296</v>
      </c>
      <c r="E76" s="9">
        <f t="shared" si="16"/>
        <v>0.25187245930696467</v>
      </c>
      <c r="F76" s="9">
        <f t="shared" si="17"/>
        <v>0.2280383848590524</v>
      </c>
      <c r="G76" s="9">
        <f t="shared" si="18"/>
        <v>1.0920085932279981</v>
      </c>
      <c r="H76" s="9">
        <f t="shared" si="19"/>
        <v>1.9227472612776584</v>
      </c>
      <c r="I76" s="9">
        <f t="shared" si="20"/>
        <v>3.9702633735801554</v>
      </c>
      <c r="J76" s="9">
        <f t="shared" si="21"/>
        <v>4.3852266390067935</v>
      </c>
      <c r="K76" s="11">
        <f t="shared" si="22"/>
        <v>0.5420054200542006</v>
      </c>
      <c r="L76" s="11">
        <f t="shared" si="23"/>
        <v>0.26881720430107525</v>
      </c>
      <c r="M76" s="11">
        <f t="shared" si="24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25"/>
        <v>0</v>
      </c>
      <c r="S76" s="11">
        <f t="shared" si="26"/>
        <v>-0.93543334493560759</v>
      </c>
      <c r="T76" s="11">
        <f t="shared" si="27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15"/>
        <v>0.76129092695404432</v>
      </c>
      <c r="E77" s="9">
        <f t="shared" si="16"/>
        <v>0.14314112250537914</v>
      </c>
      <c r="F77" s="9">
        <f t="shared" si="17"/>
        <v>9.5567950540576638E-2</v>
      </c>
      <c r="G77" s="9">
        <f t="shared" si="18"/>
        <v>1.1402119244576054</v>
      </c>
      <c r="H77" s="9">
        <f t="shared" si="19"/>
        <v>1.3135582792258411</v>
      </c>
      <c r="I77" s="9">
        <f t="shared" si="20"/>
        <v>6.986112603402427</v>
      </c>
      <c r="J77" s="9">
        <f t="shared" si="21"/>
        <v>10.463758972998127</v>
      </c>
      <c r="K77" s="11">
        <f t="shared" si="22"/>
        <v>0.78431372549019618</v>
      </c>
      <c r="L77" s="11">
        <f t="shared" si="23"/>
        <v>0.16</v>
      </c>
      <c r="M77" s="11">
        <f t="shared" si="24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25"/>
        <v>0</v>
      </c>
      <c r="S77" s="11">
        <f t="shared" si="26"/>
        <v>-1.1537057320189856</v>
      </c>
      <c r="T77" s="11">
        <f t="shared" si="27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15"/>
        <v>0.60025751620064427</v>
      </c>
      <c r="E78" s="9">
        <f t="shared" si="16"/>
        <v>0.25458340698609844</v>
      </c>
      <c r="F78" s="9">
        <f t="shared" si="17"/>
        <v>0.14515907681325715</v>
      </c>
      <c r="G78" s="9">
        <f t="shared" si="18"/>
        <v>1.1007465301940416</v>
      </c>
      <c r="H78" s="9">
        <f t="shared" si="19"/>
        <v>1.6659516507673955</v>
      </c>
      <c r="I78" s="9">
        <f t="shared" si="20"/>
        <v>3.9279857703161509</v>
      </c>
      <c r="J78" s="9">
        <f t="shared" si="21"/>
        <v>6.8889939365381219</v>
      </c>
      <c r="K78" s="11">
        <f t="shared" si="22"/>
        <v>0.62305295950155759</v>
      </c>
      <c r="L78" s="11">
        <f t="shared" si="23"/>
        <v>0.27322404371584696</v>
      </c>
      <c r="M78" s="11">
        <f t="shared" si="24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25"/>
        <v>0</v>
      </c>
      <c r="S78" s="11">
        <f t="shared" si="26"/>
        <v>-1.00060919271222</v>
      </c>
      <c r="T78" s="11">
        <f t="shared" si="27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15"/>
        <v>0.40096703912479198</v>
      </c>
      <c r="E79" s="9">
        <f t="shared" si="16"/>
        <v>0.3194345282409653</v>
      </c>
      <c r="F79" s="9">
        <f t="shared" si="17"/>
        <v>0.27959843263424283</v>
      </c>
      <c r="G79" s="9">
        <f t="shared" si="18"/>
        <v>1.0825873783894098</v>
      </c>
      <c r="H79" s="9">
        <f t="shared" si="19"/>
        <v>2.4939705821773854</v>
      </c>
      <c r="I79" s="9">
        <f t="shared" si="20"/>
        <v>3.1305319606703583</v>
      </c>
      <c r="J79" s="9">
        <f t="shared" si="21"/>
        <v>3.5765579605667952</v>
      </c>
      <c r="K79" s="11">
        <f t="shared" si="22"/>
        <v>0.42016806722689076</v>
      </c>
      <c r="L79" s="11">
        <f t="shared" si="23"/>
        <v>0.33692722371967654</v>
      </c>
      <c r="M79" s="11">
        <f t="shared" si="24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25"/>
        <v>0</v>
      </c>
      <c r="S79" s="11">
        <f t="shared" si="26"/>
        <v>-0.88617985193370363</v>
      </c>
      <c r="T79" s="11">
        <f t="shared" si="27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15"/>
        <v>0.37063584999862165</v>
      </c>
      <c r="E80" s="9">
        <f t="shared" si="16"/>
        <v>0.32164032286802247</v>
      </c>
      <c r="F80" s="9">
        <f t="shared" si="17"/>
        <v>0.30772382713335583</v>
      </c>
      <c r="G80" s="9">
        <f t="shared" si="18"/>
        <v>1.0815707259637382</v>
      </c>
      <c r="H80" s="9">
        <f t="shared" si="19"/>
        <v>2.6980660397630691</v>
      </c>
      <c r="I80" s="9">
        <f t="shared" si="20"/>
        <v>3.1090629156292895</v>
      </c>
      <c r="J80" s="9">
        <f t="shared" si="21"/>
        <v>3.2496671100045753</v>
      </c>
      <c r="K80" s="11">
        <f t="shared" si="22"/>
        <v>0.38910505836575876</v>
      </c>
      <c r="L80" s="11">
        <f t="shared" si="23"/>
        <v>0.33898305084745761</v>
      </c>
      <c r="M80" s="11">
        <f t="shared" si="24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25"/>
        <v>0</v>
      </c>
      <c r="S80" s="11">
        <f t="shared" si="26"/>
        <v>-0.87940803276423074</v>
      </c>
      <c r="T80" s="11">
        <f t="shared" si="27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15"/>
        <v>0.51779715225117207</v>
      </c>
      <c r="E81" s="9">
        <f t="shared" si="16"/>
        <v>0.26245944283550615</v>
      </c>
      <c r="F81" s="9">
        <f t="shared" si="17"/>
        <v>0.21974340491332167</v>
      </c>
      <c r="G81" s="9">
        <f t="shared" si="18"/>
        <v>1.0891908857272812</v>
      </c>
      <c r="H81" s="9">
        <f t="shared" si="19"/>
        <v>1.9312582072968256</v>
      </c>
      <c r="I81" s="9">
        <f t="shared" si="20"/>
        <v>3.8101124851763863</v>
      </c>
      <c r="J81" s="9">
        <f t="shared" si="21"/>
        <v>4.5507622874709366</v>
      </c>
      <c r="K81" s="11">
        <f t="shared" si="22"/>
        <v>0.53908355795148244</v>
      </c>
      <c r="L81" s="11">
        <f t="shared" si="23"/>
        <v>0.27932960893854747</v>
      </c>
      <c r="M81" s="11">
        <f t="shared" si="24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25"/>
        <v>0</v>
      </c>
      <c r="S81" s="11">
        <f t="shared" si="26"/>
        <v>-0.93099459703299858</v>
      </c>
      <c r="T81" s="11">
        <f t="shared" si="27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15"/>
        <v>0.25125761899561599</v>
      </c>
      <c r="E82" s="9">
        <f t="shared" si="16"/>
        <v>0.24199946716546403</v>
      </c>
      <c r="F82" s="9">
        <f t="shared" si="17"/>
        <v>0.5067429138389199</v>
      </c>
      <c r="G82" s="9">
        <f t="shared" si="18"/>
        <v>1.0875835080929339</v>
      </c>
      <c r="H82" s="9">
        <f t="shared" si="19"/>
        <v>3.97997881217464</v>
      </c>
      <c r="I82" s="9">
        <f t="shared" si="20"/>
        <v>4.1322405033076492</v>
      </c>
      <c r="J82" s="9">
        <f t="shared" si="21"/>
        <v>1.9733872397431755</v>
      </c>
      <c r="K82" s="11">
        <f t="shared" si="22"/>
        <v>0.26737967914438499</v>
      </c>
      <c r="L82" s="11">
        <f t="shared" si="23"/>
        <v>0.25773195876288663</v>
      </c>
      <c r="M82" s="11">
        <f t="shared" si="24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25"/>
        <v>0</v>
      </c>
      <c r="S82" s="11">
        <f t="shared" si="26"/>
        <v>-0.92246167996484052</v>
      </c>
      <c r="T82" s="11">
        <f t="shared" si="27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15"/>
        <v>0.28896576353192327</v>
      </c>
      <c r="E83" s="9">
        <f t="shared" si="16"/>
        <v>0.27213962521640539</v>
      </c>
      <c r="F83" s="9">
        <f t="shared" si="17"/>
        <v>0.43889461125167128</v>
      </c>
      <c r="G83" s="9">
        <f t="shared" si="18"/>
        <v>1.069833728483752</v>
      </c>
      <c r="H83" s="9">
        <f t="shared" si="19"/>
        <v>3.4606175755126292</v>
      </c>
      <c r="I83" s="9">
        <f t="shared" si="20"/>
        <v>3.6745843212093798</v>
      </c>
      <c r="J83" s="9">
        <f t="shared" si="21"/>
        <v>2.2784513055380833</v>
      </c>
      <c r="K83" s="11">
        <f t="shared" si="22"/>
        <v>0.30303030303030304</v>
      </c>
      <c r="L83" s="11">
        <f t="shared" si="23"/>
        <v>0.2857142857142857</v>
      </c>
      <c r="M83" s="11">
        <f t="shared" si="24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25"/>
        <v>0</v>
      </c>
      <c r="S83" s="11">
        <f t="shared" si="26"/>
        <v>-0.87247589594324204</v>
      </c>
      <c r="T83" s="11">
        <f t="shared" si="27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15"/>
        <v>0.39333095622609288</v>
      </c>
      <c r="E84" s="9">
        <f t="shared" si="16"/>
        <v>0.30154193646967797</v>
      </c>
      <c r="F84" s="9">
        <f t="shared" si="17"/>
        <v>0.30512710730422909</v>
      </c>
      <c r="G84" s="9">
        <f t="shared" si="18"/>
        <v>1.0823777166747102</v>
      </c>
      <c r="H84" s="9">
        <f t="shared" si="19"/>
        <v>2.5423882462614618</v>
      </c>
      <c r="I84" s="9">
        <f t="shared" si="20"/>
        <v>3.3162883136838799</v>
      </c>
      <c r="J84" s="9">
        <f t="shared" si="21"/>
        <v>3.2773227158835909</v>
      </c>
      <c r="K84" s="11">
        <f t="shared" si="22"/>
        <v>0.41237113402061859</v>
      </c>
      <c r="L84" s="11">
        <f t="shared" si="23"/>
        <v>0.31847133757961782</v>
      </c>
      <c r="M84" s="11">
        <f t="shared" si="24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25"/>
        <v>0</v>
      </c>
      <c r="S84" s="11">
        <f t="shared" si="26"/>
        <v>-0.88355193801639254</v>
      </c>
      <c r="T84" s="11">
        <f t="shared" si="27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15"/>
        <v>0.43391646663506184</v>
      </c>
      <c r="E85" s="9">
        <f t="shared" si="16"/>
        <v>0.28391271038864357</v>
      </c>
      <c r="F85" s="9">
        <f t="shared" si="17"/>
        <v>0.28217082297629442</v>
      </c>
      <c r="G85" s="9">
        <f t="shared" si="18"/>
        <v>1.0871591978574551</v>
      </c>
      <c r="H85" s="9">
        <f t="shared" si="19"/>
        <v>2.3045910374289464</v>
      </c>
      <c r="I85" s="9">
        <f t="shared" si="20"/>
        <v>3.522209339029295</v>
      </c>
      <c r="J85" s="9">
        <f t="shared" si="21"/>
        <v>3.5439525229864444</v>
      </c>
      <c r="K85" s="11">
        <f t="shared" si="22"/>
        <v>0.45454545454545453</v>
      </c>
      <c r="L85" s="11">
        <f t="shared" si="23"/>
        <v>0.30120481927710846</v>
      </c>
      <c r="M85" s="11">
        <f t="shared" si="24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25"/>
        <v>0</v>
      </c>
      <c r="S85" s="11">
        <f t="shared" si="26"/>
        <v>-0.89952352883387421</v>
      </c>
      <c r="T85" s="11">
        <f t="shared" si="27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15"/>
        <v>0.17419620009371523</v>
      </c>
      <c r="E86" s="9">
        <f t="shared" si="16"/>
        <v>0.20962281360524754</v>
      </c>
      <c r="F86" s="9">
        <f t="shared" si="17"/>
        <v>0.61618098630103757</v>
      </c>
      <c r="G86" s="9">
        <f t="shared" si="18"/>
        <v>1.10247752375611</v>
      </c>
      <c r="H86" s="9">
        <f t="shared" si="19"/>
        <v>5.7406533521512717</v>
      </c>
      <c r="I86" s="9">
        <f t="shared" si="20"/>
        <v>4.7704731312458959</v>
      </c>
      <c r="J86" s="9">
        <f t="shared" si="21"/>
        <v>1.622899800922202</v>
      </c>
      <c r="K86" s="11">
        <f t="shared" si="22"/>
        <v>0.18867924528301888</v>
      </c>
      <c r="L86" s="11">
        <f t="shared" si="23"/>
        <v>0.22624434389140272</v>
      </c>
      <c r="M86" s="11">
        <f t="shared" si="24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25"/>
        <v>0</v>
      </c>
      <c r="S86" s="11">
        <f t="shared" si="26"/>
        <v>-0.99712476636469982</v>
      </c>
      <c r="T86" s="11">
        <f t="shared" si="27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15"/>
        <v>0.44177619714859423</v>
      </c>
      <c r="E87" s="9">
        <f t="shared" si="16"/>
        <v>0.26478540419000562</v>
      </c>
      <c r="F87" s="9">
        <f t="shared" si="17"/>
        <v>0.29343839866140048</v>
      </c>
      <c r="G87" s="9">
        <f t="shared" si="18"/>
        <v>1.0846262556156381</v>
      </c>
      <c r="H87" s="9">
        <f t="shared" si="19"/>
        <v>2.2635895877922181</v>
      </c>
      <c r="I87" s="9">
        <f t="shared" si="20"/>
        <v>3.7766432143760333</v>
      </c>
      <c r="J87" s="9">
        <f t="shared" si="21"/>
        <v>3.4078702874667171</v>
      </c>
      <c r="K87" s="11">
        <f t="shared" si="22"/>
        <v>0.46189376443418012</v>
      </c>
      <c r="L87" s="11">
        <f t="shared" si="23"/>
        <v>0.2808988764044944</v>
      </c>
      <c r="M87" s="11">
        <f t="shared" si="24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25"/>
        <v>0</v>
      </c>
      <c r="S87" s="11">
        <f t="shared" si="26"/>
        <v>-0.89791038355952468</v>
      </c>
      <c r="T87" s="11">
        <f t="shared" si="27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15"/>
        <v>0.61184794993696834</v>
      </c>
      <c r="E88" s="9">
        <f t="shared" si="16"/>
        <v>0.22522429575930181</v>
      </c>
      <c r="F88" s="9">
        <f t="shared" si="17"/>
        <v>0.16292775430372974</v>
      </c>
      <c r="G88" s="9">
        <f t="shared" si="18"/>
        <v>1.1168890659724169</v>
      </c>
      <c r="H88" s="9">
        <f t="shared" si="19"/>
        <v>1.634392989472333</v>
      </c>
      <c r="I88" s="9">
        <f t="shared" si="20"/>
        <v>4.4400183231950443</v>
      </c>
      <c r="J88" s="9">
        <f t="shared" si="21"/>
        <v>6.1376897034731179</v>
      </c>
      <c r="K88" s="11">
        <f t="shared" si="22"/>
        <v>0.63775510204081631</v>
      </c>
      <c r="L88" s="11">
        <f t="shared" si="23"/>
        <v>0.24509803921568626</v>
      </c>
      <c r="M88" s="11">
        <f t="shared" si="24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25"/>
        <v>0</v>
      </c>
      <c r="S88" s="11">
        <f t="shared" si="26"/>
        <v>-1.0249242490516226</v>
      </c>
      <c r="T88" s="11">
        <f t="shared" si="27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15"/>
        <v>0.61756712895716326</v>
      </c>
      <c r="E89" s="9">
        <f t="shared" si="16"/>
        <v>0.22250011343681506</v>
      </c>
      <c r="F89" s="9">
        <f t="shared" si="17"/>
        <v>0.15993275760602185</v>
      </c>
      <c r="G89" s="9">
        <f t="shared" si="18"/>
        <v>1.1058163706042916</v>
      </c>
      <c r="H89" s="9">
        <f t="shared" si="19"/>
        <v>1.6192571675384033</v>
      </c>
      <c r="I89" s="9">
        <f t="shared" si="20"/>
        <v>4.4943797311095626</v>
      </c>
      <c r="J89" s="9">
        <f t="shared" si="21"/>
        <v>6.2526277603703848</v>
      </c>
      <c r="K89" s="11">
        <f t="shared" si="22"/>
        <v>0.64102564102564097</v>
      </c>
      <c r="L89" s="11">
        <f t="shared" si="23"/>
        <v>0.24038461538461536</v>
      </c>
      <c r="M89" s="11">
        <f t="shared" si="24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25"/>
        <v>0</v>
      </c>
      <c r="S89" s="11">
        <f t="shared" si="26"/>
        <v>-1.0076615589606923</v>
      </c>
      <c r="T89" s="11">
        <f t="shared" si="27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15"/>
        <v>0.38854338485631718</v>
      </c>
      <c r="E90" s="9">
        <f t="shared" si="16"/>
        <v>0.30936725188218628</v>
      </c>
      <c r="F90" s="9">
        <f t="shared" si="17"/>
        <v>0.30208936326149632</v>
      </c>
      <c r="G90" s="9">
        <f t="shared" si="18"/>
        <v>1.0815911753949647</v>
      </c>
      <c r="H90" s="9">
        <f t="shared" si="19"/>
        <v>2.5737151601996739</v>
      </c>
      <c r="I90" s="9">
        <f t="shared" si="20"/>
        <v>3.2324041860152075</v>
      </c>
      <c r="J90" s="9">
        <f t="shared" si="21"/>
        <v>3.310278750643644</v>
      </c>
      <c r="K90" s="11">
        <f t="shared" si="22"/>
        <v>0.40733197556008144</v>
      </c>
      <c r="L90" s="11">
        <f t="shared" si="23"/>
        <v>0.32637075718015668</v>
      </c>
      <c r="M90" s="11">
        <f t="shared" si="24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25"/>
        <v>0</v>
      </c>
      <c r="S90" s="11">
        <f t="shared" si="26"/>
        <v>-0.88157379995217044</v>
      </c>
      <c r="T90" s="11">
        <f t="shared" si="27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15"/>
        <v>0.54975415791954996</v>
      </c>
      <c r="E91" s="9">
        <f t="shared" si="16"/>
        <v>0.23506515493450447</v>
      </c>
      <c r="F91" s="9">
        <f t="shared" si="17"/>
        <v>0.21518068714594565</v>
      </c>
      <c r="G91" s="9">
        <f t="shared" si="18"/>
        <v>1.0919931769364641</v>
      </c>
      <c r="H91" s="9">
        <f t="shared" si="19"/>
        <v>1.8189948827023483</v>
      </c>
      <c r="I91" s="9">
        <f t="shared" si="20"/>
        <v>4.2541396672706639</v>
      </c>
      <c r="J91" s="9">
        <f t="shared" si="21"/>
        <v>4.6472572109677897</v>
      </c>
      <c r="K91" s="11">
        <f t="shared" si="22"/>
        <v>0.5714285714285714</v>
      </c>
      <c r="L91" s="11">
        <f t="shared" si="23"/>
        <v>0.25125628140703515</v>
      </c>
      <c r="M91" s="11">
        <f t="shared" si="24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25"/>
        <v>0</v>
      </c>
      <c r="S91" s="11">
        <f t="shared" si="26"/>
        <v>-0.94709909040978379</v>
      </c>
      <c r="T91" s="11">
        <f t="shared" si="27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15"/>
        <v>0.62427215267787739</v>
      </c>
      <c r="E92" s="9">
        <f t="shared" si="16"/>
        <v>0.22132425260641533</v>
      </c>
      <c r="F92" s="9">
        <f t="shared" si="17"/>
        <v>0.15440359471570722</v>
      </c>
      <c r="G92" s="9">
        <f t="shared" si="18"/>
        <v>1.1063703337841488</v>
      </c>
      <c r="H92" s="9">
        <f t="shared" si="19"/>
        <v>1.601865461578577</v>
      </c>
      <c r="I92" s="9">
        <f t="shared" si="20"/>
        <v>4.5182576614335934</v>
      </c>
      <c r="J92" s="9">
        <f t="shared" si="21"/>
        <v>6.4765331522315375</v>
      </c>
      <c r="K92" s="11">
        <f t="shared" si="22"/>
        <v>0.64766839378238339</v>
      </c>
      <c r="L92" s="11">
        <f t="shared" si="23"/>
        <v>0.23923444976076558</v>
      </c>
      <c r="M92" s="11">
        <f t="shared" si="24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25"/>
        <v>0</v>
      </c>
      <c r="S92" s="11">
        <f t="shared" si="26"/>
        <v>-1.0129504441380137</v>
      </c>
      <c r="T92" s="11">
        <f t="shared" si="27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15"/>
        <v>0.55073306310100623</v>
      </c>
      <c r="E93" s="9">
        <f t="shared" si="16"/>
        <v>0.2672985799751556</v>
      </c>
      <c r="F93" s="9">
        <f t="shared" si="17"/>
        <v>0.18196835692383803</v>
      </c>
      <c r="G93" s="9">
        <f t="shared" si="18"/>
        <v>1.0964538907658188</v>
      </c>
      <c r="H93" s="9">
        <f t="shared" si="19"/>
        <v>1.8157616947297692</v>
      </c>
      <c r="I93" s="9">
        <f t="shared" si="20"/>
        <v>3.741134726914547</v>
      </c>
      <c r="J93" s="9">
        <f t="shared" si="21"/>
        <v>5.4954609521398554</v>
      </c>
      <c r="K93" s="11">
        <f t="shared" si="22"/>
        <v>0.57339449541284404</v>
      </c>
      <c r="L93" s="11">
        <f t="shared" si="23"/>
        <v>0.2857142857142857</v>
      </c>
      <c r="M93" s="11">
        <f t="shared" si="24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25"/>
        <v>0</v>
      </c>
      <c r="S93" s="11">
        <f t="shared" si="26"/>
        <v>-0.96302124311565729</v>
      </c>
      <c r="T93" s="11">
        <f t="shared" si="27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15"/>
        <v>0.49393406963781766</v>
      </c>
      <c r="E94" s="9">
        <f t="shared" si="16"/>
        <v>0.29057023459663295</v>
      </c>
      <c r="F94" s="9">
        <f t="shared" si="17"/>
        <v>0.21549569576554919</v>
      </c>
      <c r="G94" s="9">
        <f t="shared" si="18"/>
        <v>1.0899592559354376</v>
      </c>
      <c r="H94" s="9">
        <f t="shared" si="19"/>
        <v>2.0245617005793113</v>
      </c>
      <c r="I94" s="9">
        <f t="shared" si="20"/>
        <v>3.4415087332953811</v>
      </c>
      <c r="J94" s="9">
        <f t="shared" si="21"/>
        <v>4.6404639148243616</v>
      </c>
      <c r="K94" s="11">
        <f t="shared" si="22"/>
        <v>0.51546391752577325</v>
      </c>
      <c r="L94" s="11">
        <f t="shared" si="23"/>
        <v>0.30864197530864196</v>
      </c>
      <c r="M94" s="11">
        <f t="shared" si="24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25"/>
        <v>0</v>
      </c>
      <c r="S94" s="11">
        <f t="shared" si="26"/>
        <v>-0.92709717343428688</v>
      </c>
      <c r="T94" s="11">
        <f t="shared" si="27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15"/>
        <v>0.45755361866713989</v>
      </c>
      <c r="E95" s="9">
        <f t="shared" si="16"/>
        <v>0.28558453564761876</v>
      </c>
      <c r="F95" s="9">
        <f t="shared" si="17"/>
        <v>0.25686184568524167</v>
      </c>
      <c r="G95" s="9">
        <f t="shared" si="18"/>
        <v>1.0876478958472413</v>
      </c>
      <c r="H95" s="9">
        <f t="shared" si="19"/>
        <v>2.1855362064734929</v>
      </c>
      <c r="I95" s="9">
        <f t="shared" si="20"/>
        <v>3.501590160448655</v>
      </c>
      <c r="J95" s="9">
        <f t="shared" si="21"/>
        <v>3.8931434029536613</v>
      </c>
      <c r="K95" s="11">
        <f t="shared" si="22"/>
        <v>0.47846889952153115</v>
      </c>
      <c r="L95" s="11">
        <f t="shared" si="23"/>
        <v>0.30303030303030304</v>
      </c>
      <c r="M95" s="11">
        <f t="shared" si="24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25"/>
        <v>0</v>
      </c>
      <c r="S95" s="11">
        <f t="shared" si="26"/>
        <v>-0.90723418038514636</v>
      </c>
      <c r="T95" s="11">
        <f t="shared" si="27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15"/>
        <v>0.34955824056094131</v>
      </c>
      <c r="E96" s="9">
        <f t="shared" si="16"/>
        <v>0.3231613296593166</v>
      </c>
      <c r="F96" s="9">
        <f t="shared" si="17"/>
        <v>0.32728042977974187</v>
      </c>
      <c r="G96" s="9">
        <f t="shared" si="18"/>
        <v>1.0818334965312633</v>
      </c>
      <c r="H96" s="9">
        <f t="shared" si="19"/>
        <v>2.8607536140337735</v>
      </c>
      <c r="I96" s="9">
        <f t="shared" si="20"/>
        <v>3.0944296492845256</v>
      </c>
      <c r="J96" s="9">
        <f t="shared" si="21"/>
        <v>3.0554836434094002</v>
      </c>
      <c r="K96" s="11">
        <f t="shared" si="22"/>
        <v>0.36764705882352938</v>
      </c>
      <c r="L96" s="11">
        <f t="shared" si="23"/>
        <v>0.34059945504087197</v>
      </c>
      <c r="M96" s="11">
        <f t="shared" si="24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25"/>
        <v>0</v>
      </c>
      <c r="S96" s="11">
        <f t="shared" si="26"/>
        <v>-0.87816239618843417</v>
      </c>
      <c r="T96" s="11">
        <f t="shared" si="27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15"/>
        <v>0.39769121379491973</v>
      </c>
      <c r="E97" s="9">
        <f t="shared" si="16"/>
        <v>0.26926101774147826</v>
      </c>
      <c r="F97" s="9">
        <f t="shared" si="17"/>
        <v>0.33304776846360201</v>
      </c>
      <c r="G97" s="9">
        <f t="shared" si="18"/>
        <v>1.0943017964439399</v>
      </c>
      <c r="H97" s="9">
        <f t="shared" si="19"/>
        <v>2.5145136862784128</v>
      </c>
      <c r="I97" s="9">
        <f t="shared" si="20"/>
        <v>3.7138684551809713</v>
      </c>
      <c r="J97" s="9">
        <f t="shared" si="21"/>
        <v>3.0025722874924101</v>
      </c>
      <c r="K97" s="11">
        <f t="shared" si="22"/>
        <v>0.41946308724832215</v>
      </c>
      <c r="L97" s="11">
        <f t="shared" si="23"/>
        <v>0.28735632183908044</v>
      </c>
      <c r="M97" s="11">
        <f t="shared" si="24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25"/>
        <v>0</v>
      </c>
      <c r="S97" s="11">
        <f t="shared" si="26"/>
        <v>-0.90652252990282534</v>
      </c>
      <c r="T97" s="11">
        <f t="shared" si="27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15"/>
        <v>0.29214963020955964</v>
      </c>
      <c r="E98" s="9">
        <f t="shared" si="16"/>
        <v>0.28488280502456587</v>
      </c>
      <c r="F98" s="9">
        <f t="shared" si="17"/>
        <v>0.42296756476587488</v>
      </c>
      <c r="G98" s="9">
        <f t="shared" si="18"/>
        <v>1.0913979856654581</v>
      </c>
      <c r="H98" s="9">
        <f t="shared" si="19"/>
        <v>3.4229035281773164</v>
      </c>
      <c r="I98" s="9">
        <f t="shared" si="20"/>
        <v>3.5102153670305531</v>
      </c>
      <c r="J98" s="9">
        <f t="shared" si="21"/>
        <v>2.3642474820818227</v>
      </c>
      <c r="K98" s="11">
        <f t="shared" si="22"/>
        <v>0.3105590062111801</v>
      </c>
      <c r="L98" s="11">
        <f t="shared" si="23"/>
        <v>0.30303030303030304</v>
      </c>
      <c r="M98" s="11">
        <f t="shared" si="24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25"/>
        <v>0</v>
      </c>
      <c r="S98" s="11">
        <f t="shared" si="26"/>
        <v>-0.90403446925185926</v>
      </c>
      <c r="T98" s="11">
        <f t="shared" si="27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15"/>
        <v>0.5478947957114968</v>
      </c>
      <c r="E99" s="9">
        <f t="shared" si="16"/>
        <v>0.25355983563955148</v>
      </c>
      <c r="F99" s="9">
        <f t="shared" si="17"/>
        <v>0.19854536864895192</v>
      </c>
      <c r="G99" s="9">
        <f t="shared" si="18"/>
        <v>1.1150917722714691</v>
      </c>
      <c r="H99" s="9">
        <f t="shared" si="19"/>
        <v>1.8251679114808872</v>
      </c>
      <c r="I99" s="9">
        <f t="shared" si="20"/>
        <v>3.9438422787966787</v>
      </c>
      <c r="J99" s="9">
        <f t="shared" si="21"/>
        <v>5.0366322156227179</v>
      </c>
      <c r="K99" s="11">
        <f t="shared" si="22"/>
        <v>0.57471264367816088</v>
      </c>
      <c r="L99" s="11">
        <f t="shared" si="23"/>
        <v>0.27472527472527469</v>
      </c>
      <c r="M99" s="11">
        <f t="shared" si="24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25"/>
        <v>0</v>
      </c>
      <c r="S99" s="11">
        <f t="shared" si="26"/>
        <v>-0.98981452572612694</v>
      </c>
      <c r="T99" s="11">
        <f t="shared" si="27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15"/>
        <v>0.5305342117688604</v>
      </c>
      <c r="E100" s="9">
        <f t="shared" si="16"/>
        <v>0.24374867907782</v>
      </c>
      <c r="F100" s="9">
        <f t="shared" si="17"/>
        <v>0.22571710915331988</v>
      </c>
      <c r="G100" s="9">
        <f t="shared" si="18"/>
        <v>1.0924599771719548</v>
      </c>
      <c r="H100" s="9">
        <f t="shared" si="19"/>
        <v>1.8848925815092832</v>
      </c>
      <c r="I100" s="9">
        <f t="shared" si="20"/>
        <v>4.1025863351683505</v>
      </c>
      <c r="J100" s="9">
        <f t="shared" si="21"/>
        <v>4.4303243283199381</v>
      </c>
      <c r="K100" s="11">
        <f t="shared" si="22"/>
        <v>0.5524861878453039</v>
      </c>
      <c r="L100" s="11">
        <f t="shared" si="23"/>
        <v>0.26041666666666669</v>
      </c>
      <c r="M100" s="11">
        <f t="shared" si="24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25"/>
        <v>0</v>
      </c>
      <c r="S100" s="11">
        <f t="shared" si="26"/>
        <v>-0.94001929323839528</v>
      </c>
      <c r="T100" s="11">
        <f t="shared" si="27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15"/>
        <v>0.39922313023074979</v>
      </c>
      <c r="E101" s="9">
        <f t="shared" si="16"/>
        <v>0.30507640217331272</v>
      </c>
      <c r="F101" s="9">
        <f t="shared" si="17"/>
        <v>0.29570046759593777</v>
      </c>
      <c r="G101" s="9">
        <f t="shared" si="18"/>
        <v>1.0826366075626508</v>
      </c>
      <c r="H101" s="9">
        <f t="shared" si="19"/>
        <v>2.5048648845120844</v>
      </c>
      <c r="I101" s="9">
        <f t="shared" si="20"/>
        <v>3.2778674223118176</v>
      </c>
      <c r="J101" s="9">
        <f t="shared" si="21"/>
        <v>3.3818005366378312</v>
      </c>
      <c r="K101" s="11">
        <f t="shared" si="22"/>
        <v>0.41841004184100417</v>
      </c>
      <c r="L101" s="11">
        <f t="shared" si="23"/>
        <v>0.32216494845360821</v>
      </c>
      <c r="M101" s="11">
        <f t="shared" si="24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25"/>
        <v>0</v>
      </c>
      <c r="S101" s="11">
        <f t="shared" si="26"/>
        <v>-0.88498161028729661</v>
      </c>
      <c r="T101" s="11">
        <f t="shared" si="27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15"/>
        <v>0.55949966416637276</v>
      </c>
      <c r="E102" s="9">
        <f t="shared" si="16"/>
        <v>0.2544175060525955</v>
      </c>
      <c r="F102" s="9">
        <f t="shared" si="17"/>
        <v>0.18608282978103191</v>
      </c>
      <c r="G102" s="9">
        <f t="shared" si="18"/>
        <v>1.0934877376605943</v>
      </c>
      <c r="H102" s="9">
        <f t="shared" si="19"/>
        <v>1.7873111711156275</v>
      </c>
      <c r="I102" s="9">
        <f t="shared" si="20"/>
        <v>3.9305471369303921</v>
      </c>
      <c r="J102" s="9">
        <f t="shared" si="21"/>
        <v>5.373950950642377</v>
      </c>
      <c r="K102" s="11">
        <f t="shared" si="22"/>
        <v>0.58139534883720934</v>
      </c>
      <c r="L102" s="11">
        <f t="shared" si="23"/>
        <v>0.27173913043478259</v>
      </c>
      <c r="M102" s="11">
        <f t="shared" si="24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25"/>
        <v>0</v>
      </c>
      <c r="S102" s="11">
        <f t="shared" si="26"/>
        <v>-0.95874792703150891</v>
      </c>
      <c r="T102" s="11">
        <f t="shared" si="27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15"/>
        <v>0.31215830285970281</v>
      </c>
      <c r="E103" s="9">
        <f t="shared" si="16"/>
        <v>0.28958976102679701</v>
      </c>
      <c r="F103" s="9">
        <f t="shared" si="17"/>
        <v>0.39825193611350035</v>
      </c>
      <c r="G103" s="9">
        <f t="shared" si="18"/>
        <v>1.0854693639388366</v>
      </c>
      <c r="H103" s="9">
        <f t="shared" si="19"/>
        <v>3.2035028087958386</v>
      </c>
      <c r="I103" s="9">
        <f t="shared" si="20"/>
        <v>3.4531607625017711</v>
      </c>
      <c r="J103" s="9">
        <f t="shared" si="21"/>
        <v>2.5109733546028603</v>
      </c>
      <c r="K103" s="11">
        <f t="shared" si="22"/>
        <v>0.33003300330033003</v>
      </c>
      <c r="L103" s="11">
        <f t="shared" si="23"/>
        <v>0.30674846625766872</v>
      </c>
      <c r="M103" s="11">
        <f t="shared" si="24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25"/>
        <v>0</v>
      </c>
      <c r="S103" s="11">
        <f t="shared" si="26"/>
        <v>-0.88972853039019506</v>
      </c>
      <c r="T103" s="11">
        <f t="shared" si="27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15"/>
        <v>0.3405053925348277</v>
      </c>
      <c r="E104" s="9">
        <f t="shared" si="16"/>
        <v>0.27635898294972272</v>
      </c>
      <c r="F104" s="9">
        <f t="shared" si="17"/>
        <v>0.38313562451544986</v>
      </c>
      <c r="G104" s="9">
        <f t="shared" si="18"/>
        <v>1.0820173473845078</v>
      </c>
      <c r="H104" s="9">
        <f t="shared" si="19"/>
        <v>2.9368110518182693</v>
      </c>
      <c r="I104" s="9">
        <f t="shared" si="20"/>
        <v>3.6184819806705089</v>
      </c>
      <c r="J104" s="9">
        <f t="shared" si="21"/>
        <v>2.6100418129081473</v>
      </c>
      <c r="K104" s="11">
        <f t="shared" si="22"/>
        <v>0.35842293906810035</v>
      </c>
      <c r="L104" s="11">
        <f t="shared" si="23"/>
        <v>0.29239766081871343</v>
      </c>
      <c r="M104" s="11">
        <f t="shared" si="24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25"/>
        <v>0</v>
      </c>
      <c r="S104" s="11">
        <f t="shared" si="26"/>
        <v>-0.8839976626965268</v>
      </c>
      <c r="T104" s="11">
        <f t="shared" si="27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15"/>
        <v>0.43107485963621428</v>
      </c>
      <c r="E105" s="9">
        <f t="shared" si="16"/>
        <v>0.27088069794182945</v>
      </c>
      <c r="F105" s="9">
        <f t="shared" si="17"/>
        <v>0.2980444424219561</v>
      </c>
      <c r="G105" s="9">
        <f t="shared" si="18"/>
        <v>1.08534761171864</v>
      </c>
      <c r="H105" s="9">
        <f t="shared" si="19"/>
        <v>2.3197826958498666</v>
      </c>
      <c r="I105" s="9">
        <f t="shared" si="20"/>
        <v>3.6916620770622277</v>
      </c>
      <c r="J105" s="9">
        <f t="shared" si="21"/>
        <v>3.355204317429449</v>
      </c>
      <c r="K105" s="11">
        <f t="shared" si="22"/>
        <v>0.45126353790613716</v>
      </c>
      <c r="L105" s="11">
        <f t="shared" si="23"/>
        <v>0.28735632183908044</v>
      </c>
      <c r="M105" s="11">
        <f t="shared" si="24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25"/>
        <v>0</v>
      </c>
      <c r="S105" s="11">
        <f t="shared" si="26"/>
        <v>-0.89639013637110454</v>
      </c>
      <c r="T105" s="11">
        <f t="shared" si="27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15"/>
        <v>0.43977752860069264</v>
      </c>
      <c r="E106" s="9">
        <f t="shared" si="16"/>
        <v>0.27415431201222756</v>
      </c>
      <c r="F106" s="9">
        <f t="shared" si="17"/>
        <v>0.2860681593870798</v>
      </c>
      <c r="G106" s="9">
        <f t="shared" si="18"/>
        <v>1.0850740912852301</v>
      </c>
      <c r="H106" s="9">
        <f t="shared" si="19"/>
        <v>2.2738769831688601</v>
      </c>
      <c r="I106" s="9">
        <f t="shared" si="20"/>
        <v>3.6475807827359614</v>
      </c>
      <c r="J106" s="9">
        <f t="shared" si="21"/>
        <v>3.4956704099560292</v>
      </c>
      <c r="K106" s="11">
        <f t="shared" si="22"/>
        <v>0.45998160073597055</v>
      </c>
      <c r="L106" s="11">
        <f t="shared" si="23"/>
        <v>0.29069767441860467</v>
      </c>
      <c r="M106" s="11">
        <f t="shared" si="24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25"/>
        <v>0</v>
      </c>
      <c r="S106" s="11">
        <f t="shared" si="26"/>
        <v>-0.8976262839061101</v>
      </c>
      <c r="T106" s="11">
        <f t="shared" si="27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15"/>
        <v>0.24832898630040692</v>
      </c>
      <c r="E107" s="9">
        <f t="shared" si="16"/>
        <v>0.2640350467590053</v>
      </c>
      <c r="F107" s="9">
        <f t="shared" si="17"/>
        <v>0.48763596694058747</v>
      </c>
      <c r="G107" s="9">
        <f t="shared" si="18"/>
        <v>1.0888187511037621</v>
      </c>
      <c r="H107" s="9">
        <f t="shared" si="19"/>
        <v>4.0269161280684589</v>
      </c>
      <c r="I107" s="9">
        <f t="shared" si="20"/>
        <v>3.7873760028256309</v>
      </c>
      <c r="J107" s="9">
        <f t="shared" si="21"/>
        <v>2.0507100948151304</v>
      </c>
      <c r="K107" s="11">
        <f t="shared" si="22"/>
        <v>0.26455026455026459</v>
      </c>
      <c r="L107" s="11">
        <f t="shared" si="23"/>
        <v>0.2808988764044944</v>
      </c>
      <c r="M107" s="11">
        <f t="shared" si="24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25"/>
        <v>0</v>
      </c>
      <c r="S107" s="11">
        <f t="shared" si="26"/>
        <v>-0.91806412383046998</v>
      </c>
      <c r="T107" s="11">
        <f t="shared" si="27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15"/>
        <v>0.43944794805293813</v>
      </c>
      <c r="E108" s="9">
        <f t="shared" si="16"/>
        <v>0.26012691855702369</v>
      </c>
      <c r="F108" s="9">
        <f t="shared" si="17"/>
        <v>0.30042513339003779</v>
      </c>
      <c r="G108" s="9">
        <f t="shared" si="18"/>
        <v>1.0856020109751185</v>
      </c>
      <c r="H108" s="9">
        <f t="shared" si="19"/>
        <v>2.2755823628957641</v>
      </c>
      <c r="I108" s="9">
        <f t="shared" si="20"/>
        <v>3.8442772687548104</v>
      </c>
      <c r="J108" s="9">
        <f t="shared" si="21"/>
        <v>3.3286163135416298</v>
      </c>
      <c r="K108" s="11">
        <f t="shared" si="22"/>
        <v>0.45977011494252878</v>
      </c>
      <c r="L108" s="11">
        <f t="shared" si="23"/>
        <v>0.27624309392265195</v>
      </c>
      <c r="M108" s="11">
        <f t="shared" si="24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25"/>
        <v>0</v>
      </c>
      <c r="S108" s="11">
        <f t="shared" si="26"/>
        <v>-0.89953898626953765</v>
      </c>
      <c r="T108" s="11">
        <f t="shared" si="27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15"/>
        <v>0.28050060322318393</v>
      </c>
      <c r="E109" s="9">
        <f t="shared" si="16"/>
        <v>0.2822214350219619</v>
      </c>
      <c r="F109" s="9">
        <f t="shared" si="17"/>
        <v>0.43727796175485434</v>
      </c>
      <c r="G109" s="9">
        <f t="shared" si="18"/>
        <v>1.086887594000332</v>
      </c>
      <c r="H109" s="9">
        <f t="shared" si="19"/>
        <v>3.5650547218407835</v>
      </c>
      <c r="I109" s="9">
        <f t="shared" si="20"/>
        <v>3.5433169699607756</v>
      </c>
      <c r="J109" s="9">
        <f t="shared" si="21"/>
        <v>2.2868749112963931</v>
      </c>
      <c r="K109" s="11">
        <f t="shared" si="22"/>
        <v>0.29761904761904762</v>
      </c>
      <c r="L109" s="11">
        <f t="shared" si="23"/>
        <v>0.29940119760479045</v>
      </c>
      <c r="M109" s="11">
        <f t="shared" si="24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25"/>
        <v>0</v>
      </c>
      <c r="S109" s="11">
        <f t="shared" si="26"/>
        <v>-0.89989761599931062</v>
      </c>
      <c r="T109" s="11">
        <f t="shared" si="27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15"/>
        <v>0.43265706367306078</v>
      </c>
      <c r="E110" s="9">
        <f t="shared" si="16"/>
        <v>0.29326904274400217</v>
      </c>
      <c r="F110" s="9">
        <f t="shared" si="17"/>
        <v>0.2740738935829371</v>
      </c>
      <c r="G110" s="9">
        <f t="shared" si="18"/>
        <v>1.0855127260095134</v>
      </c>
      <c r="H110" s="9">
        <f t="shared" si="19"/>
        <v>2.3112993730194926</v>
      </c>
      <c r="I110" s="9">
        <f t="shared" si="20"/>
        <v>3.4098382517411197</v>
      </c>
      <c r="J110" s="9">
        <f t="shared" si="21"/>
        <v>3.6486510514632124</v>
      </c>
      <c r="K110" s="11">
        <f t="shared" si="22"/>
        <v>0.45289855072463764</v>
      </c>
      <c r="L110" s="11">
        <f t="shared" si="23"/>
        <v>0.3105590062111801</v>
      </c>
      <c r="M110" s="11">
        <f t="shared" si="24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25"/>
        <v>0</v>
      </c>
      <c r="S110" s="11">
        <f t="shared" si="26"/>
        <v>-0.89676855228912544</v>
      </c>
      <c r="T110" s="11">
        <f t="shared" si="27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15"/>
        <v>0.5246836613065996</v>
      </c>
      <c r="E111" s="9">
        <f t="shared" si="16"/>
        <v>0.26205710518016068</v>
      </c>
      <c r="F111" s="9">
        <f t="shared" si="17"/>
        <v>0.21325923351323972</v>
      </c>
      <c r="G111" s="9">
        <f t="shared" si="18"/>
        <v>1.0914582058002553</v>
      </c>
      <c r="H111" s="9">
        <f t="shared" si="19"/>
        <v>1.9059103108142119</v>
      </c>
      <c r="I111" s="9">
        <f t="shared" si="20"/>
        <v>3.8159621709646592</v>
      </c>
      <c r="J111" s="9">
        <f t="shared" si="21"/>
        <v>4.6891287356048634</v>
      </c>
      <c r="K111" s="11">
        <f t="shared" si="22"/>
        <v>0.54644808743169393</v>
      </c>
      <c r="L111" s="11">
        <f t="shared" si="23"/>
        <v>0.27932960893854747</v>
      </c>
      <c r="M111" s="11">
        <f t="shared" si="24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25"/>
        <v>0</v>
      </c>
      <c r="S111" s="11">
        <f t="shared" si="26"/>
        <v>-0.93811326218593916</v>
      </c>
      <c r="T111" s="11">
        <f t="shared" si="27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15"/>
        <v>0.54542302361086026</v>
      </c>
      <c r="E112" s="9">
        <f t="shared" si="16"/>
        <v>0.26063574687194585</v>
      </c>
      <c r="F112" s="9">
        <f t="shared" si="17"/>
        <v>0.19394122951719392</v>
      </c>
      <c r="G112" s="9">
        <f t="shared" si="18"/>
        <v>1.0995241264848337</v>
      </c>
      <c r="H112" s="9">
        <f t="shared" si="19"/>
        <v>1.8334392878755044</v>
      </c>
      <c r="I112" s="9">
        <f t="shared" si="20"/>
        <v>3.8367722463308711</v>
      </c>
      <c r="J112" s="9">
        <f t="shared" si="21"/>
        <v>5.1562011981126723</v>
      </c>
      <c r="K112" s="11">
        <f t="shared" si="22"/>
        <v>0.56882821387940841</v>
      </c>
      <c r="L112" s="11">
        <f t="shared" si="23"/>
        <v>0.27932960893854747</v>
      </c>
      <c r="M112" s="11">
        <f t="shared" si="24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25"/>
        <v>0</v>
      </c>
      <c r="S112" s="11">
        <f t="shared" si="26"/>
        <v>-0.96289132103494623</v>
      </c>
      <c r="T112" s="11">
        <f t="shared" si="27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15"/>
        <v>0.27458616704409422</v>
      </c>
      <c r="E113" s="9">
        <f t="shared" si="16"/>
        <v>0.31918653321122126</v>
      </c>
      <c r="F113" s="9">
        <f t="shared" si="17"/>
        <v>0.40622729974468441</v>
      </c>
      <c r="G113" s="9">
        <f t="shared" si="18"/>
        <v>1.0827229733087571</v>
      </c>
      <c r="H113" s="9">
        <f t="shared" si="19"/>
        <v>3.6418440548733679</v>
      </c>
      <c r="I113" s="9">
        <f t="shared" si="20"/>
        <v>3.1329642574182519</v>
      </c>
      <c r="J113" s="9">
        <f t="shared" si="21"/>
        <v>2.4616760139668217</v>
      </c>
      <c r="K113" s="11">
        <f t="shared" si="22"/>
        <v>0.29069767441860467</v>
      </c>
      <c r="L113" s="11">
        <f t="shared" si="23"/>
        <v>0.33670033670033667</v>
      </c>
      <c r="M113" s="11">
        <f t="shared" si="24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25"/>
        <v>0</v>
      </c>
      <c r="S113" s="11">
        <f t="shared" si="26"/>
        <v>-0.88763141105655885</v>
      </c>
      <c r="T113" s="11">
        <f t="shared" si="27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15"/>
        <v>0.40844040808719739</v>
      </c>
      <c r="E114" s="9">
        <f t="shared" si="16"/>
        <v>0.27763864730119081</v>
      </c>
      <c r="F114" s="9">
        <f t="shared" si="17"/>
        <v>0.31392094461161191</v>
      </c>
      <c r="G114" s="9">
        <f t="shared" si="18"/>
        <v>1.0840850144011858</v>
      </c>
      <c r="H114" s="9">
        <f t="shared" si="19"/>
        <v>2.448337579239984</v>
      </c>
      <c r="I114" s="9">
        <f t="shared" si="20"/>
        <v>3.6018040345628459</v>
      </c>
      <c r="J114" s="9">
        <f t="shared" si="21"/>
        <v>3.1855153890327905</v>
      </c>
      <c r="K114" s="11">
        <f t="shared" si="22"/>
        <v>0.42808219178082196</v>
      </c>
      <c r="L114" s="11">
        <f t="shared" si="23"/>
        <v>0.29411764705882354</v>
      </c>
      <c r="M114" s="11">
        <f t="shared" si="24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25"/>
        <v>0</v>
      </c>
      <c r="S114" s="11">
        <f t="shared" si="26"/>
        <v>-0.88983738871463425</v>
      </c>
      <c r="T114" s="11">
        <f t="shared" si="27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15"/>
        <v>0.23239584154791967</v>
      </c>
      <c r="E115" s="9">
        <f t="shared" si="16"/>
        <v>0.3217671522491336</v>
      </c>
      <c r="F115" s="9">
        <f t="shared" si="17"/>
        <v>0.44583700620294653</v>
      </c>
      <c r="G115" s="9">
        <f t="shared" si="18"/>
        <v>1.0865141399692522</v>
      </c>
      <c r="H115" s="9">
        <f t="shared" si="19"/>
        <v>4.3030029855065264</v>
      </c>
      <c r="I115" s="9">
        <f t="shared" si="20"/>
        <v>3.1078374315403496</v>
      </c>
      <c r="J115" s="9">
        <f t="shared" si="21"/>
        <v>2.2429721761248249</v>
      </c>
      <c r="K115" s="11">
        <f t="shared" si="22"/>
        <v>0.24752475247524752</v>
      </c>
      <c r="L115" s="11">
        <f t="shared" si="23"/>
        <v>0.3401360544217687</v>
      </c>
      <c r="M115" s="11">
        <f t="shared" si="24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25"/>
        <v>0</v>
      </c>
      <c r="S115" s="11">
        <f t="shared" si="26"/>
        <v>-0.90768225263613234</v>
      </c>
      <c r="T115" s="11">
        <f t="shared" si="27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15"/>
        <v>0.3450620009353299</v>
      </c>
      <c r="E116" s="9">
        <f t="shared" si="16"/>
        <v>0.30210742440628596</v>
      </c>
      <c r="F116" s="9">
        <f t="shared" si="17"/>
        <v>0.35283057465838424</v>
      </c>
      <c r="G116" s="9">
        <f t="shared" si="18"/>
        <v>1.0814985250173481</v>
      </c>
      <c r="H116" s="9">
        <f t="shared" si="19"/>
        <v>2.898029911405446</v>
      </c>
      <c r="I116" s="9">
        <f t="shared" si="20"/>
        <v>3.3100808494370551</v>
      </c>
      <c r="J116" s="9">
        <f t="shared" si="21"/>
        <v>2.8342214984294225</v>
      </c>
      <c r="K116" s="11">
        <f t="shared" si="22"/>
        <v>0.36297640653357532</v>
      </c>
      <c r="L116" s="11">
        <f t="shared" si="23"/>
        <v>0.31887755102040816</v>
      </c>
      <c r="M116" s="11">
        <f t="shared" si="24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25"/>
        <v>0</v>
      </c>
      <c r="S116" s="11">
        <f t="shared" si="26"/>
        <v>-0.87876844598984372</v>
      </c>
      <c r="T116" s="11">
        <f t="shared" si="27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15"/>
        <v>0.15084132628848326</v>
      </c>
      <c r="E117" s="9">
        <f t="shared" si="16"/>
        <v>0.22726199954269863</v>
      </c>
      <c r="F117" s="9">
        <f t="shared" si="17"/>
        <v>0.621896674168818</v>
      </c>
      <c r="G117" s="9">
        <f t="shared" si="18"/>
        <v>1.1258965889593213</v>
      </c>
      <c r="H117" s="9">
        <f t="shared" si="19"/>
        <v>6.6294829447966075</v>
      </c>
      <c r="I117" s="9">
        <f t="shared" si="20"/>
        <v>4.400207698657149</v>
      </c>
      <c r="J117" s="9">
        <f t="shared" si="21"/>
        <v>1.6079841580380334</v>
      </c>
      <c r="K117" s="11">
        <f t="shared" si="22"/>
        <v>0.16666666666666666</v>
      </c>
      <c r="L117" s="11">
        <f t="shared" si="23"/>
        <v>0.24875621890547267</v>
      </c>
      <c r="M117" s="11">
        <f t="shared" si="24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25"/>
        <v>0</v>
      </c>
      <c r="S117" s="11">
        <f t="shared" si="26"/>
        <v>-1.0497915133676732</v>
      </c>
      <c r="T117" s="11">
        <f t="shared" si="27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15"/>
        <v>0.82285045103934573</v>
      </c>
      <c r="E118" s="9">
        <f t="shared" si="16"/>
        <v>0.11882886248145018</v>
      </c>
      <c r="F118" s="9">
        <f t="shared" si="17"/>
        <v>5.8320686479204256E-2</v>
      </c>
      <c r="G118" s="9">
        <f t="shared" si="18"/>
        <v>1.1960425611354086</v>
      </c>
      <c r="H118" s="9">
        <f t="shared" si="19"/>
        <v>1.2152876610043732</v>
      </c>
      <c r="I118" s="9">
        <f t="shared" si="20"/>
        <v>8.4154638790395335</v>
      </c>
      <c r="J118" s="9">
        <f t="shared" si="21"/>
        <v>17.146574575328014</v>
      </c>
      <c r="K118" s="11">
        <f t="shared" si="22"/>
        <v>0.84745762711864414</v>
      </c>
      <c r="L118" s="11">
        <f t="shared" si="23"/>
        <v>0.1388888888888889</v>
      </c>
      <c r="M118" s="11">
        <f t="shared" si="24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25"/>
        <v>0</v>
      </c>
      <c r="S118" s="11">
        <f t="shared" si="26"/>
        <v>-1.3195274127173775</v>
      </c>
      <c r="T118" s="11">
        <f t="shared" si="27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15"/>
        <v>0.4057038156175144</v>
      </c>
      <c r="E119" s="9">
        <f t="shared" si="16"/>
        <v>0.29523199333864508</v>
      </c>
      <c r="F119" s="9">
        <f t="shared" si="17"/>
        <v>0.29906419104384074</v>
      </c>
      <c r="G119" s="9">
        <f t="shared" si="18"/>
        <v>1.0850758087370425</v>
      </c>
      <c r="H119" s="9">
        <f t="shared" si="19"/>
        <v>2.4648523417950066</v>
      </c>
      <c r="I119" s="9">
        <f t="shared" si="20"/>
        <v>3.3871667792214937</v>
      </c>
      <c r="J119" s="9">
        <f t="shared" si="21"/>
        <v>3.3437637468720114</v>
      </c>
      <c r="K119" s="11">
        <f t="shared" si="22"/>
        <v>0.42553191489361702</v>
      </c>
      <c r="L119" s="11">
        <f t="shared" si="23"/>
        <v>0.3125</v>
      </c>
      <c r="M119" s="11">
        <f t="shared" si="24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25"/>
        <v>0</v>
      </c>
      <c r="S119" s="11">
        <f t="shared" si="26"/>
        <v>-0.89007357525876019</v>
      </c>
      <c r="T119" s="11">
        <f t="shared" si="27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15"/>
        <v>0.5338893066141408</v>
      </c>
      <c r="E120" s="9">
        <f t="shared" si="16"/>
        <v>0.25479596519408521</v>
      </c>
      <c r="F120" s="9">
        <f t="shared" si="17"/>
        <v>0.21131472819177383</v>
      </c>
      <c r="G120" s="9">
        <f t="shared" si="18"/>
        <v>1.0913093023483529</v>
      </c>
      <c r="H120" s="9">
        <f t="shared" si="19"/>
        <v>1.8730474418786824</v>
      </c>
      <c r="I120" s="9">
        <f t="shared" si="20"/>
        <v>3.9247089302935865</v>
      </c>
      <c r="J120" s="9">
        <f t="shared" si="21"/>
        <v>4.7322778140313675</v>
      </c>
      <c r="K120" s="11">
        <f t="shared" si="22"/>
        <v>0.55555555555555558</v>
      </c>
      <c r="L120" s="11">
        <f t="shared" si="23"/>
        <v>0.27173913043478259</v>
      </c>
      <c r="M120" s="11">
        <f t="shared" si="24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25"/>
        <v>0</v>
      </c>
      <c r="S120" s="11">
        <f t="shared" si="26"/>
        <v>-0.94101859125425491</v>
      </c>
      <c r="T120" s="11">
        <f t="shared" si="27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15"/>
        <v>0.39515586935630603</v>
      </c>
      <c r="E121" s="9">
        <f t="shared" si="16"/>
        <v>0.28776243871381263</v>
      </c>
      <c r="F121" s="9">
        <f t="shared" si="17"/>
        <v>0.31708169192988134</v>
      </c>
      <c r="G121" s="9">
        <f t="shared" si="18"/>
        <v>1.0855652207327668</v>
      </c>
      <c r="H121" s="9">
        <f t="shared" si="19"/>
        <v>2.5306469612332019</v>
      </c>
      <c r="I121" s="9">
        <f t="shared" si="20"/>
        <v>3.4750887032707092</v>
      </c>
      <c r="J121" s="9">
        <f t="shared" si="21"/>
        <v>3.1537613979338093</v>
      </c>
      <c r="K121" s="11">
        <f t="shared" si="22"/>
        <v>0.41493775933609955</v>
      </c>
      <c r="L121" s="11">
        <f t="shared" si="23"/>
        <v>0.3048780487804878</v>
      </c>
      <c r="M121" s="11">
        <f t="shared" si="24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25"/>
        <v>0</v>
      </c>
      <c r="S121" s="11">
        <f t="shared" si="26"/>
        <v>-0.8895978077199399</v>
      </c>
      <c r="T121" s="11">
        <f t="shared" si="27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15"/>
        <v>0.64506875793066554</v>
      </c>
      <c r="E122" s="9">
        <f t="shared" si="16"/>
        <v>0.20956955788277393</v>
      </c>
      <c r="F122" s="9">
        <f t="shared" si="17"/>
        <v>0.14536168418656034</v>
      </c>
      <c r="G122" s="9">
        <f t="shared" si="18"/>
        <v>1.1093192358082142</v>
      </c>
      <c r="H122" s="9">
        <f t="shared" si="19"/>
        <v>1.5502223409608744</v>
      </c>
      <c r="I122" s="9">
        <f t="shared" si="20"/>
        <v>4.7716854017479289</v>
      </c>
      <c r="J122" s="9">
        <f t="shared" si="21"/>
        <v>6.8793919497835363</v>
      </c>
      <c r="K122" s="11">
        <f t="shared" si="22"/>
        <v>0.66844919786096257</v>
      </c>
      <c r="L122" s="11">
        <f t="shared" si="23"/>
        <v>0.22727272727272727</v>
      </c>
      <c r="M122" s="11">
        <f t="shared" si="24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25"/>
        <v>0</v>
      </c>
      <c r="S122" s="11">
        <f t="shared" si="26"/>
        <v>-1.0288747270058363</v>
      </c>
      <c r="T122" s="11">
        <f t="shared" si="27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15"/>
        <v>0.42232074095236066</v>
      </c>
      <c r="E123" s="9">
        <f t="shared" si="16"/>
        <v>0.28792668671757554</v>
      </c>
      <c r="F123" s="9">
        <f t="shared" si="17"/>
        <v>0.2897525723300638</v>
      </c>
      <c r="G123" s="9">
        <f t="shared" si="18"/>
        <v>1.0942948390267269</v>
      </c>
      <c r="H123" s="9">
        <f t="shared" si="19"/>
        <v>2.3678685487834086</v>
      </c>
      <c r="I123" s="9">
        <f t="shared" si="20"/>
        <v>3.4731063362004031</v>
      </c>
      <c r="J123" s="9">
        <f t="shared" si="21"/>
        <v>3.4512204394198687</v>
      </c>
      <c r="K123" s="11">
        <f t="shared" si="22"/>
        <v>0.44444444444444442</v>
      </c>
      <c r="L123" s="11">
        <f t="shared" si="23"/>
        <v>0.30674846625766872</v>
      </c>
      <c r="M123" s="11">
        <f t="shared" si="24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25"/>
        <v>0</v>
      </c>
      <c r="S123" s="11">
        <f t="shared" si="26"/>
        <v>-0.90865992414665009</v>
      </c>
      <c r="T123" s="11">
        <f t="shared" si="27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15"/>
        <v>0.41605531155759717</v>
      </c>
      <c r="E124" s="9">
        <f t="shared" si="16"/>
        <v>0.28201330939180141</v>
      </c>
      <c r="F124" s="9">
        <f t="shared" si="17"/>
        <v>0.30193137905060125</v>
      </c>
      <c r="G124" s="9">
        <f t="shared" si="18"/>
        <v>1.0880051006282505</v>
      </c>
      <c r="H124" s="9">
        <f t="shared" si="19"/>
        <v>2.4035265798104435</v>
      </c>
      <c r="I124" s="9">
        <f t="shared" si="20"/>
        <v>3.5459319354701053</v>
      </c>
      <c r="J124" s="9">
        <f t="shared" si="21"/>
        <v>3.3120108388350324</v>
      </c>
      <c r="K124" s="11">
        <f t="shared" si="22"/>
        <v>0.4366812227074236</v>
      </c>
      <c r="L124" s="11">
        <f t="shared" si="23"/>
        <v>0.29940119760479045</v>
      </c>
      <c r="M124" s="11">
        <f t="shared" si="24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25"/>
        <v>0</v>
      </c>
      <c r="S124" s="11">
        <f t="shared" si="26"/>
        <v>-0.8971825661292151</v>
      </c>
      <c r="T124" s="11">
        <f t="shared" si="27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15"/>
        <v>0.53987958615658294</v>
      </c>
      <c r="E125" s="9">
        <f t="shared" si="16"/>
        <v>0.27943516961705239</v>
      </c>
      <c r="F125" s="9">
        <f t="shared" si="17"/>
        <v>0.18068524422636478</v>
      </c>
      <c r="G125" s="9">
        <f t="shared" si="18"/>
        <v>1.0926472894917527</v>
      </c>
      <c r="H125" s="9">
        <f t="shared" si="19"/>
        <v>1.8522648858035669</v>
      </c>
      <c r="I125" s="9">
        <f t="shared" si="20"/>
        <v>3.5786476032005368</v>
      </c>
      <c r="J125" s="9">
        <f t="shared" si="21"/>
        <v>5.5344862513907733</v>
      </c>
      <c r="K125" s="11">
        <f t="shared" si="22"/>
        <v>0.5617977528089888</v>
      </c>
      <c r="L125" s="11">
        <f t="shared" si="23"/>
        <v>0.29761904761904762</v>
      </c>
      <c r="M125" s="11">
        <f t="shared" si="24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25"/>
        <v>0</v>
      </c>
      <c r="S125" s="11">
        <f t="shared" si="26"/>
        <v>-0.95427341700570212</v>
      </c>
      <c r="T125" s="11">
        <f t="shared" si="27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 t="e">
        <f>IF('True_Odds_Calculator_3-way'!#REF!="","",'True_Odds_Calculator_3-way'!#REF!)</f>
        <v>#REF!</v>
      </c>
      <c r="B126" s="4" t="e">
        <f>IF('True_Odds_Calculator_3-way'!#REF!="","",'True_Odds_Calculator_3-way'!#REF!)</f>
        <v>#REF!</v>
      </c>
      <c r="C126" s="4" t="e">
        <f>IF('True_Odds_Calculator_3-way'!#REF!="","",'True_Odds_Calculator_3-way'!#REF!)</f>
        <v>#REF!</v>
      </c>
      <c r="D126" s="9" t="e">
        <f t="shared" si="15"/>
        <v>#REF!</v>
      </c>
      <c r="E126" s="9" t="e">
        <f t="shared" si="16"/>
        <v>#REF!</v>
      </c>
      <c r="F126" s="9" t="e">
        <f t="shared" si="17"/>
        <v>#REF!</v>
      </c>
      <c r="G126" s="9" t="e">
        <f t="shared" si="18"/>
        <v>#REF!</v>
      </c>
      <c r="H126" s="9" t="e">
        <f t="shared" si="19"/>
        <v>#REF!</v>
      </c>
      <c r="I126" s="9" t="e">
        <f t="shared" si="20"/>
        <v>#REF!</v>
      </c>
      <c r="J126" s="9" t="e">
        <f t="shared" si="21"/>
        <v>#REF!</v>
      </c>
      <c r="K126" s="11" t="e">
        <f t="shared" si="22"/>
        <v>#REF!</v>
      </c>
      <c r="L126" s="11" t="e">
        <f t="shared" si="23"/>
        <v>#REF!</v>
      </c>
      <c r="M126" s="11" t="e">
        <f t="shared" si="24"/>
        <v>#REF!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#REF!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#REF!</v>
      </c>
      <c r="Q126" s="11" t="e">
        <f>2*'OddsRatio_working_3-way'!K126*'OddsRatio_working_3-way'!L126*'OddsRatio_working_3-way'!M126</f>
        <v>#REF!</v>
      </c>
      <c r="R126" s="11" t="e">
        <f t="shared" si="25"/>
        <v>#REF!</v>
      </c>
      <c r="S126" s="11" t="e">
        <f t="shared" si="26"/>
        <v>#REF!</v>
      </c>
      <c r="T126" s="11" t="e">
        <f t="shared" si="27"/>
        <v>#REF!</v>
      </c>
      <c r="U126" s="11" t="e">
        <f>'OddsRatio_working_3-way'!S126-'OddsRatio_working_3-way'!R126^2/3</f>
        <v>#REF!</v>
      </c>
      <c r="V126" s="11" t="e">
        <f>'OddsRatio_working_3-way'!S126*'OddsRatio_working_3-way'!R126/3-2*'OddsRatio_working_3-way'!R126^3/27-'OddsRatio_working_3-way'!T126</f>
        <v>#REF!</v>
      </c>
      <c r="W126" s="11" t="e">
        <f>'OddsRatio_working_3-way'!V126^2+4*'OddsRatio_working_3-way'!U126^3/27</f>
        <v>#REF!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#REF!</v>
      </c>
      <c r="Y126" s="11" t="e">
        <f>IF('OddsRatio_working_3-way'!W126&gt;=0,IF('OddsRatio_working_3-way'!V126+SQRT('OddsRatio_working_3-way'!W126)&gt;0,0,PI()),ACOS('OddsRatio_working_3-way'!V126/(2*'OddsRatio_working_3-way'!X126)))</f>
        <v>#REF!</v>
      </c>
      <c r="Z126" s="11" t="e">
        <f>'OddsRatio_working_3-way'!X126^(1/3)*COS('OddsRatio_working_3-way'!Y126/3)</f>
        <v>#REF!</v>
      </c>
      <c r="AA126" s="11" t="e">
        <f>'OddsRatio_working_3-way'!X126^(1/3)*COS(('OddsRatio_working_3-way'!Y126+2*PI())/3)</f>
        <v>#REF!</v>
      </c>
      <c r="AB126" s="11" t="e">
        <f>'OddsRatio_working_3-way'!X126^(1/3)*COS(('OddsRatio_working_3-way'!Y126+4*PI())/3)</f>
        <v>#REF!</v>
      </c>
      <c r="AC126" s="11" t="e">
        <f>'OddsRatio_working_3-way'!X126^(1/3)*SIN('OddsRatio_working_3-way'!Y126/3)</f>
        <v>#REF!</v>
      </c>
      <c r="AD126" s="11" t="e">
        <f>'OddsRatio_working_3-way'!X126^(1/3)*SIN(('OddsRatio_working_3-way'!Y126+2*PI())/3)</f>
        <v>#REF!</v>
      </c>
      <c r="AE126" s="11" t="e">
        <f>'OddsRatio_working_3-way'!X126^(1/3)*SIN(('OddsRatio_working_3-way'!Y126+4*PI())/3)</f>
        <v>#REF!</v>
      </c>
      <c r="AF126" s="11" t="e">
        <f>-'OddsRatio_working_3-way'!U126/(3*'OddsRatio_working_3-way'!X126^(1/3))*COS(('OddsRatio_working_3-way'!Y126)/3)</f>
        <v>#REF!</v>
      </c>
      <c r="AG126" s="11" t="e">
        <f>-'OddsRatio_working_3-way'!U126/(3*'OddsRatio_working_3-way'!X126^(1/3))*COS(('OddsRatio_working_3-way'!Y126+2*PI())/3)</f>
        <v>#REF!</v>
      </c>
      <c r="AH126" s="11" t="e">
        <f>-'OddsRatio_working_3-way'!U126/(3*'OddsRatio_working_3-way'!X126^(1/3))*COS(('OddsRatio_working_3-way'!Y126+4*PI())/3)</f>
        <v>#REF!</v>
      </c>
      <c r="AI126" s="11" t="e">
        <f>'OddsRatio_working_3-way'!U126/(3*'OddsRatio_working_3-way'!X126^(1/3))*SIN(('OddsRatio_working_3-way'!Y126)/3)</f>
        <v>#REF!</v>
      </c>
      <c r="AJ126" s="11" t="e">
        <f>'OddsRatio_working_3-way'!U126/(3*'OddsRatio_working_3-way'!X126^(1/3))*SIN(('OddsRatio_working_3-way'!Y126+2*PI())/3)</f>
        <v>#REF!</v>
      </c>
      <c r="AK126" s="11" t="e">
        <f>'OddsRatio_working_3-way'!U126/(3*'OddsRatio_working_3-way'!X126^(1/3))*SIN(('OddsRatio_working_3-way'!Y126+4*PI())/3)</f>
        <v>#REF!</v>
      </c>
      <c r="AL126" s="11" t="e">
        <f>'OddsRatio_working_3-way'!Z126+'OddsRatio_working_3-way'!AF126</f>
        <v>#REF!</v>
      </c>
      <c r="AM126" s="11" t="e">
        <f>'OddsRatio_working_3-way'!AA126+'OddsRatio_working_3-way'!AG126</f>
        <v>#REF!</v>
      </c>
      <c r="AN126" s="11" t="e">
        <f>'OddsRatio_working_3-way'!AB126+'OddsRatio_working_3-way'!AH126</f>
        <v>#REF!</v>
      </c>
      <c r="AO126" s="11" t="e">
        <f>'OddsRatio_working_3-way'!AC126+'OddsRatio_working_3-way'!AI126</f>
        <v>#REF!</v>
      </c>
      <c r="AP126" s="11" t="e">
        <f>'OddsRatio_working_3-way'!AD126+'OddsRatio_working_3-way'!AJ126</f>
        <v>#REF!</v>
      </c>
      <c r="AQ126" s="11" t="e">
        <f>'OddsRatio_working_3-way'!AE126+'OddsRatio_working_3-way'!AK126</f>
        <v>#REF!</v>
      </c>
      <c r="AR126" s="10" t="e">
        <f>IF(A126="","",IF(('OddsRatio_working_3-way'!X126=0),IF(Q126&gt;0,-Q126^(1/3),(-Q126)^(1/3)),'OddsRatio_working_3-way'!AL126-'OddsRatio_working_3-way'!R126/3))</f>
        <v>#REF!</v>
      </c>
      <c r="AS126" s="11" t="e">
        <f>IF(('OddsRatio_working_3-way'!X126=0),IF(Q126&gt;0,-Q126^(1/3),(-Q126)^(1/3)),'OddsRatio_working_3-way'!AM126-'OddsRatio_working_3-way'!R126/3)</f>
        <v>#REF!</v>
      </c>
      <c r="AT126" s="11" t="e">
        <f>IF(('OddsRatio_working_3-way'!X126=0),IF(Q126&gt;0,-Q126^(1/3),(-Q126)^(1/3)),'OddsRatio_working_3-way'!AN126-'OddsRatio_working_3-way'!R126/3)</f>
        <v>#REF!</v>
      </c>
      <c r="AU126" s="11" t="e">
        <f>IF(('OddsRatio_working_3-way'!X126=0),0,'OddsRatio_working_3-way'!AO126)</f>
        <v>#REF!</v>
      </c>
      <c r="AV126" s="11" t="e">
        <f>IF(('OddsRatio_working_3-way'!X126=0),0,'OddsRatio_working_3-way'!AP126)</f>
        <v>#REF!</v>
      </c>
      <c r="AW126" s="11" t="e">
        <f>IF(('OddsRatio_working_3-way'!X126=0),0,'OddsRatio_working_3-way'!AQ126)</f>
        <v>#REF!</v>
      </c>
    </row>
    <row r="127" spans="1:49" x14ac:dyDescent="0.2">
      <c r="A127" s="4" t="e">
        <f>IF('True_Odds_Calculator_3-way'!#REF!="","",'True_Odds_Calculator_3-way'!#REF!)</f>
        <v>#REF!</v>
      </c>
      <c r="B127" s="4" t="e">
        <f>IF('True_Odds_Calculator_3-way'!#REF!="","",'True_Odds_Calculator_3-way'!#REF!)</f>
        <v>#REF!</v>
      </c>
      <c r="C127" s="4" t="e">
        <f>IF('True_Odds_Calculator_3-way'!#REF!="","",'True_Odds_Calculator_3-way'!#REF!)</f>
        <v>#REF!</v>
      </c>
      <c r="D127" s="9" t="e">
        <f t="shared" si="15"/>
        <v>#REF!</v>
      </c>
      <c r="E127" s="9" t="e">
        <f t="shared" si="16"/>
        <v>#REF!</v>
      </c>
      <c r="F127" s="9" t="e">
        <f t="shared" si="17"/>
        <v>#REF!</v>
      </c>
      <c r="G127" s="9" t="e">
        <f t="shared" si="18"/>
        <v>#REF!</v>
      </c>
      <c r="H127" s="9" t="e">
        <f t="shared" si="19"/>
        <v>#REF!</v>
      </c>
      <c r="I127" s="9" t="e">
        <f t="shared" si="20"/>
        <v>#REF!</v>
      </c>
      <c r="J127" s="9" t="e">
        <f t="shared" si="21"/>
        <v>#REF!</v>
      </c>
      <c r="K127" s="11" t="e">
        <f t="shared" si="22"/>
        <v>#REF!</v>
      </c>
      <c r="L127" s="11" t="e">
        <f t="shared" si="23"/>
        <v>#REF!</v>
      </c>
      <c r="M127" s="11" t="e">
        <f t="shared" si="24"/>
        <v>#REF!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#REF!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#REF!</v>
      </c>
      <c r="Q127" s="11" t="e">
        <f>2*'OddsRatio_working_3-way'!K127*'OddsRatio_working_3-way'!L127*'OddsRatio_working_3-way'!M127</f>
        <v>#REF!</v>
      </c>
      <c r="R127" s="11" t="e">
        <f t="shared" si="25"/>
        <v>#REF!</v>
      </c>
      <c r="S127" s="11" t="e">
        <f t="shared" si="26"/>
        <v>#REF!</v>
      </c>
      <c r="T127" s="11" t="e">
        <f t="shared" si="27"/>
        <v>#REF!</v>
      </c>
      <c r="U127" s="11" t="e">
        <f>'OddsRatio_working_3-way'!S127-'OddsRatio_working_3-way'!R127^2/3</f>
        <v>#REF!</v>
      </c>
      <c r="V127" s="11" t="e">
        <f>'OddsRatio_working_3-way'!S127*'OddsRatio_working_3-way'!R127/3-2*'OddsRatio_working_3-way'!R127^3/27-'OddsRatio_working_3-way'!T127</f>
        <v>#REF!</v>
      </c>
      <c r="W127" s="11" t="e">
        <f>'OddsRatio_working_3-way'!V127^2+4*'OddsRatio_working_3-way'!U127^3/27</f>
        <v>#REF!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#REF!</v>
      </c>
      <c r="Y127" s="11" t="e">
        <f>IF('OddsRatio_working_3-way'!W127&gt;=0,IF('OddsRatio_working_3-way'!V127+SQRT('OddsRatio_working_3-way'!W127)&gt;0,0,PI()),ACOS('OddsRatio_working_3-way'!V127/(2*'OddsRatio_working_3-way'!X127)))</f>
        <v>#REF!</v>
      </c>
      <c r="Z127" s="11" t="e">
        <f>'OddsRatio_working_3-way'!X127^(1/3)*COS('OddsRatio_working_3-way'!Y127/3)</f>
        <v>#REF!</v>
      </c>
      <c r="AA127" s="11" t="e">
        <f>'OddsRatio_working_3-way'!X127^(1/3)*COS(('OddsRatio_working_3-way'!Y127+2*PI())/3)</f>
        <v>#REF!</v>
      </c>
      <c r="AB127" s="11" t="e">
        <f>'OddsRatio_working_3-way'!X127^(1/3)*COS(('OddsRatio_working_3-way'!Y127+4*PI())/3)</f>
        <v>#REF!</v>
      </c>
      <c r="AC127" s="11" t="e">
        <f>'OddsRatio_working_3-way'!X127^(1/3)*SIN('OddsRatio_working_3-way'!Y127/3)</f>
        <v>#REF!</v>
      </c>
      <c r="AD127" s="11" t="e">
        <f>'OddsRatio_working_3-way'!X127^(1/3)*SIN(('OddsRatio_working_3-way'!Y127+2*PI())/3)</f>
        <v>#REF!</v>
      </c>
      <c r="AE127" s="11" t="e">
        <f>'OddsRatio_working_3-way'!X127^(1/3)*SIN(('OddsRatio_working_3-way'!Y127+4*PI())/3)</f>
        <v>#REF!</v>
      </c>
      <c r="AF127" s="11" t="e">
        <f>-'OddsRatio_working_3-way'!U127/(3*'OddsRatio_working_3-way'!X127^(1/3))*COS(('OddsRatio_working_3-way'!Y127)/3)</f>
        <v>#REF!</v>
      </c>
      <c r="AG127" s="11" t="e">
        <f>-'OddsRatio_working_3-way'!U127/(3*'OddsRatio_working_3-way'!X127^(1/3))*COS(('OddsRatio_working_3-way'!Y127+2*PI())/3)</f>
        <v>#REF!</v>
      </c>
      <c r="AH127" s="11" t="e">
        <f>-'OddsRatio_working_3-way'!U127/(3*'OddsRatio_working_3-way'!X127^(1/3))*COS(('OddsRatio_working_3-way'!Y127+4*PI())/3)</f>
        <v>#REF!</v>
      </c>
      <c r="AI127" s="11" t="e">
        <f>'OddsRatio_working_3-way'!U127/(3*'OddsRatio_working_3-way'!X127^(1/3))*SIN(('OddsRatio_working_3-way'!Y127)/3)</f>
        <v>#REF!</v>
      </c>
      <c r="AJ127" s="11" t="e">
        <f>'OddsRatio_working_3-way'!U127/(3*'OddsRatio_working_3-way'!X127^(1/3))*SIN(('OddsRatio_working_3-way'!Y127+2*PI())/3)</f>
        <v>#REF!</v>
      </c>
      <c r="AK127" s="11" t="e">
        <f>'OddsRatio_working_3-way'!U127/(3*'OddsRatio_working_3-way'!X127^(1/3))*SIN(('OddsRatio_working_3-way'!Y127+4*PI())/3)</f>
        <v>#REF!</v>
      </c>
      <c r="AL127" s="11" t="e">
        <f>'OddsRatio_working_3-way'!Z127+'OddsRatio_working_3-way'!AF127</f>
        <v>#REF!</v>
      </c>
      <c r="AM127" s="11" t="e">
        <f>'OddsRatio_working_3-way'!AA127+'OddsRatio_working_3-way'!AG127</f>
        <v>#REF!</v>
      </c>
      <c r="AN127" s="11" t="e">
        <f>'OddsRatio_working_3-way'!AB127+'OddsRatio_working_3-way'!AH127</f>
        <v>#REF!</v>
      </c>
      <c r="AO127" s="11" t="e">
        <f>'OddsRatio_working_3-way'!AC127+'OddsRatio_working_3-way'!AI127</f>
        <v>#REF!</v>
      </c>
      <c r="AP127" s="11" t="e">
        <f>'OddsRatio_working_3-way'!AD127+'OddsRatio_working_3-way'!AJ127</f>
        <v>#REF!</v>
      </c>
      <c r="AQ127" s="11" t="e">
        <f>'OddsRatio_working_3-way'!AE127+'OddsRatio_working_3-way'!AK127</f>
        <v>#REF!</v>
      </c>
      <c r="AR127" s="10" t="e">
        <f>IF(A127="","",IF(('OddsRatio_working_3-way'!X127=0),IF(Q127&gt;0,-Q127^(1/3),(-Q127)^(1/3)),'OddsRatio_working_3-way'!AL127-'OddsRatio_working_3-way'!R127/3))</f>
        <v>#REF!</v>
      </c>
      <c r="AS127" s="11" t="e">
        <f>IF(('OddsRatio_working_3-way'!X127=0),IF(Q127&gt;0,-Q127^(1/3),(-Q127)^(1/3)),'OddsRatio_working_3-way'!AM127-'OddsRatio_working_3-way'!R127/3)</f>
        <v>#REF!</v>
      </c>
      <c r="AT127" s="11" t="e">
        <f>IF(('OddsRatio_working_3-way'!X127=0),IF(Q127&gt;0,-Q127^(1/3),(-Q127)^(1/3)),'OddsRatio_working_3-way'!AN127-'OddsRatio_working_3-way'!R127/3)</f>
        <v>#REF!</v>
      </c>
      <c r="AU127" s="11" t="e">
        <f>IF(('OddsRatio_working_3-way'!X127=0),0,'OddsRatio_working_3-way'!AO127)</f>
        <v>#REF!</v>
      </c>
      <c r="AV127" s="11" t="e">
        <f>IF(('OddsRatio_working_3-way'!X127=0),0,'OddsRatio_working_3-way'!AP127)</f>
        <v>#REF!</v>
      </c>
      <c r="AW127" s="11" t="e">
        <f>IF(('OddsRatio_working_3-way'!X127=0),0,'OddsRatio_working_3-way'!AQ127)</f>
        <v>#REF!</v>
      </c>
    </row>
    <row r="128" spans="1:49" x14ac:dyDescent="0.2">
      <c r="A128" s="4" t="e">
        <f>IF('True_Odds_Calculator_3-way'!#REF!="","",'True_Odds_Calculator_3-way'!#REF!)</f>
        <v>#REF!</v>
      </c>
      <c r="B128" s="4" t="e">
        <f>IF('True_Odds_Calculator_3-way'!#REF!="","",'True_Odds_Calculator_3-way'!#REF!)</f>
        <v>#REF!</v>
      </c>
      <c r="C128" s="4" t="e">
        <f>IF('True_Odds_Calculator_3-way'!#REF!="","",'True_Odds_Calculator_3-way'!#REF!)</f>
        <v>#REF!</v>
      </c>
      <c r="D128" s="9" t="e">
        <f t="shared" si="15"/>
        <v>#REF!</v>
      </c>
      <c r="E128" s="9" t="e">
        <f t="shared" si="16"/>
        <v>#REF!</v>
      </c>
      <c r="F128" s="9" t="e">
        <f t="shared" si="17"/>
        <v>#REF!</v>
      </c>
      <c r="G128" s="9" t="e">
        <f t="shared" si="18"/>
        <v>#REF!</v>
      </c>
      <c r="H128" s="9" t="e">
        <f t="shared" si="19"/>
        <v>#REF!</v>
      </c>
      <c r="I128" s="9" t="e">
        <f t="shared" si="20"/>
        <v>#REF!</v>
      </c>
      <c r="J128" s="9" t="e">
        <f t="shared" si="21"/>
        <v>#REF!</v>
      </c>
      <c r="K128" s="11" t="e">
        <f t="shared" si="22"/>
        <v>#REF!</v>
      </c>
      <c r="L128" s="11" t="e">
        <f t="shared" si="23"/>
        <v>#REF!</v>
      </c>
      <c r="M128" s="11" t="e">
        <f t="shared" si="24"/>
        <v>#REF!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#REF!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#REF!</v>
      </c>
      <c r="Q128" s="11" t="e">
        <f>2*'OddsRatio_working_3-way'!K128*'OddsRatio_working_3-way'!L128*'OddsRatio_working_3-way'!M128</f>
        <v>#REF!</v>
      </c>
      <c r="R128" s="11" t="e">
        <f t="shared" si="25"/>
        <v>#REF!</v>
      </c>
      <c r="S128" s="11" t="e">
        <f t="shared" si="26"/>
        <v>#REF!</v>
      </c>
      <c r="T128" s="11" t="e">
        <f t="shared" si="27"/>
        <v>#REF!</v>
      </c>
      <c r="U128" s="11" t="e">
        <f>'OddsRatio_working_3-way'!S128-'OddsRatio_working_3-way'!R128^2/3</f>
        <v>#REF!</v>
      </c>
      <c r="V128" s="11" t="e">
        <f>'OddsRatio_working_3-way'!S128*'OddsRatio_working_3-way'!R128/3-2*'OddsRatio_working_3-way'!R128^3/27-'OddsRatio_working_3-way'!T128</f>
        <v>#REF!</v>
      </c>
      <c r="W128" s="11" t="e">
        <f>'OddsRatio_working_3-way'!V128^2+4*'OddsRatio_working_3-way'!U128^3/27</f>
        <v>#REF!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#REF!</v>
      </c>
      <c r="Y128" s="11" t="e">
        <f>IF('OddsRatio_working_3-way'!W128&gt;=0,IF('OddsRatio_working_3-way'!V128+SQRT('OddsRatio_working_3-way'!W128)&gt;0,0,PI()),ACOS('OddsRatio_working_3-way'!V128/(2*'OddsRatio_working_3-way'!X128)))</f>
        <v>#REF!</v>
      </c>
      <c r="Z128" s="11" t="e">
        <f>'OddsRatio_working_3-way'!X128^(1/3)*COS('OddsRatio_working_3-way'!Y128/3)</f>
        <v>#REF!</v>
      </c>
      <c r="AA128" s="11" t="e">
        <f>'OddsRatio_working_3-way'!X128^(1/3)*COS(('OddsRatio_working_3-way'!Y128+2*PI())/3)</f>
        <v>#REF!</v>
      </c>
      <c r="AB128" s="11" t="e">
        <f>'OddsRatio_working_3-way'!X128^(1/3)*COS(('OddsRatio_working_3-way'!Y128+4*PI())/3)</f>
        <v>#REF!</v>
      </c>
      <c r="AC128" s="11" t="e">
        <f>'OddsRatio_working_3-way'!X128^(1/3)*SIN('OddsRatio_working_3-way'!Y128/3)</f>
        <v>#REF!</v>
      </c>
      <c r="AD128" s="11" t="e">
        <f>'OddsRatio_working_3-way'!X128^(1/3)*SIN(('OddsRatio_working_3-way'!Y128+2*PI())/3)</f>
        <v>#REF!</v>
      </c>
      <c r="AE128" s="11" t="e">
        <f>'OddsRatio_working_3-way'!X128^(1/3)*SIN(('OddsRatio_working_3-way'!Y128+4*PI())/3)</f>
        <v>#REF!</v>
      </c>
      <c r="AF128" s="11" t="e">
        <f>-'OddsRatio_working_3-way'!U128/(3*'OddsRatio_working_3-way'!X128^(1/3))*COS(('OddsRatio_working_3-way'!Y128)/3)</f>
        <v>#REF!</v>
      </c>
      <c r="AG128" s="11" t="e">
        <f>-'OddsRatio_working_3-way'!U128/(3*'OddsRatio_working_3-way'!X128^(1/3))*COS(('OddsRatio_working_3-way'!Y128+2*PI())/3)</f>
        <v>#REF!</v>
      </c>
      <c r="AH128" s="11" t="e">
        <f>-'OddsRatio_working_3-way'!U128/(3*'OddsRatio_working_3-way'!X128^(1/3))*COS(('OddsRatio_working_3-way'!Y128+4*PI())/3)</f>
        <v>#REF!</v>
      </c>
      <c r="AI128" s="11" t="e">
        <f>'OddsRatio_working_3-way'!U128/(3*'OddsRatio_working_3-way'!X128^(1/3))*SIN(('OddsRatio_working_3-way'!Y128)/3)</f>
        <v>#REF!</v>
      </c>
      <c r="AJ128" s="11" t="e">
        <f>'OddsRatio_working_3-way'!U128/(3*'OddsRatio_working_3-way'!X128^(1/3))*SIN(('OddsRatio_working_3-way'!Y128+2*PI())/3)</f>
        <v>#REF!</v>
      </c>
      <c r="AK128" s="11" t="e">
        <f>'OddsRatio_working_3-way'!U128/(3*'OddsRatio_working_3-way'!X128^(1/3))*SIN(('OddsRatio_working_3-way'!Y128+4*PI())/3)</f>
        <v>#REF!</v>
      </c>
      <c r="AL128" s="11" t="e">
        <f>'OddsRatio_working_3-way'!Z128+'OddsRatio_working_3-way'!AF128</f>
        <v>#REF!</v>
      </c>
      <c r="AM128" s="11" t="e">
        <f>'OddsRatio_working_3-way'!AA128+'OddsRatio_working_3-way'!AG128</f>
        <v>#REF!</v>
      </c>
      <c r="AN128" s="11" t="e">
        <f>'OddsRatio_working_3-way'!AB128+'OddsRatio_working_3-way'!AH128</f>
        <v>#REF!</v>
      </c>
      <c r="AO128" s="11" t="e">
        <f>'OddsRatio_working_3-way'!AC128+'OddsRatio_working_3-way'!AI128</f>
        <v>#REF!</v>
      </c>
      <c r="AP128" s="11" t="e">
        <f>'OddsRatio_working_3-way'!AD128+'OddsRatio_working_3-way'!AJ128</f>
        <v>#REF!</v>
      </c>
      <c r="AQ128" s="11" t="e">
        <f>'OddsRatio_working_3-way'!AE128+'OddsRatio_working_3-way'!AK128</f>
        <v>#REF!</v>
      </c>
      <c r="AR128" s="10" t="e">
        <f>IF(A128="","",IF(('OddsRatio_working_3-way'!X128=0),IF(Q128&gt;0,-Q128^(1/3),(-Q128)^(1/3)),'OddsRatio_working_3-way'!AL128-'OddsRatio_working_3-way'!R128/3))</f>
        <v>#REF!</v>
      </c>
      <c r="AS128" s="11" t="e">
        <f>IF(('OddsRatio_working_3-way'!X128=0),IF(Q128&gt;0,-Q128^(1/3),(-Q128)^(1/3)),'OddsRatio_working_3-way'!AM128-'OddsRatio_working_3-way'!R128/3)</f>
        <v>#REF!</v>
      </c>
      <c r="AT128" s="11" t="e">
        <f>IF(('OddsRatio_working_3-way'!X128=0),IF(Q128&gt;0,-Q128^(1/3),(-Q128)^(1/3)),'OddsRatio_working_3-way'!AN128-'OddsRatio_working_3-way'!R128/3)</f>
        <v>#REF!</v>
      </c>
      <c r="AU128" s="11" t="e">
        <f>IF(('OddsRatio_working_3-way'!X128=0),0,'OddsRatio_working_3-way'!AO128)</f>
        <v>#REF!</v>
      </c>
      <c r="AV128" s="11" t="e">
        <f>IF(('OddsRatio_working_3-way'!X128=0),0,'OddsRatio_working_3-way'!AP128)</f>
        <v>#REF!</v>
      </c>
      <c r="AW128" s="11" t="e">
        <f>IF(('OddsRatio_working_3-way'!X128=0),0,'OddsRatio_working_3-way'!AQ128)</f>
        <v>#REF!</v>
      </c>
    </row>
    <row r="129" spans="1:49" x14ac:dyDescent="0.2">
      <c r="A129" s="4" t="e">
        <f>IF('True_Odds_Calculator_3-way'!#REF!="","",'True_Odds_Calculator_3-way'!#REF!)</f>
        <v>#REF!</v>
      </c>
      <c r="B129" s="4" t="e">
        <f>IF('True_Odds_Calculator_3-way'!#REF!="","",'True_Odds_Calculator_3-way'!#REF!)</f>
        <v>#REF!</v>
      </c>
      <c r="C129" s="4" t="e">
        <f>IF('True_Odds_Calculator_3-way'!#REF!="","",'True_Odds_Calculator_3-way'!#REF!)</f>
        <v>#REF!</v>
      </c>
      <c r="D129" s="9" t="e">
        <f t="shared" si="15"/>
        <v>#REF!</v>
      </c>
      <c r="E129" s="9" t="e">
        <f t="shared" si="16"/>
        <v>#REF!</v>
      </c>
      <c r="F129" s="9" t="e">
        <f t="shared" si="17"/>
        <v>#REF!</v>
      </c>
      <c r="G129" s="9" t="e">
        <f t="shared" si="18"/>
        <v>#REF!</v>
      </c>
      <c r="H129" s="9" t="e">
        <f t="shared" si="19"/>
        <v>#REF!</v>
      </c>
      <c r="I129" s="9" t="e">
        <f t="shared" si="20"/>
        <v>#REF!</v>
      </c>
      <c r="J129" s="9" t="e">
        <f t="shared" si="21"/>
        <v>#REF!</v>
      </c>
      <c r="K129" s="11" t="e">
        <f t="shared" si="22"/>
        <v>#REF!</v>
      </c>
      <c r="L129" s="11" t="e">
        <f t="shared" si="23"/>
        <v>#REF!</v>
      </c>
      <c r="M129" s="11" t="e">
        <f t="shared" si="24"/>
        <v>#REF!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#REF!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#REF!</v>
      </c>
      <c r="Q129" s="11" t="e">
        <f>2*'OddsRatio_working_3-way'!K129*'OddsRatio_working_3-way'!L129*'OddsRatio_working_3-way'!M129</f>
        <v>#REF!</v>
      </c>
      <c r="R129" s="11" t="e">
        <f t="shared" si="25"/>
        <v>#REF!</v>
      </c>
      <c r="S129" s="11" t="e">
        <f t="shared" si="26"/>
        <v>#REF!</v>
      </c>
      <c r="T129" s="11" t="e">
        <f t="shared" si="27"/>
        <v>#REF!</v>
      </c>
      <c r="U129" s="11" t="e">
        <f>'OddsRatio_working_3-way'!S129-'OddsRatio_working_3-way'!R129^2/3</f>
        <v>#REF!</v>
      </c>
      <c r="V129" s="11" t="e">
        <f>'OddsRatio_working_3-way'!S129*'OddsRatio_working_3-way'!R129/3-2*'OddsRatio_working_3-way'!R129^3/27-'OddsRatio_working_3-way'!T129</f>
        <v>#REF!</v>
      </c>
      <c r="W129" s="11" t="e">
        <f>'OddsRatio_working_3-way'!V129^2+4*'OddsRatio_working_3-way'!U129^3/27</f>
        <v>#REF!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#REF!</v>
      </c>
      <c r="Y129" s="11" t="e">
        <f>IF('OddsRatio_working_3-way'!W129&gt;=0,IF('OddsRatio_working_3-way'!V129+SQRT('OddsRatio_working_3-way'!W129)&gt;0,0,PI()),ACOS('OddsRatio_working_3-way'!V129/(2*'OddsRatio_working_3-way'!X129)))</f>
        <v>#REF!</v>
      </c>
      <c r="Z129" s="11" t="e">
        <f>'OddsRatio_working_3-way'!X129^(1/3)*COS('OddsRatio_working_3-way'!Y129/3)</f>
        <v>#REF!</v>
      </c>
      <c r="AA129" s="11" t="e">
        <f>'OddsRatio_working_3-way'!X129^(1/3)*COS(('OddsRatio_working_3-way'!Y129+2*PI())/3)</f>
        <v>#REF!</v>
      </c>
      <c r="AB129" s="11" t="e">
        <f>'OddsRatio_working_3-way'!X129^(1/3)*COS(('OddsRatio_working_3-way'!Y129+4*PI())/3)</f>
        <v>#REF!</v>
      </c>
      <c r="AC129" s="11" t="e">
        <f>'OddsRatio_working_3-way'!X129^(1/3)*SIN('OddsRatio_working_3-way'!Y129/3)</f>
        <v>#REF!</v>
      </c>
      <c r="AD129" s="11" t="e">
        <f>'OddsRatio_working_3-way'!X129^(1/3)*SIN(('OddsRatio_working_3-way'!Y129+2*PI())/3)</f>
        <v>#REF!</v>
      </c>
      <c r="AE129" s="11" t="e">
        <f>'OddsRatio_working_3-way'!X129^(1/3)*SIN(('OddsRatio_working_3-way'!Y129+4*PI())/3)</f>
        <v>#REF!</v>
      </c>
      <c r="AF129" s="11" t="e">
        <f>-'OddsRatio_working_3-way'!U129/(3*'OddsRatio_working_3-way'!X129^(1/3))*COS(('OddsRatio_working_3-way'!Y129)/3)</f>
        <v>#REF!</v>
      </c>
      <c r="AG129" s="11" t="e">
        <f>-'OddsRatio_working_3-way'!U129/(3*'OddsRatio_working_3-way'!X129^(1/3))*COS(('OddsRatio_working_3-way'!Y129+2*PI())/3)</f>
        <v>#REF!</v>
      </c>
      <c r="AH129" s="11" t="e">
        <f>-'OddsRatio_working_3-way'!U129/(3*'OddsRatio_working_3-way'!X129^(1/3))*COS(('OddsRatio_working_3-way'!Y129+4*PI())/3)</f>
        <v>#REF!</v>
      </c>
      <c r="AI129" s="11" t="e">
        <f>'OddsRatio_working_3-way'!U129/(3*'OddsRatio_working_3-way'!X129^(1/3))*SIN(('OddsRatio_working_3-way'!Y129)/3)</f>
        <v>#REF!</v>
      </c>
      <c r="AJ129" s="11" t="e">
        <f>'OddsRatio_working_3-way'!U129/(3*'OddsRatio_working_3-way'!X129^(1/3))*SIN(('OddsRatio_working_3-way'!Y129+2*PI())/3)</f>
        <v>#REF!</v>
      </c>
      <c r="AK129" s="11" t="e">
        <f>'OddsRatio_working_3-way'!U129/(3*'OddsRatio_working_3-way'!X129^(1/3))*SIN(('OddsRatio_working_3-way'!Y129+4*PI())/3)</f>
        <v>#REF!</v>
      </c>
      <c r="AL129" s="11" t="e">
        <f>'OddsRatio_working_3-way'!Z129+'OddsRatio_working_3-way'!AF129</f>
        <v>#REF!</v>
      </c>
      <c r="AM129" s="11" t="e">
        <f>'OddsRatio_working_3-way'!AA129+'OddsRatio_working_3-way'!AG129</f>
        <v>#REF!</v>
      </c>
      <c r="AN129" s="11" t="e">
        <f>'OddsRatio_working_3-way'!AB129+'OddsRatio_working_3-way'!AH129</f>
        <v>#REF!</v>
      </c>
      <c r="AO129" s="11" t="e">
        <f>'OddsRatio_working_3-way'!AC129+'OddsRatio_working_3-way'!AI129</f>
        <v>#REF!</v>
      </c>
      <c r="AP129" s="11" t="e">
        <f>'OddsRatio_working_3-way'!AD129+'OddsRatio_working_3-way'!AJ129</f>
        <v>#REF!</v>
      </c>
      <c r="AQ129" s="11" t="e">
        <f>'OddsRatio_working_3-way'!AE129+'OddsRatio_working_3-way'!AK129</f>
        <v>#REF!</v>
      </c>
      <c r="AR129" s="10" t="e">
        <f>IF(A129="","",IF(('OddsRatio_working_3-way'!X129=0),IF(Q129&gt;0,-Q129^(1/3),(-Q129)^(1/3)),'OddsRatio_working_3-way'!AL129-'OddsRatio_working_3-way'!R129/3))</f>
        <v>#REF!</v>
      </c>
      <c r="AS129" s="11" t="e">
        <f>IF(('OddsRatio_working_3-way'!X129=0),IF(Q129&gt;0,-Q129^(1/3),(-Q129)^(1/3)),'OddsRatio_working_3-way'!AM129-'OddsRatio_working_3-way'!R129/3)</f>
        <v>#REF!</v>
      </c>
      <c r="AT129" s="11" t="e">
        <f>IF(('OddsRatio_working_3-way'!X129=0),IF(Q129&gt;0,-Q129^(1/3),(-Q129)^(1/3)),'OddsRatio_working_3-way'!AN129-'OddsRatio_working_3-way'!R129/3)</f>
        <v>#REF!</v>
      </c>
      <c r="AU129" s="11" t="e">
        <f>IF(('OddsRatio_working_3-way'!X129=0),0,'OddsRatio_working_3-way'!AO129)</f>
        <v>#REF!</v>
      </c>
      <c r="AV129" s="11" t="e">
        <f>IF(('OddsRatio_working_3-way'!X129=0),0,'OddsRatio_working_3-way'!AP129)</f>
        <v>#REF!</v>
      </c>
      <c r="AW129" s="11" t="e">
        <f>IF(('OddsRatio_working_3-way'!X129=0),0,'OddsRatio_working_3-way'!AQ129)</f>
        <v>#REF!</v>
      </c>
    </row>
    <row r="130" spans="1:49" x14ac:dyDescent="0.2">
      <c r="A130" s="4" t="e">
        <f>IF('True_Odds_Calculator_3-way'!#REF!="","",'True_Odds_Calculator_3-way'!#REF!)</f>
        <v>#REF!</v>
      </c>
      <c r="B130" s="4" t="e">
        <f>IF('True_Odds_Calculator_3-way'!#REF!="","",'True_Odds_Calculator_3-way'!#REF!)</f>
        <v>#REF!</v>
      </c>
      <c r="C130" s="4" t="e">
        <f>IF('True_Odds_Calculator_3-way'!#REF!="","",'True_Odds_Calculator_3-way'!#REF!)</f>
        <v>#REF!</v>
      </c>
      <c r="D130" s="9" t="e">
        <f t="shared" si="15"/>
        <v>#REF!</v>
      </c>
      <c r="E130" s="9" t="e">
        <f t="shared" si="16"/>
        <v>#REF!</v>
      </c>
      <c r="F130" s="9" t="e">
        <f t="shared" si="17"/>
        <v>#REF!</v>
      </c>
      <c r="G130" s="9" t="e">
        <f t="shared" si="18"/>
        <v>#REF!</v>
      </c>
      <c r="H130" s="9" t="e">
        <f t="shared" si="19"/>
        <v>#REF!</v>
      </c>
      <c r="I130" s="9" t="e">
        <f t="shared" si="20"/>
        <v>#REF!</v>
      </c>
      <c r="J130" s="9" t="e">
        <f t="shared" si="21"/>
        <v>#REF!</v>
      </c>
      <c r="K130" s="11" t="e">
        <f t="shared" si="22"/>
        <v>#REF!</v>
      </c>
      <c r="L130" s="11" t="e">
        <f t="shared" si="23"/>
        <v>#REF!</v>
      </c>
      <c r="M130" s="11" t="e">
        <f t="shared" si="24"/>
        <v>#REF!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#REF!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#REF!</v>
      </c>
      <c r="Q130" s="11" t="e">
        <f>2*'OddsRatio_working_3-way'!K130*'OddsRatio_working_3-way'!L130*'OddsRatio_working_3-way'!M130</f>
        <v>#REF!</v>
      </c>
      <c r="R130" s="11" t="e">
        <f t="shared" si="25"/>
        <v>#REF!</v>
      </c>
      <c r="S130" s="11" t="e">
        <f t="shared" si="26"/>
        <v>#REF!</v>
      </c>
      <c r="T130" s="11" t="e">
        <f t="shared" si="27"/>
        <v>#REF!</v>
      </c>
      <c r="U130" s="11" t="e">
        <f>'OddsRatio_working_3-way'!S130-'OddsRatio_working_3-way'!R130^2/3</f>
        <v>#REF!</v>
      </c>
      <c r="V130" s="11" t="e">
        <f>'OddsRatio_working_3-way'!S130*'OddsRatio_working_3-way'!R130/3-2*'OddsRatio_working_3-way'!R130^3/27-'OddsRatio_working_3-way'!T130</f>
        <v>#REF!</v>
      </c>
      <c r="W130" s="11" t="e">
        <f>'OddsRatio_working_3-way'!V130^2+4*'OddsRatio_working_3-way'!U130^3/27</f>
        <v>#REF!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#REF!</v>
      </c>
      <c r="Y130" s="11" t="e">
        <f>IF('OddsRatio_working_3-way'!W130&gt;=0,IF('OddsRatio_working_3-way'!V130+SQRT('OddsRatio_working_3-way'!W130)&gt;0,0,PI()),ACOS('OddsRatio_working_3-way'!V130/(2*'OddsRatio_working_3-way'!X130)))</f>
        <v>#REF!</v>
      </c>
      <c r="Z130" s="11" t="e">
        <f>'OddsRatio_working_3-way'!X130^(1/3)*COS('OddsRatio_working_3-way'!Y130/3)</f>
        <v>#REF!</v>
      </c>
      <c r="AA130" s="11" t="e">
        <f>'OddsRatio_working_3-way'!X130^(1/3)*COS(('OddsRatio_working_3-way'!Y130+2*PI())/3)</f>
        <v>#REF!</v>
      </c>
      <c r="AB130" s="11" t="e">
        <f>'OddsRatio_working_3-way'!X130^(1/3)*COS(('OddsRatio_working_3-way'!Y130+4*PI())/3)</f>
        <v>#REF!</v>
      </c>
      <c r="AC130" s="11" t="e">
        <f>'OddsRatio_working_3-way'!X130^(1/3)*SIN('OddsRatio_working_3-way'!Y130/3)</f>
        <v>#REF!</v>
      </c>
      <c r="AD130" s="11" t="e">
        <f>'OddsRatio_working_3-way'!X130^(1/3)*SIN(('OddsRatio_working_3-way'!Y130+2*PI())/3)</f>
        <v>#REF!</v>
      </c>
      <c r="AE130" s="11" t="e">
        <f>'OddsRatio_working_3-way'!X130^(1/3)*SIN(('OddsRatio_working_3-way'!Y130+4*PI())/3)</f>
        <v>#REF!</v>
      </c>
      <c r="AF130" s="11" t="e">
        <f>-'OddsRatio_working_3-way'!U130/(3*'OddsRatio_working_3-way'!X130^(1/3))*COS(('OddsRatio_working_3-way'!Y130)/3)</f>
        <v>#REF!</v>
      </c>
      <c r="AG130" s="11" t="e">
        <f>-'OddsRatio_working_3-way'!U130/(3*'OddsRatio_working_3-way'!X130^(1/3))*COS(('OddsRatio_working_3-way'!Y130+2*PI())/3)</f>
        <v>#REF!</v>
      </c>
      <c r="AH130" s="11" t="e">
        <f>-'OddsRatio_working_3-way'!U130/(3*'OddsRatio_working_3-way'!X130^(1/3))*COS(('OddsRatio_working_3-way'!Y130+4*PI())/3)</f>
        <v>#REF!</v>
      </c>
      <c r="AI130" s="11" t="e">
        <f>'OddsRatio_working_3-way'!U130/(3*'OddsRatio_working_3-way'!X130^(1/3))*SIN(('OddsRatio_working_3-way'!Y130)/3)</f>
        <v>#REF!</v>
      </c>
      <c r="AJ130" s="11" t="e">
        <f>'OddsRatio_working_3-way'!U130/(3*'OddsRatio_working_3-way'!X130^(1/3))*SIN(('OddsRatio_working_3-way'!Y130+2*PI())/3)</f>
        <v>#REF!</v>
      </c>
      <c r="AK130" s="11" t="e">
        <f>'OddsRatio_working_3-way'!U130/(3*'OddsRatio_working_3-way'!X130^(1/3))*SIN(('OddsRatio_working_3-way'!Y130+4*PI())/3)</f>
        <v>#REF!</v>
      </c>
      <c r="AL130" s="11" t="e">
        <f>'OddsRatio_working_3-way'!Z130+'OddsRatio_working_3-way'!AF130</f>
        <v>#REF!</v>
      </c>
      <c r="AM130" s="11" t="e">
        <f>'OddsRatio_working_3-way'!AA130+'OddsRatio_working_3-way'!AG130</f>
        <v>#REF!</v>
      </c>
      <c r="AN130" s="11" t="e">
        <f>'OddsRatio_working_3-way'!AB130+'OddsRatio_working_3-way'!AH130</f>
        <v>#REF!</v>
      </c>
      <c r="AO130" s="11" t="e">
        <f>'OddsRatio_working_3-way'!AC130+'OddsRatio_working_3-way'!AI130</f>
        <v>#REF!</v>
      </c>
      <c r="AP130" s="11" t="e">
        <f>'OddsRatio_working_3-way'!AD130+'OddsRatio_working_3-way'!AJ130</f>
        <v>#REF!</v>
      </c>
      <c r="AQ130" s="11" t="e">
        <f>'OddsRatio_working_3-way'!AE130+'OddsRatio_working_3-way'!AK130</f>
        <v>#REF!</v>
      </c>
      <c r="AR130" s="10" t="e">
        <f>IF(A130="","",IF(('OddsRatio_working_3-way'!X130=0),IF(Q130&gt;0,-Q130^(1/3),(-Q130)^(1/3)),'OddsRatio_working_3-way'!AL130-'OddsRatio_working_3-way'!R130/3))</f>
        <v>#REF!</v>
      </c>
      <c r="AS130" s="11" t="e">
        <f>IF(('OddsRatio_working_3-way'!X130=0),IF(Q130&gt;0,-Q130^(1/3),(-Q130)^(1/3)),'OddsRatio_working_3-way'!AM130-'OddsRatio_working_3-way'!R130/3)</f>
        <v>#REF!</v>
      </c>
      <c r="AT130" s="11" t="e">
        <f>IF(('OddsRatio_working_3-way'!X130=0),IF(Q130&gt;0,-Q130^(1/3),(-Q130)^(1/3)),'OddsRatio_working_3-way'!AN130-'OddsRatio_working_3-way'!R130/3)</f>
        <v>#REF!</v>
      </c>
      <c r="AU130" s="11" t="e">
        <f>IF(('OddsRatio_working_3-way'!X130=0),0,'OddsRatio_working_3-way'!AO130)</f>
        <v>#REF!</v>
      </c>
      <c r="AV130" s="11" t="e">
        <f>IF(('OddsRatio_working_3-way'!X130=0),0,'OddsRatio_working_3-way'!AP130)</f>
        <v>#REF!</v>
      </c>
      <c r="AW130" s="11" t="e">
        <f>IF(('OddsRatio_working_3-way'!X130=0),0,'OddsRatio_working_3-way'!AQ130)</f>
        <v>#REF!</v>
      </c>
    </row>
    <row r="131" spans="1:49" x14ac:dyDescent="0.2">
      <c r="A131" s="4" t="e">
        <f>IF('True_Odds_Calculator_3-way'!#REF!="","",'True_Odds_Calculator_3-way'!#REF!)</f>
        <v>#REF!</v>
      </c>
      <c r="B131" s="4" t="e">
        <f>IF('True_Odds_Calculator_3-way'!#REF!="","",'True_Odds_Calculator_3-way'!#REF!)</f>
        <v>#REF!</v>
      </c>
      <c r="C131" s="4" t="e">
        <f>IF('True_Odds_Calculator_3-way'!#REF!="","",'True_Odds_Calculator_3-way'!#REF!)</f>
        <v>#REF!</v>
      </c>
      <c r="D131" s="9" t="e">
        <f t="shared" si="15"/>
        <v>#REF!</v>
      </c>
      <c r="E131" s="9" t="e">
        <f t="shared" si="16"/>
        <v>#REF!</v>
      </c>
      <c r="F131" s="9" t="e">
        <f t="shared" si="17"/>
        <v>#REF!</v>
      </c>
      <c r="G131" s="9" t="e">
        <f t="shared" si="18"/>
        <v>#REF!</v>
      </c>
      <c r="H131" s="9" t="e">
        <f t="shared" si="19"/>
        <v>#REF!</v>
      </c>
      <c r="I131" s="9" t="e">
        <f t="shared" si="20"/>
        <v>#REF!</v>
      </c>
      <c r="J131" s="9" t="e">
        <f t="shared" si="21"/>
        <v>#REF!</v>
      </c>
      <c r="K131" s="11" t="e">
        <f t="shared" si="22"/>
        <v>#REF!</v>
      </c>
      <c r="L131" s="11" t="e">
        <f t="shared" si="23"/>
        <v>#REF!</v>
      </c>
      <c r="M131" s="11" t="e">
        <f t="shared" si="24"/>
        <v>#REF!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#REF!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#REF!</v>
      </c>
      <c r="Q131" s="11" t="e">
        <f>2*'OddsRatio_working_3-way'!K131*'OddsRatio_working_3-way'!L131*'OddsRatio_working_3-way'!M131</f>
        <v>#REF!</v>
      </c>
      <c r="R131" s="11" t="e">
        <f t="shared" si="25"/>
        <v>#REF!</v>
      </c>
      <c r="S131" s="11" t="e">
        <f t="shared" si="26"/>
        <v>#REF!</v>
      </c>
      <c r="T131" s="11" t="e">
        <f t="shared" si="27"/>
        <v>#REF!</v>
      </c>
      <c r="U131" s="11" t="e">
        <f>'OddsRatio_working_3-way'!S131-'OddsRatio_working_3-way'!R131^2/3</f>
        <v>#REF!</v>
      </c>
      <c r="V131" s="11" t="e">
        <f>'OddsRatio_working_3-way'!S131*'OddsRatio_working_3-way'!R131/3-2*'OddsRatio_working_3-way'!R131^3/27-'OddsRatio_working_3-way'!T131</f>
        <v>#REF!</v>
      </c>
      <c r="W131" s="11" t="e">
        <f>'OddsRatio_working_3-way'!V131^2+4*'OddsRatio_working_3-way'!U131^3/27</f>
        <v>#REF!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#REF!</v>
      </c>
      <c r="Y131" s="11" t="e">
        <f>IF('OddsRatio_working_3-way'!W131&gt;=0,IF('OddsRatio_working_3-way'!V131+SQRT('OddsRatio_working_3-way'!W131)&gt;0,0,PI()),ACOS('OddsRatio_working_3-way'!V131/(2*'OddsRatio_working_3-way'!X131)))</f>
        <v>#REF!</v>
      </c>
      <c r="Z131" s="11" t="e">
        <f>'OddsRatio_working_3-way'!X131^(1/3)*COS('OddsRatio_working_3-way'!Y131/3)</f>
        <v>#REF!</v>
      </c>
      <c r="AA131" s="11" t="e">
        <f>'OddsRatio_working_3-way'!X131^(1/3)*COS(('OddsRatio_working_3-way'!Y131+2*PI())/3)</f>
        <v>#REF!</v>
      </c>
      <c r="AB131" s="11" t="e">
        <f>'OddsRatio_working_3-way'!X131^(1/3)*COS(('OddsRatio_working_3-way'!Y131+4*PI())/3)</f>
        <v>#REF!</v>
      </c>
      <c r="AC131" s="11" t="e">
        <f>'OddsRatio_working_3-way'!X131^(1/3)*SIN('OddsRatio_working_3-way'!Y131/3)</f>
        <v>#REF!</v>
      </c>
      <c r="AD131" s="11" t="e">
        <f>'OddsRatio_working_3-way'!X131^(1/3)*SIN(('OddsRatio_working_3-way'!Y131+2*PI())/3)</f>
        <v>#REF!</v>
      </c>
      <c r="AE131" s="11" t="e">
        <f>'OddsRatio_working_3-way'!X131^(1/3)*SIN(('OddsRatio_working_3-way'!Y131+4*PI())/3)</f>
        <v>#REF!</v>
      </c>
      <c r="AF131" s="11" t="e">
        <f>-'OddsRatio_working_3-way'!U131/(3*'OddsRatio_working_3-way'!X131^(1/3))*COS(('OddsRatio_working_3-way'!Y131)/3)</f>
        <v>#REF!</v>
      </c>
      <c r="AG131" s="11" t="e">
        <f>-'OddsRatio_working_3-way'!U131/(3*'OddsRatio_working_3-way'!X131^(1/3))*COS(('OddsRatio_working_3-way'!Y131+2*PI())/3)</f>
        <v>#REF!</v>
      </c>
      <c r="AH131" s="11" t="e">
        <f>-'OddsRatio_working_3-way'!U131/(3*'OddsRatio_working_3-way'!X131^(1/3))*COS(('OddsRatio_working_3-way'!Y131+4*PI())/3)</f>
        <v>#REF!</v>
      </c>
      <c r="AI131" s="11" t="e">
        <f>'OddsRatio_working_3-way'!U131/(3*'OddsRatio_working_3-way'!X131^(1/3))*SIN(('OddsRatio_working_3-way'!Y131)/3)</f>
        <v>#REF!</v>
      </c>
      <c r="AJ131" s="11" t="e">
        <f>'OddsRatio_working_3-way'!U131/(3*'OddsRatio_working_3-way'!X131^(1/3))*SIN(('OddsRatio_working_3-way'!Y131+2*PI())/3)</f>
        <v>#REF!</v>
      </c>
      <c r="AK131" s="11" t="e">
        <f>'OddsRatio_working_3-way'!U131/(3*'OddsRatio_working_3-way'!X131^(1/3))*SIN(('OddsRatio_working_3-way'!Y131+4*PI())/3)</f>
        <v>#REF!</v>
      </c>
      <c r="AL131" s="11" t="e">
        <f>'OddsRatio_working_3-way'!Z131+'OddsRatio_working_3-way'!AF131</f>
        <v>#REF!</v>
      </c>
      <c r="AM131" s="11" t="e">
        <f>'OddsRatio_working_3-way'!AA131+'OddsRatio_working_3-way'!AG131</f>
        <v>#REF!</v>
      </c>
      <c r="AN131" s="11" t="e">
        <f>'OddsRatio_working_3-way'!AB131+'OddsRatio_working_3-way'!AH131</f>
        <v>#REF!</v>
      </c>
      <c r="AO131" s="11" t="e">
        <f>'OddsRatio_working_3-way'!AC131+'OddsRatio_working_3-way'!AI131</f>
        <v>#REF!</v>
      </c>
      <c r="AP131" s="11" t="e">
        <f>'OddsRatio_working_3-way'!AD131+'OddsRatio_working_3-way'!AJ131</f>
        <v>#REF!</v>
      </c>
      <c r="AQ131" s="11" t="e">
        <f>'OddsRatio_working_3-way'!AE131+'OddsRatio_working_3-way'!AK131</f>
        <v>#REF!</v>
      </c>
      <c r="AR131" s="10" t="e">
        <f>IF(A131="","",IF(('OddsRatio_working_3-way'!X131=0),IF(Q131&gt;0,-Q131^(1/3),(-Q131)^(1/3)),'OddsRatio_working_3-way'!AL131-'OddsRatio_working_3-way'!R131/3))</f>
        <v>#REF!</v>
      </c>
      <c r="AS131" s="11" t="e">
        <f>IF(('OddsRatio_working_3-way'!X131=0),IF(Q131&gt;0,-Q131^(1/3),(-Q131)^(1/3)),'OddsRatio_working_3-way'!AM131-'OddsRatio_working_3-way'!R131/3)</f>
        <v>#REF!</v>
      </c>
      <c r="AT131" s="11" t="e">
        <f>IF(('OddsRatio_working_3-way'!X131=0),IF(Q131&gt;0,-Q131^(1/3),(-Q131)^(1/3)),'OddsRatio_working_3-way'!AN131-'OddsRatio_working_3-way'!R131/3)</f>
        <v>#REF!</v>
      </c>
      <c r="AU131" s="11" t="e">
        <f>IF(('OddsRatio_working_3-way'!X131=0),0,'OddsRatio_working_3-way'!AO131)</f>
        <v>#REF!</v>
      </c>
      <c r="AV131" s="11" t="e">
        <f>IF(('OddsRatio_working_3-way'!X131=0),0,'OddsRatio_working_3-way'!AP131)</f>
        <v>#REF!</v>
      </c>
      <c r="AW131" s="11" t="e">
        <f>IF(('OddsRatio_working_3-way'!X131=0),0,'OddsRatio_working_3-way'!AQ131)</f>
        <v>#REF!</v>
      </c>
    </row>
    <row r="132" spans="1:49" x14ac:dyDescent="0.2">
      <c r="A132" s="4" t="e">
        <f>IF('True_Odds_Calculator_3-way'!#REF!="","",'True_Odds_Calculator_3-way'!#REF!)</f>
        <v>#REF!</v>
      </c>
      <c r="B132" s="4" t="e">
        <f>IF('True_Odds_Calculator_3-way'!#REF!="","",'True_Odds_Calculator_3-way'!#REF!)</f>
        <v>#REF!</v>
      </c>
      <c r="C132" s="4" t="e">
        <f>IF('True_Odds_Calculator_3-way'!#REF!="","",'True_Odds_Calculator_3-way'!#REF!)</f>
        <v>#REF!</v>
      </c>
      <c r="D132" s="9" t="e">
        <f t="shared" ref="D132:D195" si="28">(K132/(AR132+K132-(AR132*K132)))</f>
        <v>#REF!</v>
      </c>
      <c r="E132" s="9" t="e">
        <f t="shared" ref="E132:E195" si="29">(L132/(AR132+L132-(AR132*L132)))</f>
        <v>#REF!</v>
      </c>
      <c r="F132" s="9" t="e">
        <f t="shared" ref="F132:F195" si="30">(M132/(AR132+M132-(AR132*M132)))</f>
        <v>#REF!</v>
      </c>
      <c r="G132" s="9" t="e">
        <f t="shared" ref="G132:G195" si="31">AR132</f>
        <v>#REF!</v>
      </c>
      <c r="H132" s="9" t="e">
        <f t="shared" ref="H132:H195" si="32">IF(A132="","",1/D132)</f>
        <v>#REF!</v>
      </c>
      <c r="I132" s="9" t="e">
        <f t="shared" ref="I132:I195" si="33">IF(B132="","",1/E132)</f>
        <v>#REF!</v>
      </c>
      <c r="J132" s="9" t="e">
        <f t="shared" ref="J132:J195" si="34">IF(C132="","",1/F132)</f>
        <v>#REF!</v>
      </c>
      <c r="K132" s="11" t="e">
        <f t="shared" ref="K132:K195" si="35">1/A132</f>
        <v>#REF!</v>
      </c>
      <c r="L132" s="11" t="e">
        <f t="shared" ref="L132:L195" si="36">1/B132</f>
        <v>#REF!</v>
      </c>
      <c r="M132" s="11" t="e">
        <f t="shared" ref="M132:M195" si="37">1/C132</f>
        <v>#REF!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#REF!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#REF!</v>
      </c>
      <c r="Q132" s="11" t="e">
        <f>2*'OddsRatio_working_3-way'!K132*'OddsRatio_working_3-way'!L132*'OddsRatio_working_3-way'!M132</f>
        <v>#REF!</v>
      </c>
      <c r="R132" s="11" t="e">
        <f t="shared" ref="R132:R195" si="38">O132/N132</f>
        <v>#REF!</v>
      </c>
      <c r="S132" s="11" t="e">
        <f t="shared" ref="S132:S195" si="39">P132/N132</f>
        <v>#REF!</v>
      </c>
      <c r="T132" s="11" t="e">
        <f t="shared" ref="T132:T195" si="40">Q132/N132</f>
        <v>#REF!</v>
      </c>
      <c r="U132" s="11" t="e">
        <f>'OddsRatio_working_3-way'!S132-'OddsRatio_working_3-way'!R132^2/3</f>
        <v>#REF!</v>
      </c>
      <c r="V132" s="11" t="e">
        <f>'OddsRatio_working_3-way'!S132*'OddsRatio_working_3-way'!R132/3-2*'OddsRatio_working_3-way'!R132^3/27-'OddsRatio_working_3-way'!T132</f>
        <v>#REF!</v>
      </c>
      <c r="W132" s="11" t="e">
        <f>'OddsRatio_working_3-way'!V132^2+4*'OddsRatio_working_3-way'!U132^3/27</f>
        <v>#REF!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#REF!</v>
      </c>
      <c r="Y132" s="11" t="e">
        <f>IF('OddsRatio_working_3-way'!W132&gt;=0,IF('OddsRatio_working_3-way'!V132+SQRT('OddsRatio_working_3-way'!W132)&gt;0,0,PI()),ACOS('OddsRatio_working_3-way'!V132/(2*'OddsRatio_working_3-way'!X132)))</f>
        <v>#REF!</v>
      </c>
      <c r="Z132" s="11" t="e">
        <f>'OddsRatio_working_3-way'!X132^(1/3)*COS('OddsRatio_working_3-way'!Y132/3)</f>
        <v>#REF!</v>
      </c>
      <c r="AA132" s="11" t="e">
        <f>'OddsRatio_working_3-way'!X132^(1/3)*COS(('OddsRatio_working_3-way'!Y132+2*PI())/3)</f>
        <v>#REF!</v>
      </c>
      <c r="AB132" s="11" t="e">
        <f>'OddsRatio_working_3-way'!X132^(1/3)*COS(('OddsRatio_working_3-way'!Y132+4*PI())/3)</f>
        <v>#REF!</v>
      </c>
      <c r="AC132" s="11" t="e">
        <f>'OddsRatio_working_3-way'!X132^(1/3)*SIN('OddsRatio_working_3-way'!Y132/3)</f>
        <v>#REF!</v>
      </c>
      <c r="AD132" s="11" t="e">
        <f>'OddsRatio_working_3-way'!X132^(1/3)*SIN(('OddsRatio_working_3-way'!Y132+2*PI())/3)</f>
        <v>#REF!</v>
      </c>
      <c r="AE132" s="11" t="e">
        <f>'OddsRatio_working_3-way'!X132^(1/3)*SIN(('OddsRatio_working_3-way'!Y132+4*PI())/3)</f>
        <v>#REF!</v>
      </c>
      <c r="AF132" s="11" t="e">
        <f>-'OddsRatio_working_3-way'!U132/(3*'OddsRatio_working_3-way'!X132^(1/3))*COS(('OddsRatio_working_3-way'!Y132)/3)</f>
        <v>#REF!</v>
      </c>
      <c r="AG132" s="11" t="e">
        <f>-'OddsRatio_working_3-way'!U132/(3*'OddsRatio_working_3-way'!X132^(1/3))*COS(('OddsRatio_working_3-way'!Y132+2*PI())/3)</f>
        <v>#REF!</v>
      </c>
      <c r="AH132" s="11" t="e">
        <f>-'OddsRatio_working_3-way'!U132/(3*'OddsRatio_working_3-way'!X132^(1/3))*COS(('OddsRatio_working_3-way'!Y132+4*PI())/3)</f>
        <v>#REF!</v>
      </c>
      <c r="AI132" s="11" t="e">
        <f>'OddsRatio_working_3-way'!U132/(3*'OddsRatio_working_3-way'!X132^(1/3))*SIN(('OddsRatio_working_3-way'!Y132)/3)</f>
        <v>#REF!</v>
      </c>
      <c r="AJ132" s="11" t="e">
        <f>'OddsRatio_working_3-way'!U132/(3*'OddsRatio_working_3-way'!X132^(1/3))*SIN(('OddsRatio_working_3-way'!Y132+2*PI())/3)</f>
        <v>#REF!</v>
      </c>
      <c r="AK132" s="11" t="e">
        <f>'OddsRatio_working_3-way'!U132/(3*'OddsRatio_working_3-way'!X132^(1/3))*SIN(('OddsRatio_working_3-way'!Y132+4*PI())/3)</f>
        <v>#REF!</v>
      </c>
      <c r="AL132" s="11" t="e">
        <f>'OddsRatio_working_3-way'!Z132+'OddsRatio_working_3-way'!AF132</f>
        <v>#REF!</v>
      </c>
      <c r="AM132" s="11" t="e">
        <f>'OddsRatio_working_3-way'!AA132+'OddsRatio_working_3-way'!AG132</f>
        <v>#REF!</v>
      </c>
      <c r="AN132" s="11" t="e">
        <f>'OddsRatio_working_3-way'!AB132+'OddsRatio_working_3-way'!AH132</f>
        <v>#REF!</v>
      </c>
      <c r="AO132" s="11" t="e">
        <f>'OddsRatio_working_3-way'!AC132+'OddsRatio_working_3-way'!AI132</f>
        <v>#REF!</v>
      </c>
      <c r="AP132" s="11" t="e">
        <f>'OddsRatio_working_3-way'!AD132+'OddsRatio_working_3-way'!AJ132</f>
        <v>#REF!</v>
      </c>
      <c r="AQ132" s="11" t="e">
        <f>'OddsRatio_working_3-way'!AE132+'OddsRatio_working_3-way'!AK132</f>
        <v>#REF!</v>
      </c>
      <c r="AR132" s="10" t="e">
        <f>IF(A132="","",IF(('OddsRatio_working_3-way'!X132=0),IF(Q132&gt;0,-Q132^(1/3),(-Q132)^(1/3)),'OddsRatio_working_3-way'!AL132-'OddsRatio_working_3-way'!R132/3))</f>
        <v>#REF!</v>
      </c>
      <c r="AS132" s="11" t="e">
        <f>IF(('OddsRatio_working_3-way'!X132=0),IF(Q132&gt;0,-Q132^(1/3),(-Q132)^(1/3)),'OddsRatio_working_3-way'!AM132-'OddsRatio_working_3-way'!R132/3)</f>
        <v>#REF!</v>
      </c>
      <c r="AT132" s="11" t="e">
        <f>IF(('OddsRatio_working_3-way'!X132=0),IF(Q132&gt;0,-Q132^(1/3),(-Q132)^(1/3)),'OddsRatio_working_3-way'!AN132-'OddsRatio_working_3-way'!R132/3)</f>
        <v>#REF!</v>
      </c>
      <c r="AU132" s="11" t="e">
        <f>IF(('OddsRatio_working_3-way'!X132=0),0,'OddsRatio_working_3-way'!AO132)</f>
        <v>#REF!</v>
      </c>
      <c r="AV132" s="11" t="e">
        <f>IF(('OddsRatio_working_3-way'!X132=0),0,'OddsRatio_working_3-way'!AP132)</f>
        <v>#REF!</v>
      </c>
      <c r="AW132" s="11" t="e">
        <f>IF(('OddsRatio_working_3-way'!X132=0),0,'OddsRatio_working_3-way'!AQ132)</f>
        <v>#REF!</v>
      </c>
    </row>
    <row r="133" spans="1:49" x14ac:dyDescent="0.2">
      <c r="A133" s="4" t="e">
        <f>IF('True_Odds_Calculator_3-way'!#REF!="","",'True_Odds_Calculator_3-way'!#REF!)</f>
        <v>#REF!</v>
      </c>
      <c r="B133" s="4" t="e">
        <f>IF('True_Odds_Calculator_3-way'!#REF!="","",'True_Odds_Calculator_3-way'!#REF!)</f>
        <v>#REF!</v>
      </c>
      <c r="C133" s="4" t="e">
        <f>IF('True_Odds_Calculator_3-way'!#REF!="","",'True_Odds_Calculator_3-way'!#REF!)</f>
        <v>#REF!</v>
      </c>
      <c r="D133" s="9" t="e">
        <f t="shared" si="28"/>
        <v>#REF!</v>
      </c>
      <c r="E133" s="9" t="e">
        <f t="shared" si="29"/>
        <v>#REF!</v>
      </c>
      <c r="F133" s="9" t="e">
        <f t="shared" si="30"/>
        <v>#REF!</v>
      </c>
      <c r="G133" s="9" t="e">
        <f t="shared" si="31"/>
        <v>#REF!</v>
      </c>
      <c r="H133" s="9" t="e">
        <f t="shared" si="32"/>
        <v>#REF!</v>
      </c>
      <c r="I133" s="9" t="e">
        <f t="shared" si="33"/>
        <v>#REF!</v>
      </c>
      <c r="J133" s="9" t="e">
        <f t="shared" si="34"/>
        <v>#REF!</v>
      </c>
      <c r="K133" s="11" t="e">
        <f t="shared" si="35"/>
        <v>#REF!</v>
      </c>
      <c r="L133" s="11" t="e">
        <f t="shared" si="36"/>
        <v>#REF!</v>
      </c>
      <c r="M133" s="11" t="e">
        <f t="shared" si="37"/>
        <v>#REF!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#REF!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#REF!</v>
      </c>
      <c r="Q133" s="11" t="e">
        <f>2*'OddsRatio_working_3-way'!K133*'OddsRatio_working_3-way'!L133*'OddsRatio_working_3-way'!M133</f>
        <v>#REF!</v>
      </c>
      <c r="R133" s="11" t="e">
        <f t="shared" si="38"/>
        <v>#REF!</v>
      </c>
      <c r="S133" s="11" t="e">
        <f t="shared" si="39"/>
        <v>#REF!</v>
      </c>
      <c r="T133" s="11" t="e">
        <f t="shared" si="40"/>
        <v>#REF!</v>
      </c>
      <c r="U133" s="11" t="e">
        <f>'OddsRatio_working_3-way'!S133-'OddsRatio_working_3-way'!R133^2/3</f>
        <v>#REF!</v>
      </c>
      <c r="V133" s="11" t="e">
        <f>'OddsRatio_working_3-way'!S133*'OddsRatio_working_3-way'!R133/3-2*'OddsRatio_working_3-way'!R133^3/27-'OddsRatio_working_3-way'!T133</f>
        <v>#REF!</v>
      </c>
      <c r="W133" s="11" t="e">
        <f>'OddsRatio_working_3-way'!V133^2+4*'OddsRatio_working_3-way'!U133^3/27</f>
        <v>#REF!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#REF!</v>
      </c>
      <c r="Y133" s="11" t="e">
        <f>IF('OddsRatio_working_3-way'!W133&gt;=0,IF('OddsRatio_working_3-way'!V133+SQRT('OddsRatio_working_3-way'!W133)&gt;0,0,PI()),ACOS('OddsRatio_working_3-way'!V133/(2*'OddsRatio_working_3-way'!X133)))</f>
        <v>#REF!</v>
      </c>
      <c r="Z133" s="11" t="e">
        <f>'OddsRatio_working_3-way'!X133^(1/3)*COS('OddsRatio_working_3-way'!Y133/3)</f>
        <v>#REF!</v>
      </c>
      <c r="AA133" s="11" t="e">
        <f>'OddsRatio_working_3-way'!X133^(1/3)*COS(('OddsRatio_working_3-way'!Y133+2*PI())/3)</f>
        <v>#REF!</v>
      </c>
      <c r="AB133" s="11" t="e">
        <f>'OddsRatio_working_3-way'!X133^(1/3)*COS(('OddsRatio_working_3-way'!Y133+4*PI())/3)</f>
        <v>#REF!</v>
      </c>
      <c r="AC133" s="11" t="e">
        <f>'OddsRatio_working_3-way'!X133^(1/3)*SIN('OddsRatio_working_3-way'!Y133/3)</f>
        <v>#REF!</v>
      </c>
      <c r="AD133" s="11" t="e">
        <f>'OddsRatio_working_3-way'!X133^(1/3)*SIN(('OddsRatio_working_3-way'!Y133+2*PI())/3)</f>
        <v>#REF!</v>
      </c>
      <c r="AE133" s="11" t="e">
        <f>'OddsRatio_working_3-way'!X133^(1/3)*SIN(('OddsRatio_working_3-way'!Y133+4*PI())/3)</f>
        <v>#REF!</v>
      </c>
      <c r="AF133" s="11" t="e">
        <f>-'OddsRatio_working_3-way'!U133/(3*'OddsRatio_working_3-way'!X133^(1/3))*COS(('OddsRatio_working_3-way'!Y133)/3)</f>
        <v>#REF!</v>
      </c>
      <c r="AG133" s="11" t="e">
        <f>-'OddsRatio_working_3-way'!U133/(3*'OddsRatio_working_3-way'!X133^(1/3))*COS(('OddsRatio_working_3-way'!Y133+2*PI())/3)</f>
        <v>#REF!</v>
      </c>
      <c r="AH133" s="11" t="e">
        <f>-'OddsRatio_working_3-way'!U133/(3*'OddsRatio_working_3-way'!X133^(1/3))*COS(('OddsRatio_working_3-way'!Y133+4*PI())/3)</f>
        <v>#REF!</v>
      </c>
      <c r="AI133" s="11" t="e">
        <f>'OddsRatio_working_3-way'!U133/(3*'OddsRatio_working_3-way'!X133^(1/3))*SIN(('OddsRatio_working_3-way'!Y133)/3)</f>
        <v>#REF!</v>
      </c>
      <c r="AJ133" s="11" t="e">
        <f>'OddsRatio_working_3-way'!U133/(3*'OddsRatio_working_3-way'!X133^(1/3))*SIN(('OddsRatio_working_3-way'!Y133+2*PI())/3)</f>
        <v>#REF!</v>
      </c>
      <c r="AK133" s="11" t="e">
        <f>'OddsRatio_working_3-way'!U133/(3*'OddsRatio_working_3-way'!X133^(1/3))*SIN(('OddsRatio_working_3-way'!Y133+4*PI())/3)</f>
        <v>#REF!</v>
      </c>
      <c r="AL133" s="11" t="e">
        <f>'OddsRatio_working_3-way'!Z133+'OddsRatio_working_3-way'!AF133</f>
        <v>#REF!</v>
      </c>
      <c r="AM133" s="11" t="e">
        <f>'OddsRatio_working_3-way'!AA133+'OddsRatio_working_3-way'!AG133</f>
        <v>#REF!</v>
      </c>
      <c r="AN133" s="11" t="e">
        <f>'OddsRatio_working_3-way'!AB133+'OddsRatio_working_3-way'!AH133</f>
        <v>#REF!</v>
      </c>
      <c r="AO133" s="11" t="e">
        <f>'OddsRatio_working_3-way'!AC133+'OddsRatio_working_3-way'!AI133</f>
        <v>#REF!</v>
      </c>
      <c r="AP133" s="11" t="e">
        <f>'OddsRatio_working_3-way'!AD133+'OddsRatio_working_3-way'!AJ133</f>
        <v>#REF!</v>
      </c>
      <c r="AQ133" s="11" t="e">
        <f>'OddsRatio_working_3-way'!AE133+'OddsRatio_working_3-way'!AK133</f>
        <v>#REF!</v>
      </c>
      <c r="AR133" s="10" t="e">
        <f>IF(A133="","",IF(('OddsRatio_working_3-way'!X133=0),IF(Q133&gt;0,-Q133^(1/3),(-Q133)^(1/3)),'OddsRatio_working_3-way'!AL133-'OddsRatio_working_3-way'!R133/3))</f>
        <v>#REF!</v>
      </c>
      <c r="AS133" s="11" t="e">
        <f>IF(('OddsRatio_working_3-way'!X133=0),IF(Q133&gt;0,-Q133^(1/3),(-Q133)^(1/3)),'OddsRatio_working_3-way'!AM133-'OddsRatio_working_3-way'!R133/3)</f>
        <v>#REF!</v>
      </c>
      <c r="AT133" s="11" t="e">
        <f>IF(('OddsRatio_working_3-way'!X133=0),IF(Q133&gt;0,-Q133^(1/3),(-Q133)^(1/3)),'OddsRatio_working_3-way'!AN133-'OddsRatio_working_3-way'!R133/3)</f>
        <v>#REF!</v>
      </c>
      <c r="AU133" s="11" t="e">
        <f>IF(('OddsRatio_working_3-way'!X133=0),0,'OddsRatio_working_3-way'!AO133)</f>
        <v>#REF!</v>
      </c>
      <c r="AV133" s="11" t="e">
        <f>IF(('OddsRatio_working_3-way'!X133=0),0,'OddsRatio_working_3-way'!AP133)</f>
        <v>#REF!</v>
      </c>
      <c r="AW133" s="11" t="e">
        <f>IF(('OddsRatio_working_3-way'!X133=0),0,'OddsRatio_working_3-way'!AQ133)</f>
        <v>#REF!</v>
      </c>
    </row>
    <row r="134" spans="1:49" x14ac:dyDescent="0.2">
      <c r="A134" s="4" t="e">
        <f>IF('True_Odds_Calculator_3-way'!#REF!="","",'True_Odds_Calculator_3-way'!#REF!)</f>
        <v>#REF!</v>
      </c>
      <c r="B134" s="4" t="e">
        <f>IF('True_Odds_Calculator_3-way'!#REF!="","",'True_Odds_Calculator_3-way'!#REF!)</f>
        <v>#REF!</v>
      </c>
      <c r="C134" s="4" t="e">
        <f>IF('True_Odds_Calculator_3-way'!#REF!="","",'True_Odds_Calculator_3-way'!#REF!)</f>
        <v>#REF!</v>
      </c>
      <c r="D134" s="9" t="e">
        <f t="shared" si="28"/>
        <v>#REF!</v>
      </c>
      <c r="E134" s="9" t="e">
        <f t="shared" si="29"/>
        <v>#REF!</v>
      </c>
      <c r="F134" s="9" t="e">
        <f t="shared" si="30"/>
        <v>#REF!</v>
      </c>
      <c r="G134" s="9" t="e">
        <f t="shared" si="31"/>
        <v>#REF!</v>
      </c>
      <c r="H134" s="9" t="e">
        <f t="shared" si="32"/>
        <v>#REF!</v>
      </c>
      <c r="I134" s="9" t="e">
        <f t="shared" si="33"/>
        <v>#REF!</v>
      </c>
      <c r="J134" s="9" t="e">
        <f t="shared" si="34"/>
        <v>#REF!</v>
      </c>
      <c r="K134" s="11" t="e">
        <f t="shared" si="35"/>
        <v>#REF!</v>
      </c>
      <c r="L134" s="11" t="e">
        <f t="shared" si="36"/>
        <v>#REF!</v>
      </c>
      <c r="M134" s="11" t="e">
        <f t="shared" si="37"/>
        <v>#REF!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#REF!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#REF!</v>
      </c>
      <c r="Q134" s="11" t="e">
        <f>2*'OddsRatio_working_3-way'!K134*'OddsRatio_working_3-way'!L134*'OddsRatio_working_3-way'!M134</f>
        <v>#REF!</v>
      </c>
      <c r="R134" s="11" t="e">
        <f t="shared" si="38"/>
        <v>#REF!</v>
      </c>
      <c r="S134" s="11" t="e">
        <f t="shared" si="39"/>
        <v>#REF!</v>
      </c>
      <c r="T134" s="11" t="e">
        <f t="shared" si="40"/>
        <v>#REF!</v>
      </c>
      <c r="U134" s="11" t="e">
        <f>'OddsRatio_working_3-way'!S134-'OddsRatio_working_3-way'!R134^2/3</f>
        <v>#REF!</v>
      </c>
      <c r="V134" s="11" t="e">
        <f>'OddsRatio_working_3-way'!S134*'OddsRatio_working_3-way'!R134/3-2*'OddsRatio_working_3-way'!R134^3/27-'OddsRatio_working_3-way'!T134</f>
        <v>#REF!</v>
      </c>
      <c r="W134" s="11" t="e">
        <f>'OddsRatio_working_3-way'!V134^2+4*'OddsRatio_working_3-way'!U134^3/27</f>
        <v>#REF!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#REF!</v>
      </c>
      <c r="Y134" s="11" t="e">
        <f>IF('OddsRatio_working_3-way'!W134&gt;=0,IF('OddsRatio_working_3-way'!V134+SQRT('OddsRatio_working_3-way'!W134)&gt;0,0,PI()),ACOS('OddsRatio_working_3-way'!V134/(2*'OddsRatio_working_3-way'!X134)))</f>
        <v>#REF!</v>
      </c>
      <c r="Z134" s="11" t="e">
        <f>'OddsRatio_working_3-way'!X134^(1/3)*COS('OddsRatio_working_3-way'!Y134/3)</f>
        <v>#REF!</v>
      </c>
      <c r="AA134" s="11" t="e">
        <f>'OddsRatio_working_3-way'!X134^(1/3)*COS(('OddsRatio_working_3-way'!Y134+2*PI())/3)</f>
        <v>#REF!</v>
      </c>
      <c r="AB134" s="11" t="e">
        <f>'OddsRatio_working_3-way'!X134^(1/3)*COS(('OddsRatio_working_3-way'!Y134+4*PI())/3)</f>
        <v>#REF!</v>
      </c>
      <c r="AC134" s="11" t="e">
        <f>'OddsRatio_working_3-way'!X134^(1/3)*SIN('OddsRatio_working_3-way'!Y134/3)</f>
        <v>#REF!</v>
      </c>
      <c r="AD134" s="11" t="e">
        <f>'OddsRatio_working_3-way'!X134^(1/3)*SIN(('OddsRatio_working_3-way'!Y134+2*PI())/3)</f>
        <v>#REF!</v>
      </c>
      <c r="AE134" s="11" t="e">
        <f>'OddsRatio_working_3-way'!X134^(1/3)*SIN(('OddsRatio_working_3-way'!Y134+4*PI())/3)</f>
        <v>#REF!</v>
      </c>
      <c r="AF134" s="11" t="e">
        <f>-'OddsRatio_working_3-way'!U134/(3*'OddsRatio_working_3-way'!X134^(1/3))*COS(('OddsRatio_working_3-way'!Y134)/3)</f>
        <v>#REF!</v>
      </c>
      <c r="AG134" s="11" t="e">
        <f>-'OddsRatio_working_3-way'!U134/(3*'OddsRatio_working_3-way'!X134^(1/3))*COS(('OddsRatio_working_3-way'!Y134+2*PI())/3)</f>
        <v>#REF!</v>
      </c>
      <c r="AH134" s="11" t="e">
        <f>-'OddsRatio_working_3-way'!U134/(3*'OddsRatio_working_3-way'!X134^(1/3))*COS(('OddsRatio_working_3-way'!Y134+4*PI())/3)</f>
        <v>#REF!</v>
      </c>
      <c r="AI134" s="11" t="e">
        <f>'OddsRatio_working_3-way'!U134/(3*'OddsRatio_working_3-way'!X134^(1/3))*SIN(('OddsRatio_working_3-way'!Y134)/3)</f>
        <v>#REF!</v>
      </c>
      <c r="AJ134" s="11" t="e">
        <f>'OddsRatio_working_3-way'!U134/(3*'OddsRatio_working_3-way'!X134^(1/3))*SIN(('OddsRatio_working_3-way'!Y134+2*PI())/3)</f>
        <v>#REF!</v>
      </c>
      <c r="AK134" s="11" t="e">
        <f>'OddsRatio_working_3-way'!U134/(3*'OddsRatio_working_3-way'!X134^(1/3))*SIN(('OddsRatio_working_3-way'!Y134+4*PI())/3)</f>
        <v>#REF!</v>
      </c>
      <c r="AL134" s="11" t="e">
        <f>'OddsRatio_working_3-way'!Z134+'OddsRatio_working_3-way'!AF134</f>
        <v>#REF!</v>
      </c>
      <c r="AM134" s="11" t="e">
        <f>'OddsRatio_working_3-way'!AA134+'OddsRatio_working_3-way'!AG134</f>
        <v>#REF!</v>
      </c>
      <c r="AN134" s="11" t="e">
        <f>'OddsRatio_working_3-way'!AB134+'OddsRatio_working_3-way'!AH134</f>
        <v>#REF!</v>
      </c>
      <c r="AO134" s="11" t="e">
        <f>'OddsRatio_working_3-way'!AC134+'OddsRatio_working_3-way'!AI134</f>
        <v>#REF!</v>
      </c>
      <c r="AP134" s="11" t="e">
        <f>'OddsRatio_working_3-way'!AD134+'OddsRatio_working_3-way'!AJ134</f>
        <v>#REF!</v>
      </c>
      <c r="AQ134" s="11" t="e">
        <f>'OddsRatio_working_3-way'!AE134+'OddsRatio_working_3-way'!AK134</f>
        <v>#REF!</v>
      </c>
      <c r="AR134" s="10" t="e">
        <f>IF(A134="","",IF(('OddsRatio_working_3-way'!X134=0),IF(Q134&gt;0,-Q134^(1/3),(-Q134)^(1/3)),'OddsRatio_working_3-way'!AL134-'OddsRatio_working_3-way'!R134/3))</f>
        <v>#REF!</v>
      </c>
      <c r="AS134" s="11" t="e">
        <f>IF(('OddsRatio_working_3-way'!X134=0),IF(Q134&gt;0,-Q134^(1/3),(-Q134)^(1/3)),'OddsRatio_working_3-way'!AM134-'OddsRatio_working_3-way'!R134/3)</f>
        <v>#REF!</v>
      </c>
      <c r="AT134" s="11" t="e">
        <f>IF(('OddsRatio_working_3-way'!X134=0),IF(Q134&gt;0,-Q134^(1/3),(-Q134)^(1/3)),'OddsRatio_working_3-way'!AN134-'OddsRatio_working_3-way'!R134/3)</f>
        <v>#REF!</v>
      </c>
      <c r="AU134" s="11" t="e">
        <f>IF(('OddsRatio_working_3-way'!X134=0),0,'OddsRatio_working_3-way'!AO134)</f>
        <v>#REF!</v>
      </c>
      <c r="AV134" s="11" t="e">
        <f>IF(('OddsRatio_working_3-way'!X134=0),0,'OddsRatio_working_3-way'!AP134)</f>
        <v>#REF!</v>
      </c>
      <c r="AW134" s="11" t="e">
        <f>IF(('OddsRatio_working_3-way'!X134=0),0,'OddsRatio_working_3-way'!AQ134)</f>
        <v>#REF!</v>
      </c>
    </row>
    <row r="135" spans="1:49" x14ac:dyDescent="0.2">
      <c r="A135" s="4" t="e">
        <f>IF('True_Odds_Calculator_3-way'!#REF!="","",'True_Odds_Calculator_3-way'!#REF!)</f>
        <v>#REF!</v>
      </c>
      <c r="B135" s="4" t="e">
        <f>IF('True_Odds_Calculator_3-way'!#REF!="","",'True_Odds_Calculator_3-way'!#REF!)</f>
        <v>#REF!</v>
      </c>
      <c r="C135" s="4" t="e">
        <f>IF('True_Odds_Calculator_3-way'!#REF!="","",'True_Odds_Calculator_3-way'!#REF!)</f>
        <v>#REF!</v>
      </c>
      <c r="D135" s="9" t="e">
        <f t="shared" si="28"/>
        <v>#REF!</v>
      </c>
      <c r="E135" s="9" t="e">
        <f t="shared" si="29"/>
        <v>#REF!</v>
      </c>
      <c r="F135" s="9" t="e">
        <f t="shared" si="30"/>
        <v>#REF!</v>
      </c>
      <c r="G135" s="9" t="e">
        <f t="shared" si="31"/>
        <v>#REF!</v>
      </c>
      <c r="H135" s="9" t="e">
        <f t="shared" si="32"/>
        <v>#REF!</v>
      </c>
      <c r="I135" s="9" t="e">
        <f t="shared" si="33"/>
        <v>#REF!</v>
      </c>
      <c r="J135" s="9" t="e">
        <f t="shared" si="34"/>
        <v>#REF!</v>
      </c>
      <c r="K135" s="11" t="e">
        <f t="shared" si="35"/>
        <v>#REF!</v>
      </c>
      <c r="L135" s="11" t="e">
        <f t="shared" si="36"/>
        <v>#REF!</v>
      </c>
      <c r="M135" s="11" t="e">
        <f t="shared" si="37"/>
        <v>#REF!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#REF!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#REF!</v>
      </c>
      <c r="Q135" s="11" t="e">
        <f>2*'OddsRatio_working_3-way'!K135*'OddsRatio_working_3-way'!L135*'OddsRatio_working_3-way'!M135</f>
        <v>#REF!</v>
      </c>
      <c r="R135" s="11" t="e">
        <f t="shared" si="38"/>
        <v>#REF!</v>
      </c>
      <c r="S135" s="11" t="e">
        <f t="shared" si="39"/>
        <v>#REF!</v>
      </c>
      <c r="T135" s="11" t="e">
        <f t="shared" si="40"/>
        <v>#REF!</v>
      </c>
      <c r="U135" s="11" t="e">
        <f>'OddsRatio_working_3-way'!S135-'OddsRatio_working_3-way'!R135^2/3</f>
        <v>#REF!</v>
      </c>
      <c r="V135" s="11" t="e">
        <f>'OddsRatio_working_3-way'!S135*'OddsRatio_working_3-way'!R135/3-2*'OddsRatio_working_3-way'!R135^3/27-'OddsRatio_working_3-way'!T135</f>
        <v>#REF!</v>
      </c>
      <c r="W135" s="11" t="e">
        <f>'OddsRatio_working_3-way'!V135^2+4*'OddsRatio_working_3-way'!U135^3/27</f>
        <v>#REF!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#REF!</v>
      </c>
      <c r="Y135" s="11" t="e">
        <f>IF('OddsRatio_working_3-way'!W135&gt;=0,IF('OddsRatio_working_3-way'!V135+SQRT('OddsRatio_working_3-way'!W135)&gt;0,0,PI()),ACOS('OddsRatio_working_3-way'!V135/(2*'OddsRatio_working_3-way'!X135)))</f>
        <v>#REF!</v>
      </c>
      <c r="Z135" s="11" t="e">
        <f>'OddsRatio_working_3-way'!X135^(1/3)*COS('OddsRatio_working_3-way'!Y135/3)</f>
        <v>#REF!</v>
      </c>
      <c r="AA135" s="11" t="e">
        <f>'OddsRatio_working_3-way'!X135^(1/3)*COS(('OddsRatio_working_3-way'!Y135+2*PI())/3)</f>
        <v>#REF!</v>
      </c>
      <c r="AB135" s="11" t="e">
        <f>'OddsRatio_working_3-way'!X135^(1/3)*COS(('OddsRatio_working_3-way'!Y135+4*PI())/3)</f>
        <v>#REF!</v>
      </c>
      <c r="AC135" s="11" t="e">
        <f>'OddsRatio_working_3-way'!X135^(1/3)*SIN('OddsRatio_working_3-way'!Y135/3)</f>
        <v>#REF!</v>
      </c>
      <c r="AD135" s="11" t="e">
        <f>'OddsRatio_working_3-way'!X135^(1/3)*SIN(('OddsRatio_working_3-way'!Y135+2*PI())/3)</f>
        <v>#REF!</v>
      </c>
      <c r="AE135" s="11" t="e">
        <f>'OddsRatio_working_3-way'!X135^(1/3)*SIN(('OddsRatio_working_3-way'!Y135+4*PI())/3)</f>
        <v>#REF!</v>
      </c>
      <c r="AF135" s="11" t="e">
        <f>-'OddsRatio_working_3-way'!U135/(3*'OddsRatio_working_3-way'!X135^(1/3))*COS(('OddsRatio_working_3-way'!Y135)/3)</f>
        <v>#REF!</v>
      </c>
      <c r="AG135" s="11" t="e">
        <f>-'OddsRatio_working_3-way'!U135/(3*'OddsRatio_working_3-way'!X135^(1/3))*COS(('OddsRatio_working_3-way'!Y135+2*PI())/3)</f>
        <v>#REF!</v>
      </c>
      <c r="AH135" s="11" t="e">
        <f>-'OddsRatio_working_3-way'!U135/(3*'OddsRatio_working_3-way'!X135^(1/3))*COS(('OddsRatio_working_3-way'!Y135+4*PI())/3)</f>
        <v>#REF!</v>
      </c>
      <c r="AI135" s="11" t="e">
        <f>'OddsRatio_working_3-way'!U135/(3*'OddsRatio_working_3-way'!X135^(1/3))*SIN(('OddsRatio_working_3-way'!Y135)/3)</f>
        <v>#REF!</v>
      </c>
      <c r="AJ135" s="11" t="e">
        <f>'OddsRatio_working_3-way'!U135/(3*'OddsRatio_working_3-way'!X135^(1/3))*SIN(('OddsRatio_working_3-way'!Y135+2*PI())/3)</f>
        <v>#REF!</v>
      </c>
      <c r="AK135" s="11" t="e">
        <f>'OddsRatio_working_3-way'!U135/(3*'OddsRatio_working_3-way'!X135^(1/3))*SIN(('OddsRatio_working_3-way'!Y135+4*PI())/3)</f>
        <v>#REF!</v>
      </c>
      <c r="AL135" s="11" t="e">
        <f>'OddsRatio_working_3-way'!Z135+'OddsRatio_working_3-way'!AF135</f>
        <v>#REF!</v>
      </c>
      <c r="AM135" s="11" t="e">
        <f>'OddsRatio_working_3-way'!AA135+'OddsRatio_working_3-way'!AG135</f>
        <v>#REF!</v>
      </c>
      <c r="AN135" s="11" t="e">
        <f>'OddsRatio_working_3-way'!AB135+'OddsRatio_working_3-way'!AH135</f>
        <v>#REF!</v>
      </c>
      <c r="AO135" s="11" t="e">
        <f>'OddsRatio_working_3-way'!AC135+'OddsRatio_working_3-way'!AI135</f>
        <v>#REF!</v>
      </c>
      <c r="AP135" s="11" t="e">
        <f>'OddsRatio_working_3-way'!AD135+'OddsRatio_working_3-way'!AJ135</f>
        <v>#REF!</v>
      </c>
      <c r="AQ135" s="11" t="e">
        <f>'OddsRatio_working_3-way'!AE135+'OddsRatio_working_3-way'!AK135</f>
        <v>#REF!</v>
      </c>
      <c r="AR135" s="10" t="e">
        <f>IF(A135="","",IF(('OddsRatio_working_3-way'!X135=0),IF(Q135&gt;0,-Q135^(1/3),(-Q135)^(1/3)),'OddsRatio_working_3-way'!AL135-'OddsRatio_working_3-way'!R135/3))</f>
        <v>#REF!</v>
      </c>
      <c r="AS135" s="11" t="e">
        <f>IF(('OddsRatio_working_3-way'!X135=0),IF(Q135&gt;0,-Q135^(1/3),(-Q135)^(1/3)),'OddsRatio_working_3-way'!AM135-'OddsRatio_working_3-way'!R135/3)</f>
        <v>#REF!</v>
      </c>
      <c r="AT135" s="11" t="e">
        <f>IF(('OddsRatio_working_3-way'!X135=0),IF(Q135&gt;0,-Q135^(1/3),(-Q135)^(1/3)),'OddsRatio_working_3-way'!AN135-'OddsRatio_working_3-way'!R135/3)</f>
        <v>#REF!</v>
      </c>
      <c r="AU135" s="11" t="e">
        <f>IF(('OddsRatio_working_3-way'!X135=0),0,'OddsRatio_working_3-way'!AO135)</f>
        <v>#REF!</v>
      </c>
      <c r="AV135" s="11" t="e">
        <f>IF(('OddsRatio_working_3-way'!X135=0),0,'OddsRatio_working_3-way'!AP135)</f>
        <v>#REF!</v>
      </c>
      <c r="AW135" s="11" t="e">
        <f>IF(('OddsRatio_working_3-way'!X135=0),0,'OddsRatio_working_3-way'!AQ135)</f>
        <v>#REF!</v>
      </c>
    </row>
    <row r="136" spans="1:49" x14ac:dyDescent="0.2">
      <c r="A136" s="4" t="e">
        <f>IF('True_Odds_Calculator_3-way'!#REF!="","",'True_Odds_Calculator_3-way'!#REF!)</f>
        <v>#REF!</v>
      </c>
      <c r="B136" s="4" t="e">
        <f>IF('True_Odds_Calculator_3-way'!#REF!="","",'True_Odds_Calculator_3-way'!#REF!)</f>
        <v>#REF!</v>
      </c>
      <c r="C136" s="4" t="e">
        <f>IF('True_Odds_Calculator_3-way'!#REF!="","",'True_Odds_Calculator_3-way'!#REF!)</f>
        <v>#REF!</v>
      </c>
      <c r="D136" s="9" t="e">
        <f t="shared" si="28"/>
        <v>#REF!</v>
      </c>
      <c r="E136" s="9" t="e">
        <f t="shared" si="29"/>
        <v>#REF!</v>
      </c>
      <c r="F136" s="9" t="e">
        <f t="shared" si="30"/>
        <v>#REF!</v>
      </c>
      <c r="G136" s="9" t="e">
        <f t="shared" si="31"/>
        <v>#REF!</v>
      </c>
      <c r="H136" s="9" t="e">
        <f t="shared" si="32"/>
        <v>#REF!</v>
      </c>
      <c r="I136" s="9" t="e">
        <f t="shared" si="33"/>
        <v>#REF!</v>
      </c>
      <c r="J136" s="9" t="e">
        <f t="shared" si="34"/>
        <v>#REF!</v>
      </c>
      <c r="K136" s="11" t="e">
        <f t="shared" si="35"/>
        <v>#REF!</v>
      </c>
      <c r="L136" s="11" t="e">
        <f t="shared" si="36"/>
        <v>#REF!</v>
      </c>
      <c r="M136" s="11" t="e">
        <f t="shared" si="37"/>
        <v>#REF!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#REF!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#REF!</v>
      </c>
      <c r="Q136" s="11" t="e">
        <f>2*'OddsRatio_working_3-way'!K136*'OddsRatio_working_3-way'!L136*'OddsRatio_working_3-way'!M136</f>
        <v>#REF!</v>
      </c>
      <c r="R136" s="11" t="e">
        <f t="shared" si="38"/>
        <v>#REF!</v>
      </c>
      <c r="S136" s="11" t="e">
        <f t="shared" si="39"/>
        <v>#REF!</v>
      </c>
      <c r="T136" s="11" t="e">
        <f t="shared" si="40"/>
        <v>#REF!</v>
      </c>
      <c r="U136" s="11" t="e">
        <f>'OddsRatio_working_3-way'!S136-'OddsRatio_working_3-way'!R136^2/3</f>
        <v>#REF!</v>
      </c>
      <c r="V136" s="11" t="e">
        <f>'OddsRatio_working_3-way'!S136*'OddsRatio_working_3-way'!R136/3-2*'OddsRatio_working_3-way'!R136^3/27-'OddsRatio_working_3-way'!T136</f>
        <v>#REF!</v>
      </c>
      <c r="W136" s="11" t="e">
        <f>'OddsRatio_working_3-way'!V136^2+4*'OddsRatio_working_3-way'!U136^3/27</f>
        <v>#REF!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#REF!</v>
      </c>
      <c r="Y136" s="11" t="e">
        <f>IF('OddsRatio_working_3-way'!W136&gt;=0,IF('OddsRatio_working_3-way'!V136+SQRT('OddsRatio_working_3-way'!W136)&gt;0,0,PI()),ACOS('OddsRatio_working_3-way'!V136/(2*'OddsRatio_working_3-way'!X136)))</f>
        <v>#REF!</v>
      </c>
      <c r="Z136" s="11" t="e">
        <f>'OddsRatio_working_3-way'!X136^(1/3)*COS('OddsRatio_working_3-way'!Y136/3)</f>
        <v>#REF!</v>
      </c>
      <c r="AA136" s="11" t="e">
        <f>'OddsRatio_working_3-way'!X136^(1/3)*COS(('OddsRatio_working_3-way'!Y136+2*PI())/3)</f>
        <v>#REF!</v>
      </c>
      <c r="AB136" s="11" t="e">
        <f>'OddsRatio_working_3-way'!X136^(1/3)*COS(('OddsRatio_working_3-way'!Y136+4*PI())/3)</f>
        <v>#REF!</v>
      </c>
      <c r="AC136" s="11" t="e">
        <f>'OddsRatio_working_3-way'!X136^(1/3)*SIN('OddsRatio_working_3-way'!Y136/3)</f>
        <v>#REF!</v>
      </c>
      <c r="AD136" s="11" t="e">
        <f>'OddsRatio_working_3-way'!X136^(1/3)*SIN(('OddsRatio_working_3-way'!Y136+2*PI())/3)</f>
        <v>#REF!</v>
      </c>
      <c r="AE136" s="11" t="e">
        <f>'OddsRatio_working_3-way'!X136^(1/3)*SIN(('OddsRatio_working_3-way'!Y136+4*PI())/3)</f>
        <v>#REF!</v>
      </c>
      <c r="AF136" s="11" t="e">
        <f>-'OddsRatio_working_3-way'!U136/(3*'OddsRatio_working_3-way'!X136^(1/3))*COS(('OddsRatio_working_3-way'!Y136)/3)</f>
        <v>#REF!</v>
      </c>
      <c r="AG136" s="11" t="e">
        <f>-'OddsRatio_working_3-way'!U136/(3*'OddsRatio_working_3-way'!X136^(1/3))*COS(('OddsRatio_working_3-way'!Y136+2*PI())/3)</f>
        <v>#REF!</v>
      </c>
      <c r="AH136" s="11" t="e">
        <f>-'OddsRatio_working_3-way'!U136/(3*'OddsRatio_working_3-way'!X136^(1/3))*COS(('OddsRatio_working_3-way'!Y136+4*PI())/3)</f>
        <v>#REF!</v>
      </c>
      <c r="AI136" s="11" t="e">
        <f>'OddsRatio_working_3-way'!U136/(3*'OddsRatio_working_3-way'!X136^(1/3))*SIN(('OddsRatio_working_3-way'!Y136)/3)</f>
        <v>#REF!</v>
      </c>
      <c r="AJ136" s="11" t="e">
        <f>'OddsRatio_working_3-way'!U136/(3*'OddsRatio_working_3-way'!X136^(1/3))*SIN(('OddsRatio_working_3-way'!Y136+2*PI())/3)</f>
        <v>#REF!</v>
      </c>
      <c r="AK136" s="11" t="e">
        <f>'OddsRatio_working_3-way'!U136/(3*'OddsRatio_working_3-way'!X136^(1/3))*SIN(('OddsRatio_working_3-way'!Y136+4*PI())/3)</f>
        <v>#REF!</v>
      </c>
      <c r="AL136" s="11" t="e">
        <f>'OddsRatio_working_3-way'!Z136+'OddsRatio_working_3-way'!AF136</f>
        <v>#REF!</v>
      </c>
      <c r="AM136" s="11" t="e">
        <f>'OddsRatio_working_3-way'!AA136+'OddsRatio_working_3-way'!AG136</f>
        <v>#REF!</v>
      </c>
      <c r="AN136" s="11" t="e">
        <f>'OddsRatio_working_3-way'!AB136+'OddsRatio_working_3-way'!AH136</f>
        <v>#REF!</v>
      </c>
      <c r="AO136" s="11" t="e">
        <f>'OddsRatio_working_3-way'!AC136+'OddsRatio_working_3-way'!AI136</f>
        <v>#REF!</v>
      </c>
      <c r="AP136" s="11" t="e">
        <f>'OddsRatio_working_3-way'!AD136+'OddsRatio_working_3-way'!AJ136</f>
        <v>#REF!</v>
      </c>
      <c r="AQ136" s="11" t="e">
        <f>'OddsRatio_working_3-way'!AE136+'OddsRatio_working_3-way'!AK136</f>
        <v>#REF!</v>
      </c>
      <c r="AR136" s="10" t="e">
        <f>IF(A136="","",IF(('OddsRatio_working_3-way'!X136=0),IF(Q136&gt;0,-Q136^(1/3),(-Q136)^(1/3)),'OddsRatio_working_3-way'!AL136-'OddsRatio_working_3-way'!R136/3))</f>
        <v>#REF!</v>
      </c>
      <c r="AS136" s="11" t="e">
        <f>IF(('OddsRatio_working_3-way'!X136=0),IF(Q136&gt;0,-Q136^(1/3),(-Q136)^(1/3)),'OddsRatio_working_3-way'!AM136-'OddsRatio_working_3-way'!R136/3)</f>
        <v>#REF!</v>
      </c>
      <c r="AT136" s="11" t="e">
        <f>IF(('OddsRatio_working_3-way'!X136=0),IF(Q136&gt;0,-Q136^(1/3),(-Q136)^(1/3)),'OddsRatio_working_3-way'!AN136-'OddsRatio_working_3-way'!R136/3)</f>
        <v>#REF!</v>
      </c>
      <c r="AU136" s="11" t="e">
        <f>IF(('OddsRatio_working_3-way'!X136=0),0,'OddsRatio_working_3-way'!AO136)</f>
        <v>#REF!</v>
      </c>
      <c r="AV136" s="11" t="e">
        <f>IF(('OddsRatio_working_3-way'!X136=0),0,'OddsRatio_working_3-way'!AP136)</f>
        <v>#REF!</v>
      </c>
      <c r="AW136" s="11" t="e">
        <f>IF(('OddsRatio_working_3-way'!X136=0),0,'OddsRatio_working_3-way'!AQ136)</f>
        <v>#REF!</v>
      </c>
    </row>
    <row r="137" spans="1:49" x14ac:dyDescent="0.2">
      <c r="A137" s="4" t="e">
        <f>IF('True_Odds_Calculator_3-way'!#REF!="","",'True_Odds_Calculator_3-way'!#REF!)</f>
        <v>#REF!</v>
      </c>
      <c r="B137" s="4" t="e">
        <f>IF('True_Odds_Calculator_3-way'!#REF!="","",'True_Odds_Calculator_3-way'!#REF!)</f>
        <v>#REF!</v>
      </c>
      <c r="C137" s="4" t="e">
        <f>IF('True_Odds_Calculator_3-way'!#REF!="","",'True_Odds_Calculator_3-way'!#REF!)</f>
        <v>#REF!</v>
      </c>
      <c r="D137" s="9" t="e">
        <f t="shared" si="28"/>
        <v>#REF!</v>
      </c>
      <c r="E137" s="9" t="e">
        <f t="shared" si="29"/>
        <v>#REF!</v>
      </c>
      <c r="F137" s="9" t="e">
        <f t="shared" si="30"/>
        <v>#REF!</v>
      </c>
      <c r="G137" s="9" t="e">
        <f t="shared" si="31"/>
        <v>#REF!</v>
      </c>
      <c r="H137" s="9" t="e">
        <f t="shared" si="32"/>
        <v>#REF!</v>
      </c>
      <c r="I137" s="9" t="e">
        <f t="shared" si="33"/>
        <v>#REF!</v>
      </c>
      <c r="J137" s="9" t="e">
        <f t="shared" si="34"/>
        <v>#REF!</v>
      </c>
      <c r="K137" s="11" t="e">
        <f t="shared" si="35"/>
        <v>#REF!</v>
      </c>
      <c r="L137" s="11" t="e">
        <f t="shared" si="36"/>
        <v>#REF!</v>
      </c>
      <c r="M137" s="11" t="e">
        <f t="shared" si="37"/>
        <v>#REF!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#REF!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#REF!</v>
      </c>
      <c r="Q137" s="11" t="e">
        <f>2*'OddsRatio_working_3-way'!K137*'OddsRatio_working_3-way'!L137*'OddsRatio_working_3-way'!M137</f>
        <v>#REF!</v>
      </c>
      <c r="R137" s="11" t="e">
        <f t="shared" si="38"/>
        <v>#REF!</v>
      </c>
      <c r="S137" s="11" t="e">
        <f t="shared" si="39"/>
        <v>#REF!</v>
      </c>
      <c r="T137" s="11" t="e">
        <f t="shared" si="40"/>
        <v>#REF!</v>
      </c>
      <c r="U137" s="11" t="e">
        <f>'OddsRatio_working_3-way'!S137-'OddsRatio_working_3-way'!R137^2/3</f>
        <v>#REF!</v>
      </c>
      <c r="V137" s="11" t="e">
        <f>'OddsRatio_working_3-way'!S137*'OddsRatio_working_3-way'!R137/3-2*'OddsRatio_working_3-way'!R137^3/27-'OddsRatio_working_3-way'!T137</f>
        <v>#REF!</v>
      </c>
      <c r="W137" s="11" t="e">
        <f>'OddsRatio_working_3-way'!V137^2+4*'OddsRatio_working_3-way'!U137^3/27</f>
        <v>#REF!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#REF!</v>
      </c>
      <c r="Y137" s="11" t="e">
        <f>IF('OddsRatio_working_3-way'!W137&gt;=0,IF('OddsRatio_working_3-way'!V137+SQRT('OddsRatio_working_3-way'!W137)&gt;0,0,PI()),ACOS('OddsRatio_working_3-way'!V137/(2*'OddsRatio_working_3-way'!X137)))</f>
        <v>#REF!</v>
      </c>
      <c r="Z137" s="11" t="e">
        <f>'OddsRatio_working_3-way'!X137^(1/3)*COS('OddsRatio_working_3-way'!Y137/3)</f>
        <v>#REF!</v>
      </c>
      <c r="AA137" s="11" t="e">
        <f>'OddsRatio_working_3-way'!X137^(1/3)*COS(('OddsRatio_working_3-way'!Y137+2*PI())/3)</f>
        <v>#REF!</v>
      </c>
      <c r="AB137" s="11" t="e">
        <f>'OddsRatio_working_3-way'!X137^(1/3)*COS(('OddsRatio_working_3-way'!Y137+4*PI())/3)</f>
        <v>#REF!</v>
      </c>
      <c r="AC137" s="11" t="e">
        <f>'OddsRatio_working_3-way'!X137^(1/3)*SIN('OddsRatio_working_3-way'!Y137/3)</f>
        <v>#REF!</v>
      </c>
      <c r="AD137" s="11" t="e">
        <f>'OddsRatio_working_3-way'!X137^(1/3)*SIN(('OddsRatio_working_3-way'!Y137+2*PI())/3)</f>
        <v>#REF!</v>
      </c>
      <c r="AE137" s="11" t="e">
        <f>'OddsRatio_working_3-way'!X137^(1/3)*SIN(('OddsRatio_working_3-way'!Y137+4*PI())/3)</f>
        <v>#REF!</v>
      </c>
      <c r="AF137" s="11" t="e">
        <f>-'OddsRatio_working_3-way'!U137/(3*'OddsRatio_working_3-way'!X137^(1/3))*COS(('OddsRatio_working_3-way'!Y137)/3)</f>
        <v>#REF!</v>
      </c>
      <c r="AG137" s="11" t="e">
        <f>-'OddsRatio_working_3-way'!U137/(3*'OddsRatio_working_3-way'!X137^(1/3))*COS(('OddsRatio_working_3-way'!Y137+2*PI())/3)</f>
        <v>#REF!</v>
      </c>
      <c r="AH137" s="11" t="e">
        <f>-'OddsRatio_working_3-way'!U137/(3*'OddsRatio_working_3-way'!X137^(1/3))*COS(('OddsRatio_working_3-way'!Y137+4*PI())/3)</f>
        <v>#REF!</v>
      </c>
      <c r="AI137" s="11" t="e">
        <f>'OddsRatio_working_3-way'!U137/(3*'OddsRatio_working_3-way'!X137^(1/3))*SIN(('OddsRatio_working_3-way'!Y137)/3)</f>
        <v>#REF!</v>
      </c>
      <c r="AJ137" s="11" t="e">
        <f>'OddsRatio_working_3-way'!U137/(3*'OddsRatio_working_3-way'!X137^(1/3))*SIN(('OddsRatio_working_3-way'!Y137+2*PI())/3)</f>
        <v>#REF!</v>
      </c>
      <c r="AK137" s="11" t="e">
        <f>'OddsRatio_working_3-way'!U137/(3*'OddsRatio_working_3-way'!X137^(1/3))*SIN(('OddsRatio_working_3-way'!Y137+4*PI())/3)</f>
        <v>#REF!</v>
      </c>
      <c r="AL137" s="11" t="e">
        <f>'OddsRatio_working_3-way'!Z137+'OddsRatio_working_3-way'!AF137</f>
        <v>#REF!</v>
      </c>
      <c r="AM137" s="11" t="e">
        <f>'OddsRatio_working_3-way'!AA137+'OddsRatio_working_3-way'!AG137</f>
        <v>#REF!</v>
      </c>
      <c r="AN137" s="11" t="e">
        <f>'OddsRatio_working_3-way'!AB137+'OddsRatio_working_3-way'!AH137</f>
        <v>#REF!</v>
      </c>
      <c r="AO137" s="11" t="e">
        <f>'OddsRatio_working_3-way'!AC137+'OddsRatio_working_3-way'!AI137</f>
        <v>#REF!</v>
      </c>
      <c r="AP137" s="11" t="e">
        <f>'OddsRatio_working_3-way'!AD137+'OddsRatio_working_3-way'!AJ137</f>
        <v>#REF!</v>
      </c>
      <c r="AQ137" s="11" t="e">
        <f>'OddsRatio_working_3-way'!AE137+'OddsRatio_working_3-way'!AK137</f>
        <v>#REF!</v>
      </c>
      <c r="AR137" s="10" t="e">
        <f>IF(A137="","",IF(('OddsRatio_working_3-way'!X137=0),IF(Q137&gt;0,-Q137^(1/3),(-Q137)^(1/3)),'OddsRatio_working_3-way'!AL137-'OddsRatio_working_3-way'!R137/3))</f>
        <v>#REF!</v>
      </c>
      <c r="AS137" s="11" t="e">
        <f>IF(('OddsRatio_working_3-way'!X137=0),IF(Q137&gt;0,-Q137^(1/3),(-Q137)^(1/3)),'OddsRatio_working_3-way'!AM137-'OddsRatio_working_3-way'!R137/3)</f>
        <v>#REF!</v>
      </c>
      <c r="AT137" s="11" t="e">
        <f>IF(('OddsRatio_working_3-way'!X137=0),IF(Q137&gt;0,-Q137^(1/3),(-Q137)^(1/3)),'OddsRatio_working_3-way'!AN137-'OddsRatio_working_3-way'!R137/3)</f>
        <v>#REF!</v>
      </c>
      <c r="AU137" s="11" t="e">
        <f>IF(('OddsRatio_working_3-way'!X137=0),0,'OddsRatio_working_3-way'!AO137)</f>
        <v>#REF!</v>
      </c>
      <c r="AV137" s="11" t="e">
        <f>IF(('OddsRatio_working_3-way'!X137=0),0,'OddsRatio_working_3-way'!AP137)</f>
        <v>#REF!</v>
      </c>
      <c r="AW137" s="11" t="e">
        <f>IF(('OddsRatio_working_3-way'!X137=0),0,'OddsRatio_working_3-way'!AQ137)</f>
        <v>#REF!</v>
      </c>
    </row>
    <row r="138" spans="1:49" x14ac:dyDescent="0.2">
      <c r="A138" s="4" t="e">
        <f>IF('True_Odds_Calculator_3-way'!#REF!="","",'True_Odds_Calculator_3-way'!#REF!)</f>
        <v>#REF!</v>
      </c>
      <c r="B138" s="4" t="e">
        <f>IF('True_Odds_Calculator_3-way'!#REF!="","",'True_Odds_Calculator_3-way'!#REF!)</f>
        <v>#REF!</v>
      </c>
      <c r="C138" s="4" t="e">
        <f>IF('True_Odds_Calculator_3-way'!#REF!="","",'True_Odds_Calculator_3-way'!#REF!)</f>
        <v>#REF!</v>
      </c>
      <c r="D138" s="9" t="e">
        <f t="shared" si="28"/>
        <v>#REF!</v>
      </c>
      <c r="E138" s="9" t="e">
        <f t="shared" si="29"/>
        <v>#REF!</v>
      </c>
      <c r="F138" s="9" t="e">
        <f t="shared" si="30"/>
        <v>#REF!</v>
      </c>
      <c r="G138" s="9" t="e">
        <f t="shared" si="31"/>
        <v>#REF!</v>
      </c>
      <c r="H138" s="9" t="e">
        <f t="shared" si="32"/>
        <v>#REF!</v>
      </c>
      <c r="I138" s="9" t="e">
        <f t="shared" si="33"/>
        <v>#REF!</v>
      </c>
      <c r="J138" s="9" t="e">
        <f t="shared" si="34"/>
        <v>#REF!</v>
      </c>
      <c r="K138" s="11" t="e">
        <f t="shared" si="35"/>
        <v>#REF!</v>
      </c>
      <c r="L138" s="11" t="e">
        <f t="shared" si="36"/>
        <v>#REF!</v>
      </c>
      <c r="M138" s="11" t="e">
        <f t="shared" si="37"/>
        <v>#REF!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#REF!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#REF!</v>
      </c>
      <c r="Q138" s="11" t="e">
        <f>2*'OddsRatio_working_3-way'!K138*'OddsRatio_working_3-way'!L138*'OddsRatio_working_3-way'!M138</f>
        <v>#REF!</v>
      </c>
      <c r="R138" s="11" t="e">
        <f t="shared" si="38"/>
        <v>#REF!</v>
      </c>
      <c r="S138" s="11" t="e">
        <f t="shared" si="39"/>
        <v>#REF!</v>
      </c>
      <c r="T138" s="11" t="e">
        <f t="shared" si="40"/>
        <v>#REF!</v>
      </c>
      <c r="U138" s="11" t="e">
        <f>'OddsRatio_working_3-way'!S138-'OddsRatio_working_3-way'!R138^2/3</f>
        <v>#REF!</v>
      </c>
      <c r="V138" s="11" t="e">
        <f>'OddsRatio_working_3-way'!S138*'OddsRatio_working_3-way'!R138/3-2*'OddsRatio_working_3-way'!R138^3/27-'OddsRatio_working_3-way'!T138</f>
        <v>#REF!</v>
      </c>
      <c r="W138" s="11" t="e">
        <f>'OddsRatio_working_3-way'!V138^2+4*'OddsRatio_working_3-way'!U138^3/27</f>
        <v>#REF!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#REF!</v>
      </c>
      <c r="Y138" s="11" t="e">
        <f>IF('OddsRatio_working_3-way'!W138&gt;=0,IF('OddsRatio_working_3-way'!V138+SQRT('OddsRatio_working_3-way'!W138)&gt;0,0,PI()),ACOS('OddsRatio_working_3-way'!V138/(2*'OddsRatio_working_3-way'!X138)))</f>
        <v>#REF!</v>
      </c>
      <c r="Z138" s="11" t="e">
        <f>'OddsRatio_working_3-way'!X138^(1/3)*COS('OddsRatio_working_3-way'!Y138/3)</f>
        <v>#REF!</v>
      </c>
      <c r="AA138" s="11" t="e">
        <f>'OddsRatio_working_3-way'!X138^(1/3)*COS(('OddsRatio_working_3-way'!Y138+2*PI())/3)</f>
        <v>#REF!</v>
      </c>
      <c r="AB138" s="11" t="e">
        <f>'OddsRatio_working_3-way'!X138^(1/3)*COS(('OddsRatio_working_3-way'!Y138+4*PI())/3)</f>
        <v>#REF!</v>
      </c>
      <c r="AC138" s="11" t="e">
        <f>'OddsRatio_working_3-way'!X138^(1/3)*SIN('OddsRatio_working_3-way'!Y138/3)</f>
        <v>#REF!</v>
      </c>
      <c r="AD138" s="11" t="e">
        <f>'OddsRatio_working_3-way'!X138^(1/3)*SIN(('OddsRatio_working_3-way'!Y138+2*PI())/3)</f>
        <v>#REF!</v>
      </c>
      <c r="AE138" s="11" t="e">
        <f>'OddsRatio_working_3-way'!X138^(1/3)*SIN(('OddsRatio_working_3-way'!Y138+4*PI())/3)</f>
        <v>#REF!</v>
      </c>
      <c r="AF138" s="11" t="e">
        <f>-'OddsRatio_working_3-way'!U138/(3*'OddsRatio_working_3-way'!X138^(1/3))*COS(('OddsRatio_working_3-way'!Y138)/3)</f>
        <v>#REF!</v>
      </c>
      <c r="AG138" s="11" t="e">
        <f>-'OddsRatio_working_3-way'!U138/(3*'OddsRatio_working_3-way'!X138^(1/3))*COS(('OddsRatio_working_3-way'!Y138+2*PI())/3)</f>
        <v>#REF!</v>
      </c>
      <c r="AH138" s="11" t="e">
        <f>-'OddsRatio_working_3-way'!U138/(3*'OddsRatio_working_3-way'!X138^(1/3))*COS(('OddsRatio_working_3-way'!Y138+4*PI())/3)</f>
        <v>#REF!</v>
      </c>
      <c r="AI138" s="11" t="e">
        <f>'OddsRatio_working_3-way'!U138/(3*'OddsRatio_working_3-way'!X138^(1/3))*SIN(('OddsRatio_working_3-way'!Y138)/3)</f>
        <v>#REF!</v>
      </c>
      <c r="AJ138" s="11" t="e">
        <f>'OddsRatio_working_3-way'!U138/(3*'OddsRatio_working_3-way'!X138^(1/3))*SIN(('OddsRatio_working_3-way'!Y138+2*PI())/3)</f>
        <v>#REF!</v>
      </c>
      <c r="AK138" s="11" t="e">
        <f>'OddsRatio_working_3-way'!U138/(3*'OddsRatio_working_3-way'!X138^(1/3))*SIN(('OddsRatio_working_3-way'!Y138+4*PI())/3)</f>
        <v>#REF!</v>
      </c>
      <c r="AL138" s="11" t="e">
        <f>'OddsRatio_working_3-way'!Z138+'OddsRatio_working_3-way'!AF138</f>
        <v>#REF!</v>
      </c>
      <c r="AM138" s="11" t="e">
        <f>'OddsRatio_working_3-way'!AA138+'OddsRatio_working_3-way'!AG138</f>
        <v>#REF!</v>
      </c>
      <c r="AN138" s="11" t="e">
        <f>'OddsRatio_working_3-way'!AB138+'OddsRatio_working_3-way'!AH138</f>
        <v>#REF!</v>
      </c>
      <c r="AO138" s="11" t="e">
        <f>'OddsRatio_working_3-way'!AC138+'OddsRatio_working_3-way'!AI138</f>
        <v>#REF!</v>
      </c>
      <c r="AP138" s="11" t="e">
        <f>'OddsRatio_working_3-way'!AD138+'OddsRatio_working_3-way'!AJ138</f>
        <v>#REF!</v>
      </c>
      <c r="AQ138" s="11" t="e">
        <f>'OddsRatio_working_3-way'!AE138+'OddsRatio_working_3-way'!AK138</f>
        <v>#REF!</v>
      </c>
      <c r="AR138" s="10" t="e">
        <f>IF(A138="","",IF(('OddsRatio_working_3-way'!X138=0),IF(Q138&gt;0,-Q138^(1/3),(-Q138)^(1/3)),'OddsRatio_working_3-way'!AL138-'OddsRatio_working_3-way'!R138/3))</f>
        <v>#REF!</v>
      </c>
      <c r="AS138" s="11" t="e">
        <f>IF(('OddsRatio_working_3-way'!X138=0),IF(Q138&gt;0,-Q138^(1/3),(-Q138)^(1/3)),'OddsRatio_working_3-way'!AM138-'OddsRatio_working_3-way'!R138/3)</f>
        <v>#REF!</v>
      </c>
      <c r="AT138" s="11" t="e">
        <f>IF(('OddsRatio_working_3-way'!X138=0),IF(Q138&gt;0,-Q138^(1/3),(-Q138)^(1/3)),'OddsRatio_working_3-way'!AN138-'OddsRatio_working_3-way'!R138/3)</f>
        <v>#REF!</v>
      </c>
      <c r="AU138" s="11" t="e">
        <f>IF(('OddsRatio_working_3-way'!X138=0),0,'OddsRatio_working_3-way'!AO138)</f>
        <v>#REF!</v>
      </c>
      <c r="AV138" s="11" t="e">
        <f>IF(('OddsRatio_working_3-way'!X138=0),0,'OddsRatio_working_3-way'!AP138)</f>
        <v>#REF!</v>
      </c>
      <c r="AW138" s="11" t="e">
        <f>IF(('OddsRatio_working_3-way'!X138=0),0,'OddsRatio_working_3-way'!AQ138)</f>
        <v>#REF!</v>
      </c>
    </row>
    <row r="139" spans="1:49" x14ac:dyDescent="0.2">
      <c r="A139" s="4" t="e">
        <f>IF('True_Odds_Calculator_3-way'!#REF!="","",'True_Odds_Calculator_3-way'!#REF!)</f>
        <v>#REF!</v>
      </c>
      <c r="B139" s="4" t="e">
        <f>IF('True_Odds_Calculator_3-way'!#REF!="","",'True_Odds_Calculator_3-way'!#REF!)</f>
        <v>#REF!</v>
      </c>
      <c r="C139" s="4" t="e">
        <f>IF('True_Odds_Calculator_3-way'!#REF!="","",'True_Odds_Calculator_3-way'!#REF!)</f>
        <v>#REF!</v>
      </c>
      <c r="D139" s="9" t="e">
        <f t="shared" si="28"/>
        <v>#REF!</v>
      </c>
      <c r="E139" s="9" t="e">
        <f t="shared" si="29"/>
        <v>#REF!</v>
      </c>
      <c r="F139" s="9" t="e">
        <f t="shared" si="30"/>
        <v>#REF!</v>
      </c>
      <c r="G139" s="9" t="e">
        <f t="shared" si="31"/>
        <v>#REF!</v>
      </c>
      <c r="H139" s="9" t="e">
        <f t="shared" si="32"/>
        <v>#REF!</v>
      </c>
      <c r="I139" s="9" t="e">
        <f t="shared" si="33"/>
        <v>#REF!</v>
      </c>
      <c r="J139" s="9" t="e">
        <f t="shared" si="34"/>
        <v>#REF!</v>
      </c>
      <c r="K139" s="11" t="e">
        <f t="shared" si="35"/>
        <v>#REF!</v>
      </c>
      <c r="L139" s="11" t="e">
        <f t="shared" si="36"/>
        <v>#REF!</v>
      </c>
      <c r="M139" s="11" t="e">
        <f t="shared" si="37"/>
        <v>#REF!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#REF!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#REF!</v>
      </c>
      <c r="Q139" s="11" t="e">
        <f>2*'OddsRatio_working_3-way'!K139*'OddsRatio_working_3-way'!L139*'OddsRatio_working_3-way'!M139</f>
        <v>#REF!</v>
      </c>
      <c r="R139" s="11" t="e">
        <f t="shared" si="38"/>
        <v>#REF!</v>
      </c>
      <c r="S139" s="11" t="e">
        <f t="shared" si="39"/>
        <v>#REF!</v>
      </c>
      <c r="T139" s="11" t="e">
        <f t="shared" si="40"/>
        <v>#REF!</v>
      </c>
      <c r="U139" s="11" t="e">
        <f>'OddsRatio_working_3-way'!S139-'OddsRatio_working_3-way'!R139^2/3</f>
        <v>#REF!</v>
      </c>
      <c r="V139" s="11" t="e">
        <f>'OddsRatio_working_3-way'!S139*'OddsRatio_working_3-way'!R139/3-2*'OddsRatio_working_3-way'!R139^3/27-'OddsRatio_working_3-way'!T139</f>
        <v>#REF!</v>
      </c>
      <c r="W139" s="11" t="e">
        <f>'OddsRatio_working_3-way'!V139^2+4*'OddsRatio_working_3-way'!U139^3/27</f>
        <v>#REF!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#REF!</v>
      </c>
      <c r="Y139" s="11" t="e">
        <f>IF('OddsRatio_working_3-way'!W139&gt;=0,IF('OddsRatio_working_3-way'!V139+SQRT('OddsRatio_working_3-way'!W139)&gt;0,0,PI()),ACOS('OddsRatio_working_3-way'!V139/(2*'OddsRatio_working_3-way'!X139)))</f>
        <v>#REF!</v>
      </c>
      <c r="Z139" s="11" t="e">
        <f>'OddsRatio_working_3-way'!X139^(1/3)*COS('OddsRatio_working_3-way'!Y139/3)</f>
        <v>#REF!</v>
      </c>
      <c r="AA139" s="11" t="e">
        <f>'OddsRatio_working_3-way'!X139^(1/3)*COS(('OddsRatio_working_3-way'!Y139+2*PI())/3)</f>
        <v>#REF!</v>
      </c>
      <c r="AB139" s="11" t="e">
        <f>'OddsRatio_working_3-way'!X139^(1/3)*COS(('OddsRatio_working_3-way'!Y139+4*PI())/3)</f>
        <v>#REF!</v>
      </c>
      <c r="AC139" s="11" t="e">
        <f>'OddsRatio_working_3-way'!X139^(1/3)*SIN('OddsRatio_working_3-way'!Y139/3)</f>
        <v>#REF!</v>
      </c>
      <c r="AD139" s="11" t="e">
        <f>'OddsRatio_working_3-way'!X139^(1/3)*SIN(('OddsRatio_working_3-way'!Y139+2*PI())/3)</f>
        <v>#REF!</v>
      </c>
      <c r="AE139" s="11" t="e">
        <f>'OddsRatio_working_3-way'!X139^(1/3)*SIN(('OddsRatio_working_3-way'!Y139+4*PI())/3)</f>
        <v>#REF!</v>
      </c>
      <c r="AF139" s="11" t="e">
        <f>-'OddsRatio_working_3-way'!U139/(3*'OddsRatio_working_3-way'!X139^(1/3))*COS(('OddsRatio_working_3-way'!Y139)/3)</f>
        <v>#REF!</v>
      </c>
      <c r="AG139" s="11" t="e">
        <f>-'OddsRatio_working_3-way'!U139/(3*'OddsRatio_working_3-way'!X139^(1/3))*COS(('OddsRatio_working_3-way'!Y139+2*PI())/3)</f>
        <v>#REF!</v>
      </c>
      <c r="AH139" s="11" t="e">
        <f>-'OddsRatio_working_3-way'!U139/(3*'OddsRatio_working_3-way'!X139^(1/3))*COS(('OddsRatio_working_3-way'!Y139+4*PI())/3)</f>
        <v>#REF!</v>
      </c>
      <c r="AI139" s="11" t="e">
        <f>'OddsRatio_working_3-way'!U139/(3*'OddsRatio_working_3-way'!X139^(1/3))*SIN(('OddsRatio_working_3-way'!Y139)/3)</f>
        <v>#REF!</v>
      </c>
      <c r="AJ139" s="11" t="e">
        <f>'OddsRatio_working_3-way'!U139/(3*'OddsRatio_working_3-way'!X139^(1/3))*SIN(('OddsRatio_working_3-way'!Y139+2*PI())/3)</f>
        <v>#REF!</v>
      </c>
      <c r="AK139" s="11" t="e">
        <f>'OddsRatio_working_3-way'!U139/(3*'OddsRatio_working_3-way'!X139^(1/3))*SIN(('OddsRatio_working_3-way'!Y139+4*PI())/3)</f>
        <v>#REF!</v>
      </c>
      <c r="AL139" s="11" t="e">
        <f>'OddsRatio_working_3-way'!Z139+'OddsRatio_working_3-way'!AF139</f>
        <v>#REF!</v>
      </c>
      <c r="AM139" s="11" t="e">
        <f>'OddsRatio_working_3-way'!AA139+'OddsRatio_working_3-way'!AG139</f>
        <v>#REF!</v>
      </c>
      <c r="AN139" s="11" t="e">
        <f>'OddsRatio_working_3-way'!AB139+'OddsRatio_working_3-way'!AH139</f>
        <v>#REF!</v>
      </c>
      <c r="AO139" s="11" t="e">
        <f>'OddsRatio_working_3-way'!AC139+'OddsRatio_working_3-way'!AI139</f>
        <v>#REF!</v>
      </c>
      <c r="AP139" s="11" t="e">
        <f>'OddsRatio_working_3-way'!AD139+'OddsRatio_working_3-way'!AJ139</f>
        <v>#REF!</v>
      </c>
      <c r="AQ139" s="11" t="e">
        <f>'OddsRatio_working_3-way'!AE139+'OddsRatio_working_3-way'!AK139</f>
        <v>#REF!</v>
      </c>
      <c r="AR139" s="10" t="e">
        <f>IF(A139="","",IF(('OddsRatio_working_3-way'!X139=0),IF(Q139&gt;0,-Q139^(1/3),(-Q139)^(1/3)),'OddsRatio_working_3-way'!AL139-'OddsRatio_working_3-way'!R139/3))</f>
        <v>#REF!</v>
      </c>
      <c r="AS139" s="11" t="e">
        <f>IF(('OddsRatio_working_3-way'!X139=0),IF(Q139&gt;0,-Q139^(1/3),(-Q139)^(1/3)),'OddsRatio_working_3-way'!AM139-'OddsRatio_working_3-way'!R139/3)</f>
        <v>#REF!</v>
      </c>
      <c r="AT139" s="11" t="e">
        <f>IF(('OddsRatio_working_3-way'!X139=0),IF(Q139&gt;0,-Q139^(1/3),(-Q139)^(1/3)),'OddsRatio_working_3-way'!AN139-'OddsRatio_working_3-way'!R139/3)</f>
        <v>#REF!</v>
      </c>
      <c r="AU139" s="11" t="e">
        <f>IF(('OddsRatio_working_3-way'!X139=0),0,'OddsRatio_working_3-way'!AO139)</f>
        <v>#REF!</v>
      </c>
      <c r="AV139" s="11" t="e">
        <f>IF(('OddsRatio_working_3-way'!X139=0),0,'OddsRatio_working_3-way'!AP139)</f>
        <v>#REF!</v>
      </c>
      <c r="AW139" s="11" t="e">
        <f>IF(('OddsRatio_working_3-way'!X139=0),0,'OddsRatio_working_3-way'!AQ139)</f>
        <v>#REF!</v>
      </c>
    </row>
    <row r="140" spans="1:49" x14ac:dyDescent="0.2">
      <c r="A140" s="4" t="e">
        <f>IF('True_Odds_Calculator_3-way'!#REF!="","",'True_Odds_Calculator_3-way'!#REF!)</f>
        <v>#REF!</v>
      </c>
      <c r="B140" s="4" t="e">
        <f>IF('True_Odds_Calculator_3-way'!#REF!="","",'True_Odds_Calculator_3-way'!#REF!)</f>
        <v>#REF!</v>
      </c>
      <c r="C140" s="4" t="e">
        <f>IF('True_Odds_Calculator_3-way'!#REF!="","",'True_Odds_Calculator_3-way'!#REF!)</f>
        <v>#REF!</v>
      </c>
      <c r="D140" s="9" t="e">
        <f t="shared" si="28"/>
        <v>#REF!</v>
      </c>
      <c r="E140" s="9" t="e">
        <f t="shared" si="29"/>
        <v>#REF!</v>
      </c>
      <c r="F140" s="9" t="e">
        <f t="shared" si="30"/>
        <v>#REF!</v>
      </c>
      <c r="G140" s="9" t="e">
        <f t="shared" si="31"/>
        <v>#REF!</v>
      </c>
      <c r="H140" s="9" t="e">
        <f t="shared" si="32"/>
        <v>#REF!</v>
      </c>
      <c r="I140" s="9" t="e">
        <f t="shared" si="33"/>
        <v>#REF!</v>
      </c>
      <c r="J140" s="9" t="e">
        <f t="shared" si="34"/>
        <v>#REF!</v>
      </c>
      <c r="K140" s="11" t="e">
        <f t="shared" si="35"/>
        <v>#REF!</v>
      </c>
      <c r="L140" s="11" t="e">
        <f t="shared" si="36"/>
        <v>#REF!</v>
      </c>
      <c r="M140" s="11" t="e">
        <f t="shared" si="37"/>
        <v>#REF!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#REF!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#REF!</v>
      </c>
      <c r="Q140" s="11" t="e">
        <f>2*'OddsRatio_working_3-way'!K140*'OddsRatio_working_3-way'!L140*'OddsRatio_working_3-way'!M140</f>
        <v>#REF!</v>
      </c>
      <c r="R140" s="11" t="e">
        <f t="shared" si="38"/>
        <v>#REF!</v>
      </c>
      <c r="S140" s="11" t="e">
        <f t="shared" si="39"/>
        <v>#REF!</v>
      </c>
      <c r="T140" s="11" t="e">
        <f t="shared" si="40"/>
        <v>#REF!</v>
      </c>
      <c r="U140" s="11" t="e">
        <f>'OddsRatio_working_3-way'!S140-'OddsRatio_working_3-way'!R140^2/3</f>
        <v>#REF!</v>
      </c>
      <c r="V140" s="11" t="e">
        <f>'OddsRatio_working_3-way'!S140*'OddsRatio_working_3-way'!R140/3-2*'OddsRatio_working_3-way'!R140^3/27-'OddsRatio_working_3-way'!T140</f>
        <v>#REF!</v>
      </c>
      <c r="W140" s="11" t="e">
        <f>'OddsRatio_working_3-way'!V140^2+4*'OddsRatio_working_3-way'!U140^3/27</f>
        <v>#REF!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#REF!</v>
      </c>
      <c r="Y140" s="11" t="e">
        <f>IF('OddsRatio_working_3-way'!W140&gt;=0,IF('OddsRatio_working_3-way'!V140+SQRT('OddsRatio_working_3-way'!W140)&gt;0,0,PI()),ACOS('OddsRatio_working_3-way'!V140/(2*'OddsRatio_working_3-way'!X140)))</f>
        <v>#REF!</v>
      </c>
      <c r="Z140" s="11" t="e">
        <f>'OddsRatio_working_3-way'!X140^(1/3)*COS('OddsRatio_working_3-way'!Y140/3)</f>
        <v>#REF!</v>
      </c>
      <c r="AA140" s="11" t="e">
        <f>'OddsRatio_working_3-way'!X140^(1/3)*COS(('OddsRatio_working_3-way'!Y140+2*PI())/3)</f>
        <v>#REF!</v>
      </c>
      <c r="AB140" s="11" t="e">
        <f>'OddsRatio_working_3-way'!X140^(1/3)*COS(('OddsRatio_working_3-way'!Y140+4*PI())/3)</f>
        <v>#REF!</v>
      </c>
      <c r="AC140" s="11" t="e">
        <f>'OddsRatio_working_3-way'!X140^(1/3)*SIN('OddsRatio_working_3-way'!Y140/3)</f>
        <v>#REF!</v>
      </c>
      <c r="AD140" s="11" t="e">
        <f>'OddsRatio_working_3-way'!X140^(1/3)*SIN(('OddsRatio_working_3-way'!Y140+2*PI())/3)</f>
        <v>#REF!</v>
      </c>
      <c r="AE140" s="11" t="e">
        <f>'OddsRatio_working_3-way'!X140^(1/3)*SIN(('OddsRatio_working_3-way'!Y140+4*PI())/3)</f>
        <v>#REF!</v>
      </c>
      <c r="AF140" s="11" t="e">
        <f>-'OddsRatio_working_3-way'!U140/(3*'OddsRatio_working_3-way'!X140^(1/3))*COS(('OddsRatio_working_3-way'!Y140)/3)</f>
        <v>#REF!</v>
      </c>
      <c r="AG140" s="11" t="e">
        <f>-'OddsRatio_working_3-way'!U140/(3*'OddsRatio_working_3-way'!X140^(1/3))*COS(('OddsRatio_working_3-way'!Y140+2*PI())/3)</f>
        <v>#REF!</v>
      </c>
      <c r="AH140" s="11" t="e">
        <f>-'OddsRatio_working_3-way'!U140/(3*'OddsRatio_working_3-way'!X140^(1/3))*COS(('OddsRatio_working_3-way'!Y140+4*PI())/3)</f>
        <v>#REF!</v>
      </c>
      <c r="AI140" s="11" t="e">
        <f>'OddsRatio_working_3-way'!U140/(3*'OddsRatio_working_3-way'!X140^(1/3))*SIN(('OddsRatio_working_3-way'!Y140)/3)</f>
        <v>#REF!</v>
      </c>
      <c r="AJ140" s="11" t="e">
        <f>'OddsRatio_working_3-way'!U140/(3*'OddsRatio_working_3-way'!X140^(1/3))*SIN(('OddsRatio_working_3-way'!Y140+2*PI())/3)</f>
        <v>#REF!</v>
      </c>
      <c r="AK140" s="11" t="e">
        <f>'OddsRatio_working_3-way'!U140/(3*'OddsRatio_working_3-way'!X140^(1/3))*SIN(('OddsRatio_working_3-way'!Y140+4*PI())/3)</f>
        <v>#REF!</v>
      </c>
      <c r="AL140" s="11" t="e">
        <f>'OddsRatio_working_3-way'!Z140+'OddsRatio_working_3-way'!AF140</f>
        <v>#REF!</v>
      </c>
      <c r="AM140" s="11" t="e">
        <f>'OddsRatio_working_3-way'!AA140+'OddsRatio_working_3-way'!AG140</f>
        <v>#REF!</v>
      </c>
      <c r="AN140" s="11" t="e">
        <f>'OddsRatio_working_3-way'!AB140+'OddsRatio_working_3-way'!AH140</f>
        <v>#REF!</v>
      </c>
      <c r="AO140" s="11" t="e">
        <f>'OddsRatio_working_3-way'!AC140+'OddsRatio_working_3-way'!AI140</f>
        <v>#REF!</v>
      </c>
      <c r="AP140" s="11" t="e">
        <f>'OddsRatio_working_3-way'!AD140+'OddsRatio_working_3-way'!AJ140</f>
        <v>#REF!</v>
      </c>
      <c r="AQ140" s="11" t="e">
        <f>'OddsRatio_working_3-way'!AE140+'OddsRatio_working_3-way'!AK140</f>
        <v>#REF!</v>
      </c>
      <c r="AR140" s="10" t="e">
        <f>IF(A140="","",IF(('OddsRatio_working_3-way'!X140=0),IF(Q140&gt;0,-Q140^(1/3),(-Q140)^(1/3)),'OddsRatio_working_3-way'!AL140-'OddsRatio_working_3-way'!R140/3))</f>
        <v>#REF!</v>
      </c>
      <c r="AS140" s="11" t="e">
        <f>IF(('OddsRatio_working_3-way'!X140=0),IF(Q140&gt;0,-Q140^(1/3),(-Q140)^(1/3)),'OddsRatio_working_3-way'!AM140-'OddsRatio_working_3-way'!R140/3)</f>
        <v>#REF!</v>
      </c>
      <c r="AT140" s="11" t="e">
        <f>IF(('OddsRatio_working_3-way'!X140=0),IF(Q140&gt;0,-Q140^(1/3),(-Q140)^(1/3)),'OddsRatio_working_3-way'!AN140-'OddsRatio_working_3-way'!R140/3)</f>
        <v>#REF!</v>
      </c>
      <c r="AU140" s="11" t="e">
        <f>IF(('OddsRatio_working_3-way'!X140=0),0,'OddsRatio_working_3-way'!AO140)</f>
        <v>#REF!</v>
      </c>
      <c r="AV140" s="11" t="e">
        <f>IF(('OddsRatio_working_3-way'!X140=0),0,'OddsRatio_working_3-way'!AP140)</f>
        <v>#REF!</v>
      </c>
      <c r="AW140" s="11" t="e">
        <f>IF(('OddsRatio_working_3-way'!X140=0),0,'OddsRatio_working_3-way'!AQ140)</f>
        <v>#REF!</v>
      </c>
    </row>
    <row r="141" spans="1:49" x14ac:dyDescent="0.2">
      <c r="A141" s="4" t="e">
        <f>IF('True_Odds_Calculator_3-way'!#REF!="","",'True_Odds_Calculator_3-way'!#REF!)</f>
        <v>#REF!</v>
      </c>
      <c r="B141" s="4" t="e">
        <f>IF('True_Odds_Calculator_3-way'!#REF!="","",'True_Odds_Calculator_3-way'!#REF!)</f>
        <v>#REF!</v>
      </c>
      <c r="C141" s="4" t="e">
        <f>IF('True_Odds_Calculator_3-way'!#REF!="","",'True_Odds_Calculator_3-way'!#REF!)</f>
        <v>#REF!</v>
      </c>
      <c r="D141" s="9" t="e">
        <f t="shared" si="28"/>
        <v>#REF!</v>
      </c>
      <c r="E141" s="9" t="e">
        <f t="shared" si="29"/>
        <v>#REF!</v>
      </c>
      <c r="F141" s="9" t="e">
        <f t="shared" si="30"/>
        <v>#REF!</v>
      </c>
      <c r="G141" s="9" t="e">
        <f t="shared" si="31"/>
        <v>#REF!</v>
      </c>
      <c r="H141" s="9" t="e">
        <f t="shared" si="32"/>
        <v>#REF!</v>
      </c>
      <c r="I141" s="9" t="e">
        <f t="shared" si="33"/>
        <v>#REF!</v>
      </c>
      <c r="J141" s="9" t="e">
        <f t="shared" si="34"/>
        <v>#REF!</v>
      </c>
      <c r="K141" s="11" t="e">
        <f t="shared" si="35"/>
        <v>#REF!</v>
      </c>
      <c r="L141" s="11" t="e">
        <f t="shared" si="36"/>
        <v>#REF!</v>
      </c>
      <c r="M141" s="11" t="e">
        <f t="shared" si="37"/>
        <v>#REF!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#REF!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#REF!</v>
      </c>
      <c r="Q141" s="11" t="e">
        <f>2*'OddsRatio_working_3-way'!K141*'OddsRatio_working_3-way'!L141*'OddsRatio_working_3-way'!M141</f>
        <v>#REF!</v>
      </c>
      <c r="R141" s="11" t="e">
        <f t="shared" si="38"/>
        <v>#REF!</v>
      </c>
      <c r="S141" s="11" t="e">
        <f t="shared" si="39"/>
        <v>#REF!</v>
      </c>
      <c r="T141" s="11" t="e">
        <f t="shared" si="40"/>
        <v>#REF!</v>
      </c>
      <c r="U141" s="11" t="e">
        <f>'OddsRatio_working_3-way'!S141-'OddsRatio_working_3-way'!R141^2/3</f>
        <v>#REF!</v>
      </c>
      <c r="V141" s="11" t="e">
        <f>'OddsRatio_working_3-way'!S141*'OddsRatio_working_3-way'!R141/3-2*'OddsRatio_working_3-way'!R141^3/27-'OddsRatio_working_3-way'!T141</f>
        <v>#REF!</v>
      </c>
      <c r="W141" s="11" t="e">
        <f>'OddsRatio_working_3-way'!V141^2+4*'OddsRatio_working_3-way'!U141^3/27</f>
        <v>#REF!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#REF!</v>
      </c>
      <c r="Y141" s="11" t="e">
        <f>IF('OddsRatio_working_3-way'!W141&gt;=0,IF('OddsRatio_working_3-way'!V141+SQRT('OddsRatio_working_3-way'!W141)&gt;0,0,PI()),ACOS('OddsRatio_working_3-way'!V141/(2*'OddsRatio_working_3-way'!X141)))</f>
        <v>#REF!</v>
      </c>
      <c r="Z141" s="11" t="e">
        <f>'OddsRatio_working_3-way'!X141^(1/3)*COS('OddsRatio_working_3-way'!Y141/3)</f>
        <v>#REF!</v>
      </c>
      <c r="AA141" s="11" t="e">
        <f>'OddsRatio_working_3-way'!X141^(1/3)*COS(('OddsRatio_working_3-way'!Y141+2*PI())/3)</f>
        <v>#REF!</v>
      </c>
      <c r="AB141" s="11" t="e">
        <f>'OddsRatio_working_3-way'!X141^(1/3)*COS(('OddsRatio_working_3-way'!Y141+4*PI())/3)</f>
        <v>#REF!</v>
      </c>
      <c r="AC141" s="11" t="e">
        <f>'OddsRatio_working_3-way'!X141^(1/3)*SIN('OddsRatio_working_3-way'!Y141/3)</f>
        <v>#REF!</v>
      </c>
      <c r="AD141" s="11" t="e">
        <f>'OddsRatio_working_3-way'!X141^(1/3)*SIN(('OddsRatio_working_3-way'!Y141+2*PI())/3)</f>
        <v>#REF!</v>
      </c>
      <c r="AE141" s="11" t="e">
        <f>'OddsRatio_working_3-way'!X141^(1/3)*SIN(('OddsRatio_working_3-way'!Y141+4*PI())/3)</f>
        <v>#REF!</v>
      </c>
      <c r="AF141" s="11" t="e">
        <f>-'OddsRatio_working_3-way'!U141/(3*'OddsRatio_working_3-way'!X141^(1/3))*COS(('OddsRatio_working_3-way'!Y141)/3)</f>
        <v>#REF!</v>
      </c>
      <c r="AG141" s="11" t="e">
        <f>-'OddsRatio_working_3-way'!U141/(3*'OddsRatio_working_3-way'!X141^(1/3))*COS(('OddsRatio_working_3-way'!Y141+2*PI())/3)</f>
        <v>#REF!</v>
      </c>
      <c r="AH141" s="11" t="e">
        <f>-'OddsRatio_working_3-way'!U141/(3*'OddsRatio_working_3-way'!X141^(1/3))*COS(('OddsRatio_working_3-way'!Y141+4*PI())/3)</f>
        <v>#REF!</v>
      </c>
      <c r="AI141" s="11" t="e">
        <f>'OddsRatio_working_3-way'!U141/(3*'OddsRatio_working_3-way'!X141^(1/3))*SIN(('OddsRatio_working_3-way'!Y141)/3)</f>
        <v>#REF!</v>
      </c>
      <c r="AJ141" s="11" t="e">
        <f>'OddsRatio_working_3-way'!U141/(3*'OddsRatio_working_3-way'!X141^(1/3))*SIN(('OddsRatio_working_3-way'!Y141+2*PI())/3)</f>
        <v>#REF!</v>
      </c>
      <c r="AK141" s="11" t="e">
        <f>'OddsRatio_working_3-way'!U141/(3*'OddsRatio_working_3-way'!X141^(1/3))*SIN(('OddsRatio_working_3-way'!Y141+4*PI())/3)</f>
        <v>#REF!</v>
      </c>
      <c r="AL141" s="11" t="e">
        <f>'OddsRatio_working_3-way'!Z141+'OddsRatio_working_3-way'!AF141</f>
        <v>#REF!</v>
      </c>
      <c r="AM141" s="11" t="e">
        <f>'OddsRatio_working_3-way'!AA141+'OddsRatio_working_3-way'!AG141</f>
        <v>#REF!</v>
      </c>
      <c r="AN141" s="11" t="e">
        <f>'OddsRatio_working_3-way'!AB141+'OddsRatio_working_3-way'!AH141</f>
        <v>#REF!</v>
      </c>
      <c r="AO141" s="11" t="e">
        <f>'OddsRatio_working_3-way'!AC141+'OddsRatio_working_3-way'!AI141</f>
        <v>#REF!</v>
      </c>
      <c r="AP141" s="11" t="e">
        <f>'OddsRatio_working_3-way'!AD141+'OddsRatio_working_3-way'!AJ141</f>
        <v>#REF!</v>
      </c>
      <c r="AQ141" s="11" t="e">
        <f>'OddsRatio_working_3-way'!AE141+'OddsRatio_working_3-way'!AK141</f>
        <v>#REF!</v>
      </c>
      <c r="AR141" s="10" t="e">
        <f>IF(A141="","",IF(('OddsRatio_working_3-way'!X141=0),IF(Q141&gt;0,-Q141^(1/3),(-Q141)^(1/3)),'OddsRatio_working_3-way'!AL141-'OddsRatio_working_3-way'!R141/3))</f>
        <v>#REF!</v>
      </c>
      <c r="AS141" s="11" t="e">
        <f>IF(('OddsRatio_working_3-way'!X141=0),IF(Q141&gt;0,-Q141^(1/3),(-Q141)^(1/3)),'OddsRatio_working_3-way'!AM141-'OddsRatio_working_3-way'!R141/3)</f>
        <v>#REF!</v>
      </c>
      <c r="AT141" s="11" t="e">
        <f>IF(('OddsRatio_working_3-way'!X141=0),IF(Q141&gt;0,-Q141^(1/3),(-Q141)^(1/3)),'OddsRatio_working_3-way'!AN141-'OddsRatio_working_3-way'!R141/3)</f>
        <v>#REF!</v>
      </c>
      <c r="AU141" s="11" t="e">
        <f>IF(('OddsRatio_working_3-way'!X141=0),0,'OddsRatio_working_3-way'!AO141)</f>
        <v>#REF!</v>
      </c>
      <c r="AV141" s="11" t="e">
        <f>IF(('OddsRatio_working_3-way'!X141=0),0,'OddsRatio_working_3-way'!AP141)</f>
        <v>#REF!</v>
      </c>
      <c r="AW141" s="11" t="e">
        <f>IF(('OddsRatio_working_3-way'!X141=0),0,'OddsRatio_working_3-way'!AQ141)</f>
        <v>#REF!</v>
      </c>
    </row>
    <row r="142" spans="1:49" x14ac:dyDescent="0.2">
      <c r="A142" s="4" t="e">
        <f>IF('True_Odds_Calculator_3-way'!#REF!="","",'True_Odds_Calculator_3-way'!#REF!)</f>
        <v>#REF!</v>
      </c>
      <c r="B142" s="4" t="e">
        <f>IF('True_Odds_Calculator_3-way'!#REF!="","",'True_Odds_Calculator_3-way'!#REF!)</f>
        <v>#REF!</v>
      </c>
      <c r="C142" s="4" t="e">
        <f>IF('True_Odds_Calculator_3-way'!#REF!="","",'True_Odds_Calculator_3-way'!#REF!)</f>
        <v>#REF!</v>
      </c>
      <c r="D142" s="9" t="e">
        <f t="shared" si="28"/>
        <v>#REF!</v>
      </c>
      <c r="E142" s="9" t="e">
        <f t="shared" si="29"/>
        <v>#REF!</v>
      </c>
      <c r="F142" s="9" t="e">
        <f t="shared" si="30"/>
        <v>#REF!</v>
      </c>
      <c r="G142" s="9" t="e">
        <f t="shared" si="31"/>
        <v>#REF!</v>
      </c>
      <c r="H142" s="9" t="e">
        <f t="shared" si="32"/>
        <v>#REF!</v>
      </c>
      <c r="I142" s="9" t="e">
        <f t="shared" si="33"/>
        <v>#REF!</v>
      </c>
      <c r="J142" s="9" t="e">
        <f t="shared" si="34"/>
        <v>#REF!</v>
      </c>
      <c r="K142" s="11" t="e">
        <f t="shared" si="35"/>
        <v>#REF!</v>
      </c>
      <c r="L142" s="11" t="e">
        <f t="shared" si="36"/>
        <v>#REF!</v>
      </c>
      <c r="M142" s="11" t="e">
        <f t="shared" si="37"/>
        <v>#REF!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#REF!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#REF!</v>
      </c>
      <c r="Q142" s="11" t="e">
        <f>2*'OddsRatio_working_3-way'!K142*'OddsRatio_working_3-way'!L142*'OddsRatio_working_3-way'!M142</f>
        <v>#REF!</v>
      </c>
      <c r="R142" s="11" t="e">
        <f t="shared" si="38"/>
        <v>#REF!</v>
      </c>
      <c r="S142" s="11" t="e">
        <f t="shared" si="39"/>
        <v>#REF!</v>
      </c>
      <c r="T142" s="11" t="e">
        <f t="shared" si="40"/>
        <v>#REF!</v>
      </c>
      <c r="U142" s="11" t="e">
        <f>'OddsRatio_working_3-way'!S142-'OddsRatio_working_3-way'!R142^2/3</f>
        <v>#REF!</v>
      </c>
      <c r="V142" s="11" t="e">
        <f>'OddsRatio_working_3-way'!S142*'OddsRatio_working_3-way'!R142/3-2*'OddsRatio_working_3-way'!R142^3/27-'OddsRatio_working_3-way'!T142</f>
        <v>#REF!</v>
      </c>
      <c r="W142" s="11" t="e">
        <f>'OddsRatio_working_3-way'!V142^2+4*'OddsRatio_working_3-way'!U142^3/27</f>
        <v>#REF!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#REF!</v>
      </c>
      <c r="Y142" s="11" t="e">
        <f>IF('OddsRatio_working_3-way'!W142&gt;=0,IF('OddsRatio_working_3-way'!V142+SQRT('OddsRatio_working_3-way'!W142)&gt;0,0,PI()),ACOS('OddsRatio_working_3-way'!V142/(2*'OddsRatio_working_3-way'!X142)))</f>
        <v>#REF!</v>
      </c>
      <c r="Z142" s="11" t="e">
        <f>'OddsRatio_working_3-way'!X142^(1/3)*COS('OddsRatio_working_3-way'!Y142/3)</f>
        <v>#REF!</v>
      </c>
      <c r="AA142" s="11" t="e">
        <f>'OddsRatio_working_3-way'!X142^(1/3)*COS(('OddsRatio_working_3-way'!Y142+2*PI())/3)</f>
        <v>#REF!</v>
      </c>
      <c r="AB142" s="11" t="e">
        <f>'OddsRatio_working_3-way'!X142^(1/3)*COS(('OddsRatio_working_3-way'!Y142+4*PI())/3)</f>
        <v>#REF!</v>
      </c>
      <c r="AC142" s="11" t="e">
        <f>'OddsRatio_working_3-way'!X142^(1/3)*SIN('OddsRatio_working_3-way'!Y142/3)</f>
        <v>#REF!</v>
      </c>
      <c r="AD142" s="11" t="e">
        <f>'OddsRatio_working_3-way'!X142^(1/3)*SIN(('OddsRatio_working_3-way'!Y142+2*PI())/3)</f>
        <v>#REF!</v>
      </c>
      <c r="AE142" s="11" t="e">
        <f>'OddsRatio_working_3-way'!X142^(1/3)*SIN(('OddsRatio_working_3-way'!Y142+4*PI())/3)</f>
        <v>#REF!</v>
      </c>
      <c r="AF142" s="11" t="e">
        <f>-'OddsRatio_working_3-way'!U142/(3*'OddsRatio_working_3-way'!X142^(1/3))*COS(('OddsRatio_working_3-way'!Y142)/3)</f>
        <v>#REF!</v>
      </c>
      <c r="AG142" s="11" t="e">
        <f>-'OddsRatio_working_3-way'!U142/(3*'OddsRatio_working_3-way'!X142^(1/3))*COS(('OddsRatio_working_3-way'!Y142+2*PI())/3)</f>
        <v>#REF!</v>
      </c>
      <c r="AH142" s="11" t="e">
        <f>-'OddsRatio_working_3-way'!U142/(3*'OddsRatio_working_3-way'!X142^(1/3))*COS(('OddsRatio_working_3-way'!Y142+4*PI())/3)</f>
        <v>#REF!</v>
      </c>
      <c r="AI142" s="11" t="e">
        <f>'OddsRatio_working_3-way'!U142/(3*'OddsRatio_working_3-way'!X142^(1/3))*SIN(('OddsRatio_working_3-way'!Y142)/3)</f>
        <v>#REF!</v>
      </c>
      <c r="AJ142" s="11" t="e">
        <f>'OddsRatio_working_3-way'!U142/(3*'OddsRatio_working_3-way'!X142^(1/3))*SIN(('OddsRatio_working_3-way'!Y142+2*PI())/3)</f>
        <v>#REF!</v>
      </c>
      <c r="AK142" s="11" t="e">
        <f>'OddsRatio_working_3-way'!U142/(3*'OddsRatio_working_3-way'!X142^(1/3))*SIN(('OddsRatio_working_3-way'!Y142+4*PI())/3)</f>
        <v>#REF!</v>
      </c>
      <c r="AL142" s="11" t="e">
        <f>'OddsRatio_working_3-way'!Z142+'OddsRatio_working_3-way'!AF142</f>
        <v>#REF!</v>
      </c>
      <c r="AM142" s="11" t="e">
        <f>'OddsRatio_working_3-way'!AA142+'OddsRatio_working_3-way'!AG142</f>
        <v>#REF!</v>
      </c>
      <c r="AN142" s="11" t="e">
        <f>'OddsRatio_working_3-way'!AB142+'OddsRatio_working_3-way'!AH142</f>
        <v>#REF!</v>
      </c>
      <c r="AO142" s="11" t="e">
        <f>'OddsRatio_working_3-way'!AC142+'OddsRatio_working_3-way'!AI142</f>
        <v>#REF!</v>
      </c>
      <c r="AP142" s="11" t="e">
        <f>'OddsRatio_working_3-way'!AD142+'OddsRatio_working_3-way'!AJ142</f>
        <v>#REF!</v>
      </c>
      <c r="AQ142" s="11" t="e">
        <f>'OddsRatio_working_3-way'!AE142+'OddsRatio_working_3-way'!AK142</f>
        <v>#REF!</v>
      </c>
      <c r="AR142" s="10" t="e">
        <f>IF(A142="","",IF(('OddsRatio_working_3-way'!X142=0),IF(Q142&gt;0,-Q142^(1/3),(-Q142)^(1/3)),'OddsRatio_working_3-way'!AL142-'OddsRatio_working_3-way'!R142/3))</f>
        <v>#REF!</v>
      </c>
      <c r="AS142" s="11" t="e">
        <f>IF(('OddsRatio_working_3-way'!X142=0),IF(Q142&gt;0,-Q142^(1/3),(-Q142)^(1/3)),'OddsRatio_working_3-way'!AM142-'OddsRatio_working_3-way'!R142/3)</f>
        <v>#REF!</v>
      </c>
      <c r="AT142" s="11" t="e">
        <f>IF(('OddsRatio_working_3-way'!X142=0),IF(Q142&gt;0,-Q142^(1/3),(-Q142)^(1/3)),'OddsRatio_working_3-way'!AN142-'OddsRatio_working_3-way'!R142/3)</f>
        <v>#REF!</v>
      </c>
      <c r="AU142" s="11" t="e">
        <f>IF(('OddsRatio_working_3-way'!X142=0),0,'OddsRatio_working_3-way'!AO142)</f>
        <v>#REF!</v>
      </c>
      <c r="AV142" s="11" t="e">
        <f>IF(('OddsRatio_working_3-way'!X142=0),0,'OddsRatio_working_3-way'!AP142)</f>
        <v>#REF!</v>
      </c>
      <c r="AW142" s="11" t="e">
        <f>IF(('OddsRatio_working_3-way'!X142=0),0,'OddsRatio_working_3-way'!AQ142)</f>
        <v>#REF!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28"/>
        <v>#VALUE!</v>
      </c>
      <c r="E143" s="9" t="e">
        <f t="shared" si="29"/>
        <v>#VALUE!</v>
      </c>
      <c r="F143" s="9" t="e">
        <f t="shared" si="30"/>
        <v>#VALUE!</v>
      </c>
      <c r="G143" s="9" t="str">
        <f t="shared" si="31"/>
        <v/>
      </c>
      <c r="H143" s="9" t="str">
        <f t="shared" si="32"/>
        <v/>
      </c>
      <c r="I143" s="9" t="str">
        <f t="shared" si="33"/>
        <v/>
      </c>
      <c r="J143" s="9" t="str">
        <f t="shared" si="34"/>
        <v/>
      </c>
      <c r="K143" s="11" t="e">
        <f t="shared" si="35"/>
        <v>#VALUE!</v>
      </c>
      <c r="L143" s="11" t="e">
        <f t="shared" si="36"/>
        <v>#VALUE!</v>
      </c>
      <c r="M143" s="11" t="e">
        <f t="shared" si="37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38"/>
        <v>#VALUE!</v>
      </c>
      <c r="S143" s="11" t="e">
        <f t="shared" si="39"/>
        <v>#VALUE!</v>
      </c>
      <c r="T143" s="11" t="e">
        <f t="shared" si="40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28"/>
        <v>#VALUE!</v>
      </c>
      <c r="E144" s="9" t="e">
        <f t="shared" si="29"/>
        <v>#VALUE!</v>
      </c>
      <c r="F144" s="9" t="e">
        <f t="shared" si="30"/>
        <v>#VALUE!</v>
      </c>
      <c r="G144" s="9" t="str">
        <f t="shared" si="31"/>
        <v/>
      </c>
      <c r="H144" s="9" t="str">
        <f t="shared" si="32"/>
        <v/>
      </c>
      <c r="I144" s="9" t="str">
        <f t="shared" si="33"/>
        <v/>
      </c>
      <c r="J144" s="9" t="str">
        <f t="shared" si="34"/>
        <v/>
      </c>
      <c r="K144" s="11" t="e">
        <f t="shared" si="35"/>
        <v>#VALUE!</v>
      </c>
      <c r="L144" s="11" t="e">
        <f t="shared" si="36"/>
        <v>#VALUE!</v>
      </c>
      <c r="M144" s="11" t="e">
        <f t="shared" si="37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38"/>
        <v>#VALUE!</v>
      </c>
      <c r="S144" s="11" t="e">
        <f t="shared" si="39"/>
        <v>#VALUE!</v>
      </c>
      <c r="T144" s="11" t="e">
        <f t="shared" si="40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28"/>
        <v>#VALUE!</v>
      </c>
      <c r="E145" s="9" t="e">
        <f t="shared" si="29"/>
        <v>#VALUE!</v>
      </c>
      <c r="F145" s="9" t="e">
        <f t="shared" si="30"/>
        <v>#VALUE!</v>
      </c>
      <c r="G145" s="9" t="str">
        <f t="shared" si="31"/>
        <v/>
      </c>
      <c r="H145" s="9" t="str">
        <f t="shared" si="32"/>
        <v/>
      </c>
      <c r="I145" s="9" t="str">
        <f t="shared" si="33"/>
        <v/>
      </c>
      <c r="J145" s="9" t="str">
        <f t="shared" si="34"/>
        <v/>
      </c>
      <c r="K145" s="11" t="e">
        <f t="shared" si="35"/>
        <v>#VALUE!</v>
      </c>
      <c r="L145" s="11" t="e">
        <f t="shared" si="36"/>
        <v>#VALUE!</v>
      </c>
      <c r="M145" s="11" t="e">
        <f t="shared" si="37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38"/>
        <v>#VALUE!</v>
      </c>
      <c r="S145" s="11" t="e">
        <f t="shared" si="39"/>
        <v>#VALUE!</v>
      </c>
      <c r="T145" s="11" t="e">
        <f t="shared" si="40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28"/>
        <v>#VALUE!</v>
      </c>
      <c r="E146" s="9" t="e">
        <f t="shared" si="29"/>
        <v>#VALUE!</v>
      </c>
      <c r="F146" s="9" t="e">
        <f t="shared" si="30"/>
        <v>#VALUE!</v>
      </c>
      <c r="G146" s="9" t="str">
        <f t="shared" si="31"/>
        <v/>
      </c>
      <c r="H146" s="9" t="str">
        <f t="shared" si="32"/>
        <v/>
      </c>
      <c r="I146" s="9" t="str">
        <f t="shared" si="33"/>
        <v/>
      </c>
      <c r="J146" s="9" t="str">
        <f t="shared" si="34"/>
        <v/>
      </c>
      <c r="K146" s="11" t="e">
        <f t="shared" si="35"/>
        <v>#VALUE!</v>
      </c>
      <c r="L146" s="11" t="e">
        <f t="shared" si="36"/>
        <v>#VALUE!</v>
      </c>
      <c r="M146" s="11" t="e">
        <f t="shared" si="37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38"/>
        <v>#VALUE!</v>
      </c>
      <c r="S146" s="11" t="e">
        <f t="shared" si="39"/>
        <v>#VALUE!</v>
      </c>
      <c r="T146" s="11" t="e">
        <f t="shared" si="40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28"/>
        <v>#VALUE!</v>
      </c>
      <c r="E147" s="9" t="e">
        <f t="shared" si="29"/>
        <v>#VALUE!</v>
      </c>
      <c r="F147" s="9" t="e">
        <f t="shared" si="30"/>
        <v>#VALUE!</v>
      </c>
      <c r="G147" s="9" t="str">
        <f t="shared" si="31"/>
        <v/>
      </c>
      <c r="H147" s="9" t="str">
        <f t="shared" si="32"/>
        <v/>
      </c>
      <c r="I147" s="9" t="str">
        <f t="shared" si="33"/>
        <v/>
      </c>
      <c r="J147" s="9" t="str">
        <f t="shared" si="34"/>
        <v/>
      </c>
      <c r="K147" s="11" t="e">
        <f t="shared" si="35"/>
        <v>#VALUE!</v>
      </c>
      <c r="L147" s="11" t="e">
        <f t="shared" si="36"/>
        <v>#VALUE!</v>
      </c>
      <c r="M147" s="11" t="e">
        <f t="shared" si="37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38"/>
        <v>#VALUE!</v>
      </c>
      <c r="S147" s="11" t="e">
        <f t="shared" si="39"/>
        <v>#VALUE!</v>
      </c>
      <c r="T147" s="11" t="e">
        <f t="shared" si="40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28"/>
        <v>#VALUE!</v>
      </c>
      <c r="E148" s="9" t="e">
        <f t="shared" si="29"/>
        <v>#VALUE!</v>
      </c>
      <c r="F148" s="9" t="e">
        <f t="shared" si="30"/>
        <v>#VALUE!</v>
      </c>
      <c r="G148" s="9" t="str">
        <f t="shared" si="31"/>
        <v/>
      </c>
      <c r="H148" s="9" t="str">
        <f t="shared" si="32"/>
        <v/>
      </c>
      <c r="I148" s="9" t="str">
        <f t="shared" si="33"/>
        <v/>
      </c>
      <c r="J148" s="9" t="str">
        <f t="shared" si="34"/>
        <v/>
      </c>
      <c r="K148" s="11" t="e">
        <f t="shared" si="35"/>
        <v>#VALUE!</v>
      </c>
      <c r="L148" s="11" t="e">
        <f t="shared" si="36"/>
        <v>#VALUE!</v>
      </c>
      <c r="M148" s="11" t="e">
        <f t="shared" si="37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38"/>
        <v>#VALUE!</v>
      </c>
      <c r="S148" s="11" t="e">
        <f t="shared" si="39"/>
        <v>#VALUE!</v>
      </c>
      <c r="T148" s="11" t="e">
        <f t="shared" si="40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28"/>
        <v>#VALUE!</v>
      </c>
      <c r="E149" s="9" t="e">
        <f t="shared" si="29"/>
        <v>#VALUE!</v>
      </c>
      <c r="F149" s="9" t="e">
        <f t="shared" si="30"/>
        <v>#VALUE!</v>
      </c>
      <c r="G149" s="9" t="str">
        <f t="shared" si="31"/>
        <v/>
      </c>
      <c r="H149" s="9" t="str">
        <f t="shared" si="32"/>
        <v/>
      </c>
      <c r="I149" s="9" t="str">
        <f t="shared" si="33"/>
        <v/>
      </c>
      <c r="J149" s="9" t="str">
        <f t="shared" si="34"/>
        <v/>
      </c>
      <c r="K149" s="11" t="e">
        <f t="shared" si="35"/>
        <v>#VALUE!</v>
      </c>
      <c r="L149" s="11" t="e">
        <f t="shared" si="36"/>
        <v>#VALUE!</v>
      </c>
      <c r="M149" s="11" t="e">
        <f t="shared" si="37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38"/>
        <v>#VALUE!</v>
      </c>
      <c r="S149" s="11" t="e">
        <f t="shared" si="39"/>
        <v>#VALUE!</v>
      </c>
      <c r="T149" s="11" t="e">
        <f t="shared" si="40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28"/>
        <v>#VALUE!</v>
      </c>
      <c r="E150" s="9" t="e">
        <f t="shared" si="29"/>
        <v>#VALUE!</v>
      </c>
      <c r="F150" s="9" t="e">
        <f t="shared" si="30"/>
        <v>#VALUE!</v>
      </c>
      <c r="G150" s="9" t="str">
        <f t="shared" si="31"/>
        <v/>
      </c>
      <c r="H150" s="9" t="str">
        <f t="shared" si="32"/>
        <v/>
      </c>
      <c r="I150" s="9" t="str">
        <f t="shared" si="33"/>
        <v/>
      </c>
      <c r="J150" s="9" t="str">
        <f t="shared" si="34"/>
        <v/>
      </c>
      <c r="K150" s="11" t="e">
        <f t="shared" si="35"/>
        <v>#VALUE!</v>
      </c>
      <c r="L150" s="11" t="e">
        <f t="shared" si="36"/>
        <v>#VALUE!</v>
      </c>
      <c r="M150" s="11" t="e">
        <f t="shared" si="37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38"/>
        <v>#VALUE!</v>
      </c>
      <c r="S150" s="11" t="e">
        <f t="shared" si="39"/>
        <v>#VALUE!</v>
      </c>
      <c r="T150" s="11" t="e">
        <f t="shared" si="40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28"/>
        <v>#VALUE!</v>
      </c>
      <c r="E151" s="9" t="e">
        <f t="shared" si="29"/>
        <v>#VALUE!</v>
      </c>
      <c r="F151" s="9" t="e">
        <f t="shared" si="30"/>
        <v>#VALUE!</v>
      </c>
      <c r="G151" s="9" t="str">
        <f t="shared" si="31"/>
        <v/>
      </c>
      <c r="H151" s="9" t="str">
        <f t="shared" si="32"/>
        <v/>
      </c>
      <c r="I151" s="9" t="str">
        <f t="shared" si="33"/>
        <v/>
      </c>
      <c r="J151" s="9" t="str">
        <f t="shared" si="34"/>
        <v/>
      </c>
      <c r="K151" s="11" t="e">
        <f t="shared" si="35"/>
        <v>#VALUE!</v>
      </c>
      <c r="L151" s="11" t="e">
        <f t="shared" si="36"/>
        <v>#VALUE!</v>
      </c>
      <c r="M151" s="11" t="e">
        <f t="shared" si="37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38"/>
        <v>#VALUE!</v>
      </c>
      <c r="S151" s="11" t="e">
        <f t="shared" si="39"/>
        <v>#VALUE!</v>
      </c>
      <c r="T151" s="11" t="e">
        <f t="shared" si="40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28"/>
        <v>#VALUE!</v>
      </c>
      <c r="E152" s="9" t="e">
        <f t="shared" si="29"/>
        <v>#VALUE!</v>
      </c>
      <c r="F152" s="9" t="e">
        <f t="shared" si="30"/>
        <v>#VALUE!</v>
      </c>
      <c r="G152" s="9" t="str">
        <f t="shared" si="31"/>
        <v/>
      </c>
      <c r="H152" s="9" t="str">
        <f t="shared" si="32"/>
        <v/>
      </c>
      <c r="I152" s="9" t="str">
        <f t="shared" si="33"/>
        <v/>
      </c>
      <c r="J152" s="9" t="str">
        <f t="shared" si="34"/>
        <v/>
      </c>
      <c r="K152" s="11" t="e">
        <f t="shared" si="35"/>
        <v>#VALUE!</v>
      </c>
      <c r="L152" s="11" t="e">
        <f t="shared" si="36"/>
        <v>#VALUE!</v>
      </c>
      <c r="M152" s="11" t="e">
        <f t="shared" si="37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38"/>
        <v>#VALUE!</v>
      </c>
      <c r="S152" s="11" t="e">
        <f t="shared" si="39"/>
        <v>#VALUE!</v>
      </c>
      <c r="T152" s="11" t="e">
        <f t="shared" si="40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28"/>
        <v>#VALUE!</v>
      </c>
      <c r="E153" s="9" t="e">
        <f t="shared" si="29"/>
        <v>#VALUE!</v>
      </c>
      <c r="F153" s="9" t="e">
        <f t="shared" si="30"/>
        <v>#VALUE!</v>
      </c>
      <c r="G153" s="9" t="str">
        <f t="shared" si="31"/>
        <v/>
      </c>
      <c r="H153" s="9" t="str">
        <f t="shared" si="32"/>
        <v/>
      </c>
      <c r="I153" s="9" t="str">
        <f t="shared" si="33"/>
        <v/>
      </c>
      <c r="J153" s="9" t="str">
        <f t="shared" si="34"/>
        <v/>
      </c>
      <c r="K153" s="11" t="e">
        <f t="shared" si="35"/>
        <v>#VALUE!</v>
      </c>
      <c r="L153" s="11" t="e">
        <f t="shared" si="36"/>
        <v>#VALUE!</v>
      </c>
      <c r="M153" s="11" t="e">
        <f t="shared" si="37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38"/>
        <v>#VALUE!</v>
      </c>
      <c r="S153" s="11" t="e">
        <f t="shared" si="39"/>
        <v>#VALUE!</v>
      </c>
      <c r="T153" s="11" t="e">
        <f t="shared" si="40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28"/>
        <v>#VALUE!</v>
      </c>
      <c r="E154" s="9" t="e">
        <f t="shared" si="29"/>
        <v>#VALUE!</v>
      </c>
      <c r="F154" s="9" t="e">
        <f t="shared" si="30"/>
        <v>#VALUE!</v>
      </c>
      <c r="G154" s="9" t="str">
        <f t="shared" si="31"/>
        <v/>
      </c>
      <c r="H154" s="9" t="str">
        <f t="shared" si="32"/>
        <v/>
      </c>
      <c r="I154" s="9" t="str">
        <f t="shared" si="33"/>
        <v/>
      </c>
      <c r="J154" s="9" t="str">
        <f t="shared" si="34"/>
        <v/>
      </c>
      <c r="K154" s="11" t="e">
        <f t="shared" si="35"/>
        <v>#VALUE!</v>
      </c>
      <c r="L154" s="11" t="e">
        <f t="shared" si="36"/>
        <v>#VALUE!</v>
      </c>
      <c r="M154" s="11" t="e">
        <f t="shared" si="37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38"/>
        <v>#VALUE!</v>
      </c>
      <c r="S154" s="11" t="e">
        <f t="shared" si="39"/>
        <v>#VALUE!</v>
      </c>
      <c r="T154" s="11" t="e">
        <f t="shared" si="40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28"/>
        <v>#VALUE!</v>
      </c>
      <c r="E155" s="9" t="e">
        <f t="shared" si="29"/>
        <v>#VALUE!</v>
      </c>
      <c r="F155" s="9" t="e">
        <f t="shared" si="30"/>
        <v>#VALUE!</v>
      </c>
      <c r="G155" s="9" t="str">
        <f t="shared" si="31"/>
        <v/>
      </c>
      <c r="H155" s="9" t="str">
        <f t="shared" si="32"/>
        <v/>
      </c>
      <c r="I155" s="9" t="str">
        <f t="shared" si="33"/>
        <v/>
      </c>
      <c r="J155" s="9" t="str">
        <f t="shared" si="34"/>
        <v/>
      </c>
      <c r="K155" s="11" t="e">
        <f t="shared" si="35"/>
        <v>#VALUE!</v>
      </c>
      <c r="L155" s="11" t="e">
        <f t="shared" si="36"/>
        <v>#VALUE!</v>
      </c>
      <c r="M155" s="11" t="e">
        <f t="shared" si="37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38"/>
        <v>#VALUE!</v>
      </c>
      <c r="S155" s="11" t="e">
        <f t="shared" si="39"/>
        <v>#VALUE!</v>
      </c>
      <c r="T155" s="11" t="e">
        <f t="shared" si="40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28"/>
        <v>#VALUE!</v>
      </c>
      <c r="E156" s="9" t="e">
        <f t="shared" si="29"/>
        <v>#VALUE!</v>
      </c>
      <c r="F156" s="9" t="e">
        <f t="shared" si="30"/>
        <v>#VALUE!</v>
      </c>
      <c r="G156" s="9" t="str">
        <f t="shared" si="31"/>
        <v/>
      </c>
      <c r="H156" s="9" t="str">
        <f t="shared" si="32"/>
        <v/>
      </c>
      <c r="I156" s="9" t="str">
        <f t="shared" si="33"/>
        <v/>
      </c>
      <c r="J156" s="9" t="str">
        <f t="shared" si="34"/>
        <v/>
      </c>
      <c r="K156" s="11" t="e">
        <f t="shared" si="35"/>
        <v>#VALUE!</v>
      </c>
      <c r="L156" s="11" t="e">
        <f t="shared" si="36"/>
        <v>#VALUE!</v>
      </c>
      <c r="M156" s="11" t="e">
        <f t="shared" si="37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38"/>
        <v>#VALUE!</v>
      </c>
      <c r="S156" s="11" t="e">
        <f t="shared" si="39"/>
        <v>#VALUE!</v>
      </c>
      <c r="T156" s="11" t="e">
        <f t="shared" si="40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28"/>
        <v>#VALUE!</v>
      </c>
      <c r="E157" s="9" t="e">
        <f t="shared" si="29"/>
        <v>#VALUE!</v>
      </c>
      <c r="F157" s="9" t="e">
        <f t="shared" si="30"/>
        <v>#VALUE!</v>
      </c>
      <c r="G157" s="9" t="str">
        <f t="shared" si="31"/>
        <v/>
      </c>
      <c r="H157" s="9" t="str">
        <f t="shared" si="32"/>
        <v/>
      </c>
      <c r="I157" s="9" t="str">
        <f t="shared" si="33"/>
        <v/>
      </c>
      <c r="J157" s="9" t="str">
        <f t="shared" si="34"/>
        <v/>
      </c>
      <c r="K157" s="11" t="e">
        <f t="shared" si="35"/>
        <v>#VALUE!</v>
      </c>
      <c r="L157" s="11" t="e">
        <f t="shared" si="36"/>
        <v>#VALUE!</v>
      </c>
      <c r="M157" s="11" t="e">
        <f t="shared" si="37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38"/>
        <v>#VALUE!</v>
      </c>
      <c r="S157" s="11" t="e">
        <f t="shared" si="39"/>
        <v>#VALUE!</v>
      </c>
      <c r="T157" s="11" t="e">
        <f t="shared" si="40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28"/>
        <v>#VALUE!</v>
      </c>
      <c r="E158" s="9" t="e">
        <f t="shared" si="29"/>
        <v>#VALUE!</v>
      </c>
      <c r="F158" s="9" t="e">
        <f t="shared" si="30"/>
        <v>#VALUE!</v>
      </c>
      <c r="G158" s="9" t="str">
        <f t="shared" si="31"/>
        <v/>
      </c>
      <c r="H158" s="9" t="str">
        <f t="shared" si="32"/>
        <v/>
      </c>
      <c r="I158" s="9" t="str">
        <f t="shared" si="33"/>
        <v/>
      </c>
      <c r="J158" s="9" t="str">
        <f t="shared" si="34"/>
        <v/>
      </c>
      <c r="K158" s="11" t="e">
        <f t="shared" si="35"/>
        <v>#VALUE!</v>
      </c>
      <c r="L158" s="11" t="e">
        <f t="shared" si="36"/>
        <v>#VALUE!</v>
      </c>
      <c r="M158" s="11" t="e">
        <f t="shared" si="37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38"/>
        <v>#VALUE!</v>
      </c>
      <c r="S158" s="11" t="e">
        <f t="shared" si="39"/>
        <v>#VALUE!</v>
      </c>
      <c r="T158" s="11" t="e">
        <f t="shared" si="40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28"/>
        <v>#VALUE!</v>
      </c>
      <c r="E159" s="9" t="e">
        <f t="shared" si="29"/>
        <v>#VALUE!</v>
      </c>
      <c r="F159" s="9" t="e">
        <f t="shared" si="30"/>
        <v>#VALUE!</v>
      </c>
      <c r="G159" s="9" t="str">
        <f t="shared" si="31"/>
        <v/>
      </c>
      <c r="H159" s="9" t="str">
        <f t="shared" si="32"/>
        <v/>
      </c>
      <c r="I159" s="9" t="str">
        <f t="shared" si="33"/>
        <v/>
      </c>
      <c r="J159" s="9" t="str">
        <f t="shared" si="34"/>
        <v/>
      </c>
      <c r="K159" s="11" t="e">
        <f t="shared" si="35"/>
        <v>#VALUE!</v>
      </c>
      <c r="L159" s="11" t="e">
        <f t="shared" si="36"/>
        <v>#VALUE!</v>
      </c>
      <c r="M159" s="11" t="e">
        <f t="shared" si="37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38"/>
        <v>#VALUE!</v>
      </c>
      <c r="S159" s="11" t="e">
        <f t="shared" si="39"/>
        <v>#VALUE!</v>
      </c>
      <c r="T159" s="11" t="e">
        <f t="shared" si="40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28"/>
        <v>#VALUE!</v>
      </c>
      <c r="E160" s="9" t="e">
        <f t="shared" si="29"/>
        <v>#VALUE!</v>
      </c>
      <c r="F160" s="9" t="e">
        <f t="shared" si="30"/>
        <v>#VALUE!</v>
      </c>
      <c r="G160" s="9" t="str">
        <f t="shared" si="31"/>
        <v/>
      </c>
      <c r="H160" s="9" t="str">
        <f t="shared" si="32"/>
        <v/>
      </c>
      <c r="I160" s="9" t="str">
        <f t="shared" si="33"/>
        <v/>
      </c>
      <c r="J160" s="9" t="str">
        <f t="shared" si="34"/>
        <v/>
      </c>
      <c r="K160" s="11" t="e">
        <f t="shared" si="35"/>
        <v>#VALUE!</v>
      </c>
      <c r="L160" s="11" t="e">
        <f t="shared" si="36"/>
        <v>#VALUE!</v>
      </c>
      <c r="M160" s="11" t="e">
        <f t="shared" si="37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38"/>
        <v>#VALUE!</v>
      </c>
      <c r="S160" s="11" t="e">
        <f t="shared" si="39"/>
        <v>#VALUE!</v>
      </c>
      <c r="T160" s="11" t="e">
        <f t="shared" si="40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28"/>
        <v>#VALUE!</v>
      </c>
      <c r="E161" s="9" t="e">
        <f t="shared" si="29"/>
        <v>#VALUE!</v>
      </c>
      <c r="F161" s="9" t="e">
        <f t="shared" si="30"/>
        <v>#VALUE!</v>
      </c>
      <c r="G161" s="9" t="str">
        <f t="shared" si="31"/>
        <v/>
      </c>
      <c r="H161" s="9" t="str">
        <f t="shared" si="32"/>
        <v/>
      </c>
      <c r="I161" s="9" t="str">
        <f t="shared" si="33"/>
        <v/>
      </c>
      <c r="J161" s="9" t="str">
        <f t="shared" si="34"/>
        <v/>
      </c>
      <c r="K161" s="11" t="e">
        <f t="shared" si="35"/>
        <v>#VALUE!</v>
      </c>
      <c r="L161" s="11" t="e">
        <f t="shared" si="36"/>
        <v>#VALUE!</v>
      </c>
      <c r="M161" s="11" t="e">
        <f t="shared" si="37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38"/>
        <v>#VALUE!</v>
      </c>
      <c r="S161" s="11" t="e">
        <f t="shared" si="39"/>
        <v>#VALUE!</v>
      </c>
      <c r="T161" s="11" t="e">
        <f t="shared" si="40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28"/>
        <v>#VALUE!</v>
      </c>
      <c r="E162" s="9" t="e">
        <f t="shared" si="29"/>
        <v>#VALUE!</v>
      </c>
      <c r="F162" s="9" t="e">
        <f t="shared" si="30"/>
        <v>#VALUE!</v>
      </c>
      <c r="G162" s="9" t="str">
        <f t="shared" si="31"/>
        <v/>
      </c>
      <c r="H162" s="9" t="str">
        <f t="shared" si="32"/>
        <v/>
      </c>
      <c r="I162" s="9" t="str">
        <f t="shared" si="33"/>
        <v/>
      </c>
      <c r="J162" s="9" t="str">
        <f t="shared" si="34"/>
        <v/>
      </c>
      <c r="K162" s="11" t="e">
        <f t="shared" si="35"/>
        <v>#VALUE!</v>
      </c>
      <c r="L162" s="11" t="e">
        <f t="shared" si="36"/>
        <v>#VALUE!</v>
      </c>
      <c r="M162" s="11" t="e">
        <f t="shared" si="37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38"/>
        <v>#VALUE!</v>
      </c>
      <c r="S162" s="11" t="e">
        <f t="shared" si="39"/>
        <v>#VALUE!</v>
      </c>
      <c r="T162" s="11" t="e">
        <f t="shared" si="40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28"/>
        <v>#VALUE!</v>
      </c>
      <c r="E163" s="9" t="e">
        <f t="shared" si="29"/>
        <v>#VALUE!</v>
      </c>
      <c r="F163" s="9" t="e">
        <f t="shared" si="30"/>
        <v>#VALUE!</v>
      </c>
      <c r="G163" s="9" t="str">
        <f t="shared" si="31"/>
        <v/>
      </c>
      <c r="H163" s="9" t="str">
        <f t="shared" si="32"/>
        <v/>
      </c>
      <c r="I163" s="9" t="str">
        <f t="shared" si="33"/>
        <v/>
      </c>
      <c r="J163" s="9" t="str">
        <f t="shared" si="34"/>
        <v/>
      </c>
      <c r="K163" s="11" t="e">
        <f t="shared" si="35"/>
        <v>#VALUE!</v>
      </c>
      <c r="L163" s="11" t="e">
        <f t="shared" si="36"/>
        <v>#VALUE!</v>
      </c>
      <c r="M163" s="11" t="e">
        <f t="shared" si="37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38"/>
        <v>#VALUE!</v>
      </c>
      <c r="S163" s="11" t="e">
        <f t="shared" si="39"/>
        <v>#VALUE!</v>
      </c>
      <c r="T163" s="11" t="e">
        <f t="shared" si="40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28"/>
        <v>#VALUE!</v>
      </c>
      <c r="E164" s="9" t="e">
        <f t="shared" si="29"/>
        <v>#VALUE!</v>
      </c>
      <c r="F164" s="9" t="e">
        <f t="shared" si="30"/>
        <v>#VALUE!</v>
      </c>
      <c r="G164" s="9" t="str">
        <f t="shared" si="31"/>
        <v/>
      </c>
      <c r="H164" s="9" t="str">
        <f t="shared" si="32"/>
        <v/>
      </c>
      <c r="I164" s="9" t="str">
        <f t="shared" si="33"/>
        <v/>
      </c>
      <c r="J164" s="9" t="str">
        <f t="shared" si="34"/>
        <v/>
      </c>
      <c r="K164" s="11" t="e">
        <f t="shared" si="35"/>
        <v>#VALUE!</v>
      </c>
      <c r="L164" s="11" t="e">
        <f t="shared" si="36"/>
        <v>#VALUE!</v>
      </c>
      <c r="M164" s="11" t="e">
        <f t="shared" si="37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38"/>
        <v>#VALUE!</v>
      </c>
      <c r="S164" s="11" t="e">
        <f t="shared" si="39"/>
        <v>#VALUE!</v>
      </c>
      <c r="T164" s="11" t="e">
        <f t="shared" si="40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28"/>
        <v>#VALUE!</v>
      </c>
      <c r="E165" s="9" t="e">
        <f t="shared" si="29"/>
        <v>#VALUE!</v>
      </c>
      <c r="F165" s="9" t="e">
        <f t="shared" si="30"/>
        <v>#VALUE!</v>
      </c>
      <c r="G165" s="9" t="str">
        <f t="shared" si="31"/>
        <v/>
      </c>
      <c r="H165" s="9" t="str">
        <f t="shared" si="32"/>
        <v/>
      </c>
      <c r="I165" s="9" t="str">
        <f t="shared" si="33"/>
        <v/>
      </c>
      <c r="J165" s="9" t="str">
        <f t="shared" si="34"/>
        <v/>
      </c>
      <c r="K165" s="11" t="e">
        <f t="shared" si="35"/>
        <v>#VALUE!</v>
      </c>
      <c r="L165" s="11" t="e">
        <f t="shared" si="36"/>
        <v>#VALUE!</v>
      </c>
      <c r="M165" s="11" t="e">
        <f t="shared" si="37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38"/>
        <v>#VALUE!</v>
      </c>
      <c r="S165" s="11" t="e">
        <f t="shared" si="39"/>
        <v>#VALUE!</v>
      </c>
      <c r="T165" s="11" t="e">
        <f t="shared" si="40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28"/>
        <v>#VALUE!</v>
      </c>
      <c r="E166" s="9" t="e">
        <f t="shared" si="29"/>
        <v>#VALUE!</v>
      </c>
      <c r="F166" s="9" t="e">
        <f t="shared" si="30"/>
        <v>#VALUE!</v>
      </c>
      <c r="G166" s="9" t="str">
        <f t="shared" si="31"/>
        <v/>
      </c>
      <c r="H166" s="9" t="str">
        <f t="shared" si="32"/>
        <v/>
      </c>
      <c r="I166" s="9" t="str">
        <f t="shared" si="33"/>
        <v/>
      </c>
      <c r="J166" s="9" t="str">
        <f t="shared" si="34"/>
        <v/>
      </c>
      <c r="K166" s="11" t="e">
        <f t="shared" si="35"/>
        <v>#VALUE!</v>
      </c>
      <c r="L166" s="11" t="e">
        <f t="shared" si="36"/>
        <v>#VALUE!</v>
      </c>
      <c r="M166" s="11" t="e">
        <f t="shared" si="37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38"/>
        <v>#VALUE!</v>
      </c>
      <c r="S166" s="11" t="e">
        <f t="shared" si="39"/>
        <v>#VALUE!</v>
      </c>
      <c r="T166" s="11" t="e">
        <f t="shared" si="40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28"/>
        <v>#VALUE!</v>
      </c>
      <c r="E167" s="9" t="e">
        <f t="shared" si="29"/>
        <v>#VALUE!</v>
      </c>
      <c r="F167" s="9" t="e">
        <f t="shared" si="30"/>
        <v>#VALUE!</v>
      </c>
      <c r="G167" s="9" t="str">
        <f t="shared" si="31"/>
        <v/>
      </c>
      <c r="H167" s="9" t="str">
        <f t="shared" si="32"/>
        <v/>
      </c>
      <c r="I167" s="9" t="str">
        <f t="shared" si="33"/>
        <v/>
      </c>
      <c r="J167" s="9" t="str">
        <f t="shared" si="34"/>
        <v/>
      </c>
      <c r="K167" s="11" t="e">
        <f t="shared" si="35"/>
        <v>#VALUE!</v>
      </c>
      <c r="L167" s="11" t="e">
        <f t="shared" si="36"/>
        <v>#VALUE!</v>
      </c>
      <c r="M167" s="11" t="e">
        <f t="shared" si="37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38"/>
        <v>#VALUE!</v>
      </c>
      <c r="S167" s="11" t="e">
        <f t="shared" si="39"/>
        <v>#VALUE!</v>
      </c>
      <c r="T167" s="11" t="e">
        <f t="shared" si="40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28"/>
        <v>#VALUE!</v>
      </c>
      <c r="E168" s="9" t="e">
        <f t="shared" si="29"/>
        <v>#VALUE!</v>
      </c>
      <c r="F168" s="9" t="e">
        <f t="shared" si="30"/>
        <v>#VALUE!</v>
      </c>
      <c r="G168" s="9" t="str">
        <f t="shared" si="31"/>
        <v/>
      </c>
      <c r="H168" s="9" t="str">
        <f t="shared" si="32"/>
        <v/>
      </c>
      <c r="I168" s="9" t="str">
        <f t="shared" si="33"/>
        <v/>
      </c>
      <c r="J168" s="9" t="str">
        <f t="shared" si="34"/>
        <v/>
      </c>
      <c r="K168" s="11" t="e">
        <f t="shared" si="35"/>
        <v>#VALUE!</v>
      </c>
      <c r="L168" s="11" t="e">
        <f t="shared" si="36"/>
        <v>#VALUE!</v>
      </c>
      <c r="M168" s="11" t="e">
        <f t="shared" si="37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38"/>
        <v>#VALUE!</v>
      </c>
      <c r="S168" s="11" t="e">
        <f t="shared" si="39"/>
        <v>#VALUE!</v>
      </c>
      <c r="T168" s="11" t="e">
        <f t="shared" si="40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28"/>
        <v>#VALUE!</v>
      </c>
      <c r="E169" s="9" t="e">
        <f t="shared" si="29"/>
        <v>#VALUE!</v>
      </c>
      <c r="F169" s="9" t="e">
        <f t="shared" si="30"/>
        <v>#VALUE!</v>
      </c>
      <c r="G169" s="9" t="str">
        <f t="shared" si="31"/>
        <v/>
      </c>
      <c r="H169" s="9" t="str">
        <f t="shared" si="32"/>
        <v/>
      </c>
      <c r="I169" s="9" t="str">
        <f t="shared" si="33"/>
        <v/>
      </c>
      <c r="J169" s="9" t="str">
        <f t="shared" si="34"/>
        <v/>
      </c>
      <c r="K169" s="11" t="e">
        <f t="shared" si="35"/>
        <v>#VALUE!</v>
      </c>
      <c r="L169" s="11" t="e">
        <f t="shared" si="36"/>
        <v>#VALUE!</v>
      </c>
      <c r="M169" s="11" t="e">
        <f t="shared" si="37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38"/>
        <v>#VALUE!</v>
      </c>
      <c r="S169" s="11" t="e">
        <f t="shared" si="39"/>
        <v>#VALUE!</v>
      </c>
      <c r="T169" s="11" t="e">
        <f t="shared" si="40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28"/>
        <v>#VALUE!</v>
      </c>
      <c r="E170" s="9" t="e">
        <f t="shared" si="29"/>
        <v>#VALUE!</v>
      </c>
      <c r="F170" s="9" t="e">
        <f t="shared" si="30"/>
        <v>#VALUE!</v>
      </c>
      <c r="G170" s="9" t="str">
        <f t="shared" si="31"/>
        <v/>
      </c>
      <c r="H170" s="9" t="str">
        <f t="shared" si="32"/>
        <v/>
      </c>
      <c r="I170" s="9" t="str">
        <f t="shared" si="33"/>
        <v/>
      </c>
      <c r="J170" s="9" t="str">
        <f t="shared" si="34"/>
        <v/>
      </c>
      <c r="K170" s="11" t="e">
        <f t="shared" si="35"/>
        <v>#VALUE!</v>
      </c>
      <c r="L170" s="11" t="e">
        <f t="shared" si="36"/>
        <v>#VALUE!</v>
      </c>
      <c r="M170" s="11" t="e">
        <f t="shared" si="37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38"/>
        <v>#VALUE!</v>
      </c>
      <c r="S170" s="11" t="e">
        <f t="shared" si="39"/>
        <v>#VALUE!</v>
      </c>
      <c r="T170" s="11" t="e">
        <f t="shared" si="40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28"/>
        <v>#VALUE!</v>
      </c>
      <c r="E171" s="9" t="e">
        <f t="shared" si="29"/>
        <v>#VALUE!</v>
      </c>
      <c r="F171" s="9" t="e">
        <f t="shared" si="30"/>
        <v>#VALUE!</v>
      </c>
      <c r="G171" s="9" t="str">
        <f t="shared" si="31"/>
        <v/>
      </c>
      <c r="H171" s="9" t="str">
        <f t="shared" si="32"/>
        <v/>
      </c>
      <c r="I171" s="9" t="str">
        <f t="shared" si="33"/>
        <v/>
      </c>
      <c r="J171" s="9" t="str">
        <f t="shared" si="34"/>
        <v/>
      </c>
      <c r="K171" s="11" t="e">
        <f t="shared" si="35"/>
        <v>#VALUE!</v>
      </c>
      <c r="L171" s="11" t="e">
        <f t="shared" si="36"/>
        <v>#VALUE!</v>
      </c>
      <c r="M171" s="11" t="e">
        <f t="shared" si="37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38"/>
        <v>#VALUE!</v>
      </c>
      <c r="S171" s="11" t="e">
        <f t="shared" si="39"/>
        <v>#VALUE!</v>
      </c>
      <c r="T171" s="11" t="e">
        <f t="shared" si="40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28"/>
        <v>#VALUE!</v>
      </c>
      <c r="E172" s="9" t="e">
        <f t="shared" si="29"/>
        <v>#VALUE!</v>
      </c>
      <c r="F172" s="9" t="e">
        <f t="shared" si="30"/>
        <v>#VALUE!</v>
      </c>
      <c r="G172" s="9" t="str">
        <f t="shared" si="31"/>
        <v/>
      </c>
      <c r="H172" s="9" t="str">
        <f t="shared" si="32"/>
        <v/>
      </c>
      <c r="I172" s="9" t="str">
        <f t="shared" si="33"/>
        <v/>
      </c>
      <c r="J172" s="9" t="str">
        <f t="shared" si="34"/>
        <v/>
      </c>
      <c r="K172" s="11" t="e">
        <f t="shared" si="35"/>
        <v>#VALUE!</v>
      </c>
      <c r="L172" s="11" t="e">
        <f t="shared" si="36"/>
        <v>#VALUE!</v>
      </c>
      <c r="M172" s="11" t="e">
        <f t="shared" si="37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38"/>
        <v>#VALUE!</v>
      </c>
      <c r="S172" s="11" t="e">
        <f t="shared" si="39"/>
        <v>#VALUE!</v>
      </c>
      <c r="T172" s="11" t="e">
        <f t="shared" si="40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28"/>
        <v>#VALUE!</v>
      </c>
      <c r="E173" s="9" t="e">
        <f t="shared" si="29"/>
        <v>#VALUE!</v>
      </c>
      <c r="F173" s="9" t="e">
        <f t="shared" si="30"/>
        <v>#VALUE!</v>
      </c>
      <c r="G173" s="9" t="str">
        <f t="shared" si="31"/>
        <v/>
      </c>
      <c r="H173" s="9" t="str">
        <f t="shared" si="32"/>
        <v/>
      </c>
      <c r="I173" s="9" t="str">
        <f t="shared" si="33"/>
        <v/>
      </c>
      <c r="J173" s="9" t="str">
        <f t="shared" si="34"/>
        <v/>
      </c>
      <c r="K173" s="11" t="e">
        <f t="shared" si="35"/>
        <v>#VALUE!</v>
      </c>
      <c r="L173" s="11" t="e">
        <f t="shared" si="36"/>
        <v>#VALUE!</v>
      </c>
      <c r="M173" s="11" t="e">
        <f t="shared" si="37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38"/>
        <v>#VALUE!</v>
      </c>
      <c r="S173" s="11" t="e">
        <f t="shared" si="39"/>
        <v>#VALUE!</v>
      </c>
      <c r="T173" s="11" t="e">
        <f t="shared" si="40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28"/>
        <v>#VALUE!</v>
      </c>
      <c r="E174" s="9" t="e">
        <f t="shared" si="29"/>
        <v>#VALUE!</v>
      </c>
      <c r="F174" s="9" t="e">
        <f t="shared" si="30"/>
        <v>#VALUE!</v>
      </c>
      <c r="G174" s="9" t="str">
        <f t="shared" si="31"/>
        <v/>
      </c>
      <c r="H174" s="9" t="str">
        <f t="shared" si="32"/>
        <v/>
      </c>
      <c r="I174" s="9" t="str">
        <f t="shared" si="33"/>
        <v/>
      </c>
      <c r="J174" s="9" t="str">
        <f t="shared" si="34"/>
        <v/>
      </c>
      <c r="K174" s="11" t="e">
        <f t="shared" si="35"/>
        <v>#VALUE!</v>
      </c>
      <c r="L174" s="11" t="e">
        <f t="shared" si="36"/>
        <v>#VALUE!</v>
      </c>
      <c r="M174" s="11" t="e">
        <f t="shared" si="37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38"/>
        <v>#VALUE!</v>
      </c>
      <c r="S174" s="11" t="e">
        <f t="shared" si="39"/>
        <v>#VALUE!</v>
      </c>
      <c r="T174" s="11" t="e">
        <f t="shared" si="40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28"/>
        <v>#VALUE!</v>
      </c>
      <c r="E175" s="9" t="e">
        <f t="shared" si="29"/>
        <v>#VALUE!</v>
      </c>
      <c r="F175" s="9" t="e">
        <f t="shared" si="30"/>
        <v>#VALUE!</v>
      </c>
      <c r="G175" s="9" t="str">
        <f t="shared" si="31"/>
        <v/>
      </c>
      <c r="H175" s="9" t="str">
        <f t="shared" si="32"/>
        <v/>
      </c>
      <c r="I175" s="9" t="str">
        <f t="shared" si="33"/>
        <v/>
      </c>
      <c r="J175" s="9" t="str">
        <f t="shared" si="34"/>
        <v/>
      </c>
      <c r="K175" s="11" t="e">
        <f t="shared" si="35"/>
        <v>#VALUE!</v>
      </c>
      <c r="L175" s="11" t="e">
        <f t="shared" si="36"/>
        <v>#VALUE!</v>
      </c>
      <c r="M175" s="11" t="e">
        <f t="shared" si="37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38"/>
        <v>#VALUE!</v>
      </c>
      <c r="S175" s="11" t="e">
        <f t="shared" si="39"/>
        <v>#VALUE!</v>
      </c>
      <c r="T175" s="11" t="e">
        <f t="shared" si="40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28"/>
        <v>#VALUE!</v>
      </c>
      <c r="E176" s="9" t="e">
        <f t="shared" si="29"/>
        <v>#VALUE!</v>
      </c>
      <c r="F176" s="9" t="e">
        <f t="shared" si="30"/>
        <v>#VALUE!</v>
      </c>
      <c r="G176" s="9" t="str">
        <f t="shared" si="31"/>
        <v/>
      </c>
      <c r="H176" s="9" t="str">
        <f t="shared" si="32"/>
        <v/>
      </c>
      <c r="I176" s="9" t="str">
        <f t="shared" si="33"/>
        <v/>
      </c>
      <c r="J176" s="9" t="str">
        <f t="shared" si="34"/>
        <v/>
      </c>
      <c r="K176" s="11" t="e">
        <f t="shared" si="35"/>
        <v>#VALUE!</v>
      </c>
      <c r="L176" s="11" t="e">
        <f t="shared" si="36"/>
        <v>#VALUE!</v>
      </c>
      <c r="M176" s="11" t="e">
        <f t="shared" si="37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38"/>
        <v>#VALUE!</v>
      </c>
      <c r="S176" s="11" t="e">
        <f t="shared" si="39"/>
        <v>#VALUE!</v>
      </c>
      <c r="T176" s="11" t="e">
        <f t="shared" si="40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28"/>
        <v>#VALUE!</v>
      </c>
      <c r="E177" s="9" t="e">
        <f t="shared" si="29"/>
        <v>#VALUE!</v>
      </c>
      <c r="F177" s="9" t="e">
        <f t="shared" si="30"/>
        <v>#VALUE!</v>
      </c>
      <c r="G177" s="9" t="str">
        <f t="shared" si="31"/>
        <v/>
      </c>
      <c r="H177" s="9" t="str">
        <f t="shared" si="32"/>
        <v/>
      </c>
      <c r="I177" s="9" t="str">
        <f t="shared" si="33"/>
        <v/>
      </c>
      <c r="J177" s="9" t="str">
        <f t="shared" si="34"/>
        <v/>
      </c>
      <c r="K177" s="11" t="e">
        <f t="shared" si="35"/>
        <v>#VALUE!</v>
      </c>
      <c r="L177" s="11" t="e">
        <f t="shared" si="36"/>
        <v>#VALUE!</v>
      </c>
      <c r="M177" s="11" t="e">
        <f t="shared" si="37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38"/>
        <v>#VALUE!</v>
      </c>
      <c r="S177" s="11" t="e">
        <f t="shared" si="39"/>
        <v>#VALUE!</v>
      </c>
      <c r="T177" s="11" t="e">
        <f t="shared" si="40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28"/>
        <v>#VALUE!</v>
      </c>
      <c r="E178" s="9" t="e">
        <f t="shared" si="29"/>
        <v>#VALUE!</v>
      </c>
      <c r="F178" s="9" t="e">
        <f t="shared" si="30"/>
        <v>#VALUE!</v>
      </c>
      <c r="G178" s="9" t="str">
        <f t="shared" si="31"/>
        <v/>
      </c>
      <c r="H178" s="9" t="str">
        <f t="shared" si="32"/>
        <v/>
      </c>
      <c r="I178" s="9" t="str">
        <f t="shared" si="33"/>
        <v/>
      </c>
      <c r="J178" s="9" t="str">
        <f t="shared" si="34"/>
        <v/>
      </c>
      <c r="K178" s="11" t="e">
        <f t="shared" si="35"/>
        <v>#VALUE!</v>
      </c>
      <c r="L178" s="11" t="e">
        <f t="shared" si="36"/>
        <v>#VALUE!</v>
      </c>
      <c r="M178" s="11" t="e">
        <f t="shared" si="37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38"/>
        <v>#VALUE!</v>
      </c>
      <c r="S178" s="11" t="e">
        <f t="shared" si="39"/>
        <v>#VALUE!</v>
      </c>
      <c r="T178" s="11" t="e">
        <f t="shared" si="40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28"/>
        <v>#VALUE!</v>
      </c>
      <c r="E179" s="9" t="e">
        <f t="shared" si="29"/>
        <v>#VALUE!</v>
      </c>
      <c r="F179" s="9" t="e">
        <f t="shared" si="30"/>
        <v>#VALUE!</v>
      </c>
      <c r="G179" s="9" t="str">
        <f t="shared" si="31"/>
        <v/>
      </c>
      <c r="H179" s="9" t="str">
        <f t="shared" si="32"/>
        <v/>
      </c>
      <c r="I179" s="9" t="str">
        <f t="shared" si="33"/>
        <v/>
      </c>
      <c r="J179" s="9" t="str">
        <f t="shared" si="34"/>
        <v/>
      </c>
      <c r="K179" s="11" t="e">
        <f t="shared" si="35"/>
        <v>#VALUE!</v>
      </c>
      <c r="L179" s="11" t="e">
        <f t="shared" si="36"/>
        <v>#VALUE!</v>
      </c>
      <c r="M179" s="11" t="e">
        <f t="shared" si="37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38"/>
        <v>#VALUE!</v>
      </c>
      <c r="S179" s="11" t="e">
        <f t="shared" si="39"/>
        <v>#VALUE!</v>
      </c>
      <c r="T179" s="11" t="e">
        <f t="shared" si="40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28"/>
        <v>#VALUE!</v>
      </c>
      <c r="E180" s="9" t="e">
        <f t="shared" si="29"/>
        <v>#VALUE!</v>
      </c>
      <c r="F180" s="9" t="e">
        <f t="shared" si="30"/>
        <v>#VALUE!</v>
      </c>
      <c r="G180" s="9" t="str">
        <f t="shared" si="31"/>
        <v/>
      </c>
      <c r="H180" s="9" t="str">
        <f t="shared" si="32"/>
        <v/>
      </c>
      <c r="I180" s="9" t="str">
        <f t="shared" si="33"/>
        <v/>
      </c>
      <c r="J180" s="9" t="str">
        <f t="shared" si="34"/>
        <v/>
      </c>
      <c r="K180" s="11" t="e">
        <f t="shared" si="35"/>
        <v>#VALUE!</v>
      </c>
      <c r="L180" s="11" t="e">
        <f t="shared" si="36"/>
        <v>#VALUE!</v>
      </c>
      <c r="M180" s="11" t="e">
        <f t="shared" si="37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38"/>
        <v>#VALUE!</v>
      </c>
      <c r="S180" s="11" t="e">
        <f t="shared" si="39"/>
        <v>#VALUE!</v>
      </c>
      <c r="T180" s="11" t="e">
        <f t="shared" si="40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28"/>
        <v>#VALUE!</v>
      </c>
      <c r="E181" s="9" t="e">
        <f t="shared" si="29"/>
        <v>#VALUE!</v>
      </c>
      <c r="F181" s="9" t="e">
        <f t="shared" si="30"/>
        <v>#VALUE!</v>
      </c>
      <c r="G181" s="9" t="str">
        <f t="shared" si="31"/>
        <v/>
      </c>
      <c r="H181" s="9" t="str">
        <f t="shared" si="32"/>
        <v/>
      </c>
      <c r="I181" s="9" t="str">
        <f t="shared" si="33"/>
        <v/>
      </c>
      <c r="J181" s="9" t="str">
        <f t="shared" si="34"/>
        <v/>
      </c>
      <c r="K181" s="11" t="e">
        <f t="shared" si="35"/>
        <v>#VALUE!</v>
      </c>
      <c r="L181" s="11" t="e">
        <f t="shared" si="36"/>
        <v>#VALUE!</v>
      </c>
      <c r="M181" s="11" t="e">
        <f t="shared" si="37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38"/>
        <v>#VALUE!</v>
      </c>
      <c r="S181" s="11" t="e">
        <f t="shared" si="39"/>
        <v>#VALUE!</v>
      </c>
      <c r="T181" s="11" t="e">
        <f t="shared" si="40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28"/>
        <v>#VALUE!</v>
      </c>
      <c r="E182" s="9" t="e">
        <f t="shared" si="29"/>
        <v>#VALUE!</v>
      </c>
      <c r="F182" s="9" t="e">
        <f t="shared" si="30"/>
        <v>#VALUE!</v>
      </c>
      <c r="G182" s="9" t="str">
        <f t="shared" si="31"/>
        <v/>
      </c>
      <c r="H182" s="9" t="str">
        <f t="shared" si="32"/>
        <v/>
      </c>
      <c r="I182" s="9" t="str">
        <f t="shared" si="33"/>
        <v/>
      </c>
      <c r="J182" s="9" t="str">
        <f t="shared" si="34"/>
        <v/>
      </c>
      <c r="K182" s="11" t="e">
        <f t="shared" si="35"/>
        <v>#VALUE!</v>
      </c>
      <c r="L182" s="11" t="e">
        <f t="shared" si="36"/>
        <v>#VALUE!</v>
      </c>
      <c r="M182" s="11" t="e">
        <f t="shared" si="37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38"/>
        <v>#VALUE!</v>
      </c>
      <c r="S182" s="11" t="e">
        <f t="shared" si="39"/>
        <v>#VALUE!</v>
      </c>
      <c r="T182" s="11" t="e">
        <f t="shared" si="40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28"/>
        <v>#VALUE!</v>
      </c>
      <c r="E183" s="9" t="e">
        <f t="shared" si="29"/>
        <v>#VALUE!</v>
      </c>
      <c r="F183" s="9" t="e">
        <f t="shared" si="30"/>
        <v>#VALUE!</v>
      </c>
      <c r="G183" s="9" t="str">
        <f t="shared" si="31"/>
        <v/>
      </c>
      <c r="H183" s="9" t="str">
        <f t="shared" si="32"/>
        <v/>
      </c>
      <c r="I183" s="9" t="str">
        <f t="shared" si="33"/>
        <v/>
      </c>
      <c r="J183" s="9" t="str">
        <f t="shared" si="34"/>
        <v/>
      </c>
      <c r="K183" s="11" t="e">
        <f t="shared" si="35"/>
        <v>#VALUE!</v>
      </c>
      <c r="L183" s="11" t="e">
        <f t="shared" si="36"/>
        <v>#VALUE!</v>
      </c>
      <c r="M183" s="11" t="e">
        <f t="shared" si="37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38"/>
        <v>#VALUE!</v>
      </c>
      <c r="S183" s="11" t="e">
        <f t="shared" si="39"/>
        <v>#VALUE!</v>
      </c>
      <c r="T183" s="11" t="e">
        <f t="shared" si="40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28"/>
        <v>#VALUE!</v>
      </c>
      <c r="E184" s="9" t="e">
        <f t="shared" si="29"/>
        <v>#VALUE!</v>
      </c>
      <c r="F184" s="9" t="e">
        <f t="shared" si="30"/>
        <v>#VALUE!</v>
      </c>
      <c r="G184" s="9" t="str">
        <f t="shared" si="31"/>
        <v/>
      </c>
      <c r="H184" s="9" t="str">
        <f t="shared" si="32"/>
        <v/>
      </c>
      <c r="I184" s="9" t="str">
        <f t="shared" si="33"/>
        <v/>
      </c>
      <c r="J184" s="9" t="str">
        <f t="shared" si="34"/>
        <v/>
      </c>
      <c r="K184" s="11" t="e">
        <f t="shared" si="35"/>
        <v>#VALUE!</v>
      </c>
      <c r="L184" s="11" t="e">
        <f t="shared" si="36"/>
        <v>#VALUE!</v>
      </c>
      <c r="M184" s="11" t="e">
        <f t="shared" si="37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38"/>
        <v>#VALUE!</v>
      </c>
      <c r="S184" s="11" t="e">
        <f t="shared" si="39"/>
        <v>#VALUE!</v>
      </c>
      <c r="T184" s="11" t="e">
        <f t="shared" si="40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28"/>
        <v>#VALUE!</v>
      </c>
      <c r="E185" s="9" t="e">
        <f t="shared" si="29"/>
        <v>#VALUE!</v>
      </c>
      <c r="F185" s="9" t="e">
        <f t="shared" si="30"/>
        <v>#VALUE!</v>
      </c>
      <c r="G185" s="9" t="str">
        <f t="shared" si="31"/>
        <v/>
      </c>
      <c r="H185" s="9" t="str">
        <f t="shared" si="32"/>
        <v/>
      </c>
      <c r="I185" s="9" t="str">
        <f t="shared" si="33"/>
        <v/>
      </c>
      <c r="J185" s="9" t="str">
        <f t="shared" si="34"/>
        <v/>
      </c>
      <c r="K185" s="11" t="e">
        <f t="shared" si="35"/>
        <v>#VALUE!</v>
      </c>
      <c r="L185" s="11" t="e">
        <f t="shared" si="36"/>
        <v>#VALUE!</v>
      </c>
      <c r="M185" s="11" t="e">
        <f t="shared" si="37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38"/>
        <v>#VALUE!</v>
      </c>
      <c r="S185" s="11" t="e">
        <f t="shared" si="39"/>
        <v>#VALUE!</v>
      </c>
      <c r="T185" s="11" t="e">
        <f t="shared" si="40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28"/>
        <v>#VALUE!</v>
      </c>
      <c r="E186" s="9" t="e">
        <f t="shared" si="29"/>
        <v>#VALUE!</v>
      </c>
      <c r="F186" s="9" t="e">
        <f t="shared" si="30"/>
        <v>#VALUE!</v>
      </c>
      <c r="G186" s="9" t="str">
        <f t="shared" si="31"/>
        <v/>
      </c>
      <c r="H186" s="9" t="str">
        <f t="shared" si="32"/>
        <v/>
      </c>
      <c r="I186" s="9" t="str">
        <f t="shared" si="33"/>
        <v/>
      </c>
      <c r="J186" s="9" t="str">
        <f t="shared" si="34"/>
        <v/>
      </c>
      <c r="K186" s="11" t="e">
        <f t="shared" si="35"/>
        <v>#VALUE!</v>
      </c>
      <c r="L186" s="11" t="e">
        <f t="shared" si="36"/>
        <v>#VALUE!</v>
      </c>
      <c r="M186" s="11" t="e">
        <f t="shared" si="37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38"/>
        <v>#VALUE!</v>
      </c>
      <c r="S186" s="11" t="e">
        <f t="shared" si="39"/>
        <v>#VALUE!</v>
      </c>
      <c r="T186" s="11" t="e">
        <f t="shared" si="40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28"/>
        <v>#VALUE!</v>
      </c>
      <c r="E187" s="9" t="e">
        <f t="shared" si="29"/>
        <v>#VALUE!</v>
      </c>
      <c r="F187" s="9" t="e">
        <f t="shared" si="30"/>
        <v>#VALUE!</v>
      </c>
      <c r="G187" s="9" t="str">
        <f t="shared" si="31"/>
        <v/>
      </c>
      <c r="H187" s="9" t="str">
        <f t="shared" si="32"/>
        <v/>
      </c>
      <c r="I187" s="9" t="str">
        <f t="shared" si="33"/>
        <v/>
      </c>
      <c r="J187" s="9" t="str">
        <f t="shared" si="34"/>
        <v/>
      </c>
      <c r="K187" s="11" t="e">
        <f t="shared" si="35"/>
        <v>#VALUE!</v>
      </c>
      <c r="L187" s="11" t="e">
        <f t="shared" si="36"/>
        <v>#VALUE!</v>
      </c>
      <c r="M187" s="11" t="e">
        <f t="shared" si="37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38"/>
        <v>#VALUE!</v>
      </c>
      <c r="S187" s="11" t="e">
        <f t="shared" si="39"/>
        <v>#VALUE!</v>
      </c>
      <c r="T187" s="11" t="e">
        <f t="shared" si="40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28"/>
        <v>#VALUE!</v>
      </c>
      <c r="E188" s="9" t="e">
        <f t="shared" si="29"/>
        <v>#VALUE!</v>
      </c>
      <c r="F188" s="9" t="e">
        <f t="shared" si="30"/>
        <v>#VALUE!</v>
      </c>
      <c r="G188" s="9" t="str">
        <f t="shared" si="31"/>
        <v/>
      </c>
      <c r="H188" s="9" t="str">
        <f t="shared" si="32"/>
        <v/>
      </c>
      <c r="I188" s="9" t="str">
        <f t="shared" si="33"/>
        <v/>
      </c>
      <c r="J188" s="9" t="str">
        <f t="shared" si="34"/>
        <v/>
      </c>
      <c r="K188" s="11" t="e">
        <f t="shared" si="35"/>
        <v>#VALUE!</v>
      </c>
      <c r="L188" s="11" t="e">
        <f t="shared" si="36"/>
        <v>#VALUE!</v>
      </c>
      <c r="M188" s="11" t="e">
        <f t="shared" si="37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38"/>
        <v>#VALUE!</v>
      </c>
      <c r="S188" s="11" t="e">
        <f t="shared" si="39"/>
        <v>#VALUE!</v>
      </c>
      <c r="T188" s="11" t="e">
        <f t="shared" si="40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28"/>
        <v>#VALUE!</v>
      </c>
      <c r="E189" s="9" t="e">
        <f t="shared" si="29"/>
        <v>#VALUE!</v>
      </c>
      <c r="F189" s="9" t="e">
        <f t="shared" si="30"/>
        <v>#VALUE!</v>
      </c>
      <c r="G189" s="9" t="str">
        <f t="shared" si="31"/>
        <v/>
      </c>
      <c r="H189" s="9" t="str">
        <f t="shared" si="32"/>
        <v/>
      </c>
      <c r="I189" s="9" t="str">
        <f t="shared" si="33"/>
        <v/>
      </c>
      <c r="J189" s="9" t="str">
        <f t="shared" si="34"/>
        <v/>
      </c>
      <c r="K189" s="11" t="e">
        <f t="shared" si="35"/>
        <v>#VALUE!</v>
      </c>
      <c r="L189" s="11" t="e">
        <f t="shared" si="36"/>
        <v>#VALUE!</v>
      </c>
      <c r="M189" s="11" t="e">
        <f t="shared" si="37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38"/>
        <v>#VALUE!</v>
      </c>
      <c r="S189" s="11" t="e">
        <f t="shared" si="39"/>
        <v>#VALUE!</v>
      </c>
      <c r="T189" s="11" t="e">
        <f t="shared" si="40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28"/>
        <v>#VALUE!</v>
      </c>
      <c r="E190" s="9" t="e">
        <f t="shared" si="29"/>
        <v>#VALUE!</v>
      </c>
      <c r="F190" s="9" t="e">
        <f t="shared" si="30"/>
        <v>#VALUE!</v>
      </c>
      <c r="G190" s="9" t="str">
        <f t="shared" si="31"/>
        <v/>
      </c>
      <c r="H190" s="9" t="str">
        <f t="shared" si="32"/>
        <v/>
      </c>
      <c r="I190" s="9" t="str">
        <f t="shared" si="33"/>
        <v/>
      </c>
      <c r="J190" s="9" t="str">
        <f t="shared" si="34"/>
        <v/>
      </c>
      <c r="K190" s="11" t="e">
        <f t="shared" si="35"/>
        <v>#VALUE!</v>
      </c>
      <c r="L190" s="11" t="e">
        <f t="shared" si="36"/>
        <v>#VALUE!</v>
      </c>
      <c r="M190" s="11" t="e">
        <f t="shared" si="37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38"/>
        <v>#VALUE!</v>
      </c>
      <c r="S190" s="11" t="e">
        <f t="shared" si="39"/>
        <v>#VALUE!</v>
      </c>
      <c r="T190" s="11" t="e">
        <f t="shared" si="40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28"/>
        <v>#VALUE!</v>
      </c>
      <c r="E191" s="9" t="e">
        <f t="shared" si="29"/>
        <v>#VALUE!</v>
      </c>
      <c r="F191" s="9" t="e">
        <f t="shared" si="30"/>
        <v>#VALUE!</v>
      </c>
      <c r="G191" s="9" t="str">
        <f t="shared" si="31"/>
        <v/>
      </c>
      <c r="H191" s="9" t="str">
        <f t="shared" si="32"/>
        <v/>
      </c>
      <c r="I191" s="9" t="str">
        <f t="shared" si="33"/>
        <v/>
      </c>
      <c r="J191" s="9" t="str">
        <f t="shared" si="34"/>
        <v/>
      </c>
      <c r="K191" s="11" t="e">
        <f t="shared" si="35"/>
        <v>#VALUE!</v>
      </c>
      <c r="L191" s="11" t="e">
        <f t="shared" si="36"/>
        <v>#VALUE!</v>
      </c>
      <c r="M191" s="11" t="e">
        <f t="shared" si="37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38"/>
        <v>#VALUE!</v>
      </c>
      <c r="S191" s="11" t="e">
        <f t="shared" si="39"/>
        <v>#VALUE!</v>
      </c>
      <c r="T191" s="11" t="e">
        <f t="shared" si="40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28"/>
        <v>#VALUE!</v>
      </c>
      <c r="E192" s="9" t="e">
        <f t="shared" si="29"/>
        <v>#VALUE!</v>
      </c>
      <c r="F192" s="9" t="e">
        <f t="shared" si="30"/>
        <v>#VALUE!</v>
      </c>
      <c r="G192" s="9" t="str">
        <f t="shared" si="31"/>
        <v/>
      </c>
      <c r="H192" s="9" t="str">
        <f t="shared" si="32"/>
        <v/>
      </c>
      <c r="I192" s="9" t="str">
        <f t="shared" si="33"/>
        <v/>
      </c>
      <c r="J192" s="9" t="str">
        <f t="shared" si="34"/>
        <v/>
      </c>
      <c r="K192" s="11" t="e">
        <f t="shared" si="35"/>
        <v>#VALUE!</v>
      </c>
      <c r="L192" s="11" t="e">
        <f t="shared" si="36"/>
        <v>#VALUE!</v>
      </c>
      <c r="M192" s="11" t="e">
        <f t="shared" si="37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38"/>
        <v>#VALUE!</v>
      </c>
      <c r="S192" s="11" t="e">
        <f t="shared" si="39"/>
        <v>#VALUE!</v>
      </c>
      <c r="T192" s="11" t="e">
        <f t="shared" si="40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28"/>
        <v>#VALUE!</v>
      </c>
      <c r="E193" s="9" t="e">
        <f t="shared" si="29"/>
        <v>#VALUE!</v>
      </c>
      <c r="F193" s="9" t="e">
        <f t="shared" si="30"/>
        <v>#VALUE!</v>
      </c>
      <c r="G193" s="9" t="str">
        <f t="shared" si="31"/>
        <v/>
      </c>
      <c r="H193" s="9" t="str">
        <f t="shared" si="32"/>
        <v/>
      </c>
      <c r="I193" s="9" t="str">
        <f t="shared" si="33"/>
        <v/>
      </c>
      <c r="J193" s="9" t="str">
        <f t="shared" si="34"/>
        <v/>
      </c>
      <c r="K193" s="11" t="e">
        <f t="shared" si="35"/>
        <v>#VALUE!</v>
      </c>
      <c r="L193" s="11" t="e">
        <f t="shared" si="36"/>
        <v>#VALUE!</v>
      </c>
      <c r="M193" s="11" t="e">
        <f t="shared" si="37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38"/>
        <v>#VALUE!</v>
      </c>
      <c r="S193" s="11" t="e">
        <f t="shared" si="39"/>
        <v>#VALUE!</v>
      </c>
      <c r="T193" s="11" t="e">
        <f t="shared" si="40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28"/>
        <v>#VALUE!</v>
      </c>
      <c r="E194" s="9" t="e">
        <f t="shared" si="29"/>
        <v>#VALUE!</v>
      </c>
      <c r="F194" s="9" t="e">
        <f t="shared" si="30"/>
        <v>#VALUE!</v>
      </c>
      <c r="G194" s="9" t="str">
        <f t="shared" si="31"/>
        <v/>
      </c>
      <c r="H194" s="9" t="str">
        <f t="shared" si="32"/>
        <v/>
      </c>
      <c r="I194" s="9" t="str">
        <f t="shared" si="33"/>
        <v/>
      </c>
      <c r="J194" s="9" t="str">
        <f t="shared" si="34"/>
        <v/>
      </c>
      <c r="K194" s="11" t="e">
        <f t="shared" si="35"/>
        <v>#VALUE!</v>
      </c>
      <c r="L194" s="11" t="e">
        <f t="shared" si="36"/>
        <v>#VALUE!</v>
      </c>
      <c r="M194" s="11" t="e">
        <f t="shared" si="37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38"/>
        <v>#VALUE!</v>
      </c>
      <c r="S194" s="11" t="e">
        <f t="shared" si="39"/>
        <v>#VALUE!</v>
      </c>
      <c r="T194" s="11" t="e">
        <f t="shared" si="40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28"/>
        <v>#VALUE!</v>
      </c>
      <c r="E195" s="9" t="e">
        <f t="shared" si="29"/>
        <v>#VALUE!</v>
      </c>
      <c r="F195" s="9" t="e">
        <f t="shared" si="30"/>
        <v>#VALUE!</v>
      </c>
      <c r="G195" s="9" t="str">
        <f t="shared" si="31"/>
        <v/>
      </c>
      <c r="H195" s="9" t="str">
        <f t="shared" si="32"/>
        <v/>
      </c>
      <c r="I195" s="9" t="str">
        <f t="shared" si="33"/>
        <v/>
      </c>
      <c r="J195" s="9" t="str">
        <f t="shared" si="34"/>
        <v/>
      </c>
      <c r="K195" s="11" t="e">
        <f t="shared" si="35"/>
        <v>#VALUE!</v>
      </c>
      <c r="L195" s="11" t="e">
        <f t="shared" si="36"/>
        <v>#VALUE!</v>
      </c>
      <c r="M195" s="11" t="e">
        <f t="shared" si="37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38"/>
        <v>#VALUE!</v>
      </c>
      <c r="S195" s="11" t="e">
        <f t="shared" si="39"/>
        <v>#VALUE!</v>
      </c>
      <c r="T195" s="11" t="e">
        <f t="shared" si="40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41">(K196/(AR196+K196-(AR196*K196)))</f>
        <v>#VALUE!</v>
      </c>
      <c r="E196" s="9" t="e">
        <f t="shared" ref="E196:E259" si="42">(L196/(AR196+L196-(AR196*L196)))</f>
        <v>#VALUE!</v>
      </c>
      <c r="F196" s="9" t="e">
        <f t="shared" ref="F196:F259" si="43">(M196/(AR196+M196-(AR196*M196)))</f>
        <v>#VALUE!</v>
      </c>
      <c r="G196" s="9" t="str">
        <f t="shared" ref="G196:G259" si="44">AR196</f>
        <v/>
      </c>
      <c r="H196" s="9" t="str">
        <f t="shared" ref="H196:H259" si="45">IF(A196="","",1/D196)</f>
        <v/>
      </c>
      <c r="I196" s="9" t="str">
        <f t="shared" ref="I196:I259" si="46">IF(B196="","",1/E196)</f>
        <v/>
      </c>
      <c r="J196" s="9" t="str">
        <f t="shared" ref="J196:J259" si="47">IF(C196="","",1/F196)</f>
        <v/>
      </c>
      <c r="K196" s="11" t="e">
        <f t="shared" ref="K196:K259" si="48">1/A196</f>
        <v>#VALUE!</v>
      </c>
      <c r="L196" s="11" t="e">
        <f t="shared" ref="L196:L259" si="49">1/B196</f>
        <v>#VALUE!</v>
      </c>
      <c r="M196" s="11" t="e">
        <f t="shared" ref="M196:M259" si="50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51">O196/N196</f>
        <v>#VALUE!</v>
      </c>
      <c r="S196" s="11" t="e">
        <f t="shared" ref="S196:S259" si="52">P196/N196</f>
        <v>#VALUE!</v>
      </c>
      <c r="T196" s="11" t="e">
        <f t="shared" ref="T196:T259" si="53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41"/>
        <v>#VALUE!</v>
      </c>
      <c r="E197" s="9" t="e">
        <f t="shared" si="42"/>
        <v>#VALUE!</v>
      </c>
      <c r="F197" s="9" t="e">
        <f t="shared" si="43"/>
        <v>#VALUE!</v>
      </c>
      <c r="G197" s="9" t="str">
        <f t="shared" si="44"/>
        <v/>
      </c>
      <c r="H197" s="9" t="str">
        <f t="shared" si="45"/>
        <v/>
      </c>
      <c r="I197" s="9" t="str">
        <f t="shared" si="46"/>
        <v/>
      </c>
      <c r="J197" s="9" t="str">
        <f t="shared" si="47"/>
        <v/>
      </c>
      <c r="K197" s="11" t="e">
        <f t="shared" si="48"/>
        <v>#VALUE!</v>
      </c>
      <c r="L197" s="11" t="e">
        <f t="shared" si="49"/>
        <v>#VALUE!</v>
      </c>
      <c r="M197" s="11" t="e">
        <f t="shared" si="50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51"/>
        <v>#VALUE!</v>
      </c>
      <c r="S197" s="11" t="e">
        <f t="shared" si="52"/>
        <v>#VALUE!</v>
      </c>
      <c r="T197" s="11" t="e">
        <f t="shared" si="53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41"/>
        <v>#VALUE!</v>
      </c>
      <c r="E198" s="9" t="e">
        <f t="shared" si="42"/>
        <v>#VALUE!</v>
      </c>
      <c r="F198" s="9" t="e">
        <f t="shared" si="43"/>
        <v>#VALUE!</v>
      </c>
      <c r="G198" s="9" t="str">
        <f t="shared" si="44"/>
        <v/>
      </c>
      <c r="H198" s="9" t="str">
        <f t="shared" si="45"/>
        <v/>
      </c>
      <c r="I198" s="9" t="str">
        <f t="shared" si="46"/>
        <v/>
      </c>
      <c r="J198" s="9" t="str">
        <f t="shared" si="47"/>
        <v/>
      </c>
      <c r="K198" s="11" t="e">
        <f t="shared" si="48"/>
        <v>#VALUE!</v>
      </c>
      <c r="L198" s="11" t="e">
        <f t="shared" si="49"/>
        <v>#VALUE!</v>
      </c>
      <c r="M198" s="11" t="e">
        <f t="shared" si="50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51"/>
        <v>#VALUE!</v>
      </c>
      <c r="S198" s="11" t="e">
        <f t="shared" si="52"/>
        <v>#VALUE!</v>
      </c>
      <c r="T198" s="11" t="e">
        <f t="shared" si="53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41"/>
        <v>#VALUE!</v>
      </c>
      <c r="E199" s="9" t="e">
        <f t="shared" si="42"/>
        <v>#VALUE!</v>
      </c>
      <c r="F199" s="9" t="e">
        <f t="shared" si="43"/>
        <v>#VALUE!</v>
      </c>
      <c r="G199" s="9" t="str">
        <f t="shared" si="44"/>
        <v/>
      </c>
      <c r="H199" s="9" t="str">
        <f t="shared" si="45"/>
        <v/>
      </c>
      <c r="I199" s="9" t="str">
        <f t="shared" si="46"/>
        <v/>
      </c>
      <c r="J199" s="9" t="str">
        <f t="shared" si="47"/>
        <v/>
      </c>
      <c r="K199" s="11" t="e">
        <f t="shared" si="48"/>
        <v>#VALUE!</v>
      </c>
      <c r="L199" s="11" t="e">
        <f t="shared" si="49"/>
        <v>#VALUE!</v>
      </c>
      <c r="M199" s="11" t="e">
        <f t="shared" si="50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51"/>
        <v>#VALUE!</v>
      </c>
      <c r="S199" s="11" t="e">
        <f t="shared" si="52"/>
        <v>#VALUE!</v>
      </c>
      <c r="T199" s="11" t="e">
        <f t="shared" si="53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41"/>
        <v>#VALUE!</v>
      </c>
      <c r="E200" s="9" t="e">
        <f t="shared" si="42"/>
        <v>#VALUE!</v>
      </c>
      <c r="F200" s="9" t="e">
        <f t="shared" si="43"/>
        <v>#VALUE!</v>
      </c>
      <c r="G200" s="9" t="str">
        <f t="shared" si="44"/>
        <v/>
      </c>
      <c r="H200" s="9" t="str">
        <f t="shared" si="45"/>
        <v/>
      </c>
      <c r="I200" s="9" t="str">
        <f t="shared" si="46"/>
        <v/>
      </c>
      <c r="J200" s="9" t="str">
        <f t="shared" si="47"/>
        <v/>
      </c>
      <c r="K200" s="11" t="e">
        <f t="shared" si="48"/>
        <v>#VALUE!</v>
      </c>
      <c r="L200" s="11" t="e">
        <f t="shared" si="49"/>
        <v>#VALUE!</v>
      </c>
      <c r="M200" s="11" t="e">
        <f t="shared" si="50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51"/>
        <v>#VALUE!</v>
      </c>
      <c r="S200" s="11" t="e">
        <f t="shared" si="52"/>
        <v>#VALUE!</v>
      </c>
      <c r="T200" s="11" t="e">
        <f t="shared" si="53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41"/>
        <v>#VALUE!</v>
      </c>
      <c r="E201" s="9" t="e">
        <f t="shared" si="42"/>
        <v>#VALUE!</v>
      </c>
      <c r="F201" s="9" t="e">
        <f t="shared" si="43"/>
        <v>#VALUE!</v>
      </c>
      <c r="G201" s="9" t="str">
        <f t="shared" si="44"/>
        <v/>
      </c>
      <c r="H201" s="9" t="str">
        <f t="shared" si="45"/>
        <v/>
      </c>
      <c r="I201" s="9" t="str">
        <f t="shared" si="46"/>
        <v/>
      </c>
      <c r="J201" s="9" t="str">
        <f t="shared" si="47"/>
        <v/>
      </c>
      <c r="K201" s="11" t="e">
        <f t="shared" si="48"/>
        <v>#VALUE!</v>
      </c>
      <c r="L201" s="11" t="e">
        <f t="shared" si="49"/>
        <v>#VALUE!</v>
      </c>
      <c r="M201" s="11" t="e">
        <f t="shared" si="50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51"/>
        <v>#VALUE!</v>
      </c>
      <c r="S201" s="11" t="e">
        <f t="shared" si="52"/>
        <v>#VALUE!</v>
      </c>
      <c r="T201" s="11" t="e">
        <f t="shared" si="53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41"/>
        <v>#VALUE!</v>
      </c>
      <c r="E202" s="9" t="e">
        <f t="shared" si="42"/>
        <v>#VALUE!</v>
      </c>
      <c r="F202" s="9" t="e">
        <f t="shared" si="43"/>
        <v>#VALUE!</v>
      </c>
      <c r="G202" s="9" t="str">
        <f t="shared" si="44"/>
        <v/>
      </c>
      <c r="H202" s="9" t="str">
        <f t="shared" si="45"/>
        <v/>
      </c>
      <c r="I202" s="9" t="str">
        <f t="shared" si="46"/>
        <v/>
      </c>
      <c r="J202" s="9" t="str">
        <f t="shared" si="47"/>
        <v/>
      </c>
      <c r="K202" s="11" t="e">
        <f t="shared" si="48"/>
        <v>#VALUE!</v>
      </c>
      <c r="L202" s="11" t="e">
        <f t="shared" si="49"/>
        <v>#VALUE!</v>
      </c>
      <c r="M202" s="11" t="e">
        <f t="shared" si="50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51"/>
        <v>#VALUE!</v>
      </c>
      <c r="S202" s="11" t="e">
        <f t="shared" si="52"/>
        <v>#VALUE!</v>
      </c>
      <c r="T202" s="11" t="e">
        <f t="shared" si="53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41"/>
        <v>#VALUE!</v>
      </c>
      <c r="E203" s="9" t="e">
        <f t="shared" si="42"/>
        <v>#VALUE!</v>
      </c>
      <c r="F203" s="9" t="e">
        <f t="shared" si="43"/>
        <v>#VALUE!</v>
      </c>
      <c r="G203" s="9" t="str">
        <f t="shared" si="44"/>
        <v/>
      </c>
      <c r="H203" s="9" t="str">
        <f t="shared" si="45"/>
        <v/>
      </c>
      <c r="I203" s="9" t="str">
        <f t="shared" si="46"/>
        <v/>
      </c>
      <c r="J203" s="9" t="str">
        <f t="shared" si="47"/>
        <v/>
      </c>
      <c r="K203" s="11" t="e">
        <f t="shared" si="48"/>
        <v>#VALUE!</v>
      </c>
      <c r="L203" s="11" t="e">
        <f t="shared" si="49"/>
        <v>#VALUE!</v>
      </c>
      <c r="M203" s="11" t="e">
        <f t="shared" si="50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51"/>
        <v>#VALUE!</v>
      </c>
      <c r="S203" s="11" t="e">
        <f t="shared" si="52"/>
        <v>#VALUE!</v>
      </c>
      <c r="T203" s="11" t="e">
        <f t="shared" si="53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41"/>
        <v>#VALUE!</v>
      </c>
      <c r="E204" s="9" t="e">
        <f t="shared" si="42"/>
        <v>#VALUE!</v>
      </c>
      <c r="F204" s="9" t="e">
        <f t="shared" si="43"/>
        <v>#VALUE!</v>
      </c>
      <c r="G204" s="9" t="str">
        <f t="shared" si="44"/>
        <v/>
      </c>
      <c r="H204" s="9" t="str">
        <f t="shared" si="45"/>
        <v/>
      </c>
      <c r="I204" s="9" t="str">
        <f t="shared" si="46"/>
        <v/>
      </c>
      <c r="J204" s="9" t="str">
        <f t="shared" si="47"/>
        <v/>
      </c>
      <c r="K204" s="11" t="e">
        <f t="shared" si="48"/>
        <v>#VALUE!</v>
      </c>
      <c r="L204" s="11" t="e">
        <f t="shared" si="49"/>
        <v>#VALUE!</v>
      </c>
      <c r="M204" s="11" t="e">
        <f t="shared" si="50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51"/>
        <v>#VALUE!</v>
      </c>
      <c r="S204" s="11" t="e">
        <f t="shared" si="52"/>
        <v>#VALUE!</v>
      </c>
      <c r="T204" s="11" t="e">
        <f t="shared" si="53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41"/>
        <v>#VALUE!</v>
      </c>
      <c r="E205" s="9" t="e">
        <f t="shared" si="42"/>
        <v>#VALUE!</v>
      </c>
      <c r="F205" s="9" t="e">
        <f t="shared" si="43"/>
        <v>#VALUE!</v>
      </c>
      <c r="G205" s="9" t="str">
        <f t="shared" si="44"/>
        <v/>
      </c>
      <c r="H205" s="9" t="str">
        <f t="shared" si="45"/>
        <v/>
      </c>
      <c r="I205" s="9" t="str">
        <f t="shared" si="46"/>
        <v/>
      </c>
      <c r="J205" s="9" t="str">
        <f t="shared" si="47"/>
        <v/>
      </c>
      <c r="K205" s="11" t="e">
        <f t="shared" si="48"/>
        <v>#VALUE!</v>
      </c>
      <c r="L205" s="11" t="e">
        <f t="shared" si="49"/>
        <v>#VALUE!</v>
      </c>
      <c r="M205" s="11" t="e">
        <f t="shared" si="50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51"/>
        <v>#VALUE!</v>
      </c>
      <c r="S205" s="11" t="e">
        <f t="shared" si="52"/>
        <v>#VALUE!</v>
      </c>
      <c r="T205" s="11" t="e">
        <f t="shared" si="53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41"/>
        <v>#VALUE!</v>
      </c>
      <c r="E206" s="9" t="e">
        <f t="shared" si="42"/>
        <v>#VALUE!</v>
      </c>
      <c r="F206" s="9" t="e">
        <f t="shared" si="43"/>
        <v>#VALUE!</v>
      </c>
      <c r="G206" s="9" t="str">
        <f t="shared" si="44"/>
        <v/>
      </c>
      <c r="H206" s="9" t="str">
        <f t="shared" si="45"/>
        <v/>
      </c>
      <c r="I206" s="9" t="str">
        <f t="shared" si="46"/>
        <v/>
      </c>
      <c r="J206" s="9" t="str">
        <f t="shared" si="47"/>
        <v/>
      </c>
      <c r="K206" s="11" t="e">
        <f t="shared" si="48"/>
        <v>#VALUE!</v>
      </c>
      <c r="L206" s="11" t="e">
        <f t="shared" si="49"/>
        <v>#VALUE!</v>
      </c>
      <c r="M206" s="11" t="e">
        <f t="shared" si="50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51"/>
        <v>#VALUE!</v>
      </c>
      <c r="S206" s="11" t="e">
        <f t="shared" si="52"/>
        <v>#VALUE!</v>
      </c>
      <c r="T206" s="11" t="e">
        <f t="shared" si="53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41"/>
        <v>#VALUE!</v>
      </c>
      <c r="E207" s="9" t="e">
        <f t="shared" si="42"/>
        <v>#VALUE!</v>
      </c>
      <c r="F207" s="9" t="e">
        <f t="shared" si="43"/>
        <v>#VALUE!</v>
      </c>
      <c r="G207" s="9" t="str">
        <f t="shared" si="44"/>
        <v/>
      </c>
      <c r="H207" s="9" t="str">
        <f t="shared" si="45"/>
        <v/>
      </c>
      <c r="I207" s="9" t="str">
        <f t="shared" si="46"/>
        <v/>
      </c>
      <c r="J207" s="9" t="str">
        <f t="shared" si="47"/>
        <v/>
      </c>
      <c r="K207" s="11" t="e">
        <f t="shared" si="48"/>
        <v>#VALUE!</v>
      </c>
      <c r="L207" s="11" t="e">
        <f t="shared" si="49"/>
        <v>#VALUE!</v>
      </c>
      <c r="M207" s="11" t="e">
        <f t="shared" si="50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51"/>
        <v>#VALUE!</v>
      </c>
      <c r="S207" s="11" t="e">
        <f t="shared" si="52"/>
        <v>#VALUE!</v>
      </c>
      <c r="T207" s="11" t="e">
        <f t="shared" si="53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41"/>
        <v>#VALUE!</v>
      </c>
      <c r="E208" s="9" t="e">
        <f t="shared" si="42"/>
        <v>#VALUE!</v>
      </c>
      <c r="F208" s="9" t="e">
        <f t="shared" si="43"/>
        <v>#VALUE!</v>
      </c>
      <c r="G208" s="9" t="str">
        <f t="shared" si="44"/>
        <v/>
      </c>
      <c r="H208" s="9" t="str">
        <f t="shared" si="45"/>
        <v/>
      </c>
      <c r="I208" s="9" t="str">
        <f t="shared" si="46"/>
        <v/>
      </c>
      <c r="J208" s="9" t="str">
        <f t="shared" si="47"/>
        <v/>
      </c>
      <c r="K208" s="11" t="e">
        <f t="shared" si="48"/>
        <v>#VALUE!</v>
      </c>
      <c r="L208" s="11" t="e">
        <f t="shared" si="49"/>
        <v>#VALUE!</v>
      </c>
      <c r="M208" s="11" t="e">
        <f t="shared" si="50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51"/>
        <v>#VALUE!</v>
      </c>
      <c r="S208" s="11" t="e">
        <f t="shared" si="52"/>
        <v>#VALUE!</v>
      </c>
      <c r="T208" s="11" t="e">
        <f t="shared" si="53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41"/>
        <v>#VALUE!</v>
      </c>
      <c r="E209" s="9" t="e">
        <f t="shared" si="42"/>
        <v>#VALUE!</v>
      </c>
      <c r="F209" s="9" t="e">
        <f t="shared" si="43"/>
        <v>#VALUE!</v>
      </c>
      <c r="G209" s="9" t="str">
        <f t="shared" si="44"/>
        <v/>
      </c>
      <c r="H209" s="9" t="str">
        <f t="shared" si="45"/>
        <v/>
      </c>
      <c r="I209" s="9" t="str">
        <f t="shared" si="46"/>
        <v/>
      </c>
      <c r="J209" s="9" t="str">
        <f t="shared" si="47"/>
        <v/>
      </c>
      <c r="K209" s="11" t="e">
        <f t="shared" si="48"/>
        <v>#VALUE!</v>
      </c>
      <c r="L209" s="11" t="e">
        <f t="shared" si="49"/>
        <v>#VALUE!</v>
      </c>
      <c r="M209" s="11" t="e">
        <f t="shared" si="50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51"/>
        <v>#VALUE!</v>
      </c>
      <c r="S209" s="11" t="e">
        <f t="shared" si="52"/>
        <v>#VALUE!</v>
      </c>
      <c r="T209" s="11" t="e">
        <f t="shared" si="53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41"/>
        <v>#VALUE!</v>
      </c>
      <c r="E210" s="9" t="e">
        <f t="shared" si="42"/>
        <v>#VALUE!</v>
      </c>
      <c r="F210" s="9" t="e">
        <f t="shared" si="43"/>
        <v>#VALUE!</v>
      </c>
      <c r="G210" s="9" t="str">
        <f t="shared" si="44"/>
        <v/>
      </c>
      <c r="H210" s="9" t="str">
        <f t="shared" si="45"/>
        <v/>
      </c>
      <c r="I210" s="9" t="str">
        <f t="shared" si="46"/>
        <v/>
      </c>
      <c r="J210" s="9" t="str">
        <f t="shared" si="47"/>
        <v/>
      </c>
      <c r="K210" s="11" t="e">
        <f t="shared" si="48"/>
        <v>#VALUE!</v>
      </c>
      <c r="L210" s="11" t="e">
        <f t="shared" si="49"/>
        <v>#VALUE!</v>
      </c>
      <c r="M210" s="11" t="e">
        <f t="shared" si="50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51"/>
        <v>#VALUE!</v>
      </c>
      <c r="S210" s="11" t="e">
        <f t="shared" si="52"/>
        <v>#VALUE!</v>
      </c>
      <c r="T210" s="11" t="e">
        <f t="shared" si="53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41"/>
        <v>#VALUE!</v>
      </c>
      <c r="E211" s="9" t="e">
        <f t="shared" si="42"/>
        <v>#VALUE!</v>
      </c>
      <c r="F211" s="9" t="e">
        <f t="shared" si="43"/>
        <v>#VALUE!</v>
      </c>
      <c r="G211" s="9" t="str">
        <f t="shared" si="44"/>
        <v/>
      </c>
      <c r="H211" s="9" t="str">
        <f t="shared" si="45"/>
        <v/>
      </c>
      <c r="I211" s="9" t="str">
        <f t="shared" si="46"/>
        <v/>
      </c>
      <c r="J211" s="9" t="str">
        <f t="shared" si="47"/>
        <v/>
      </c>
      <c r="K211" s="11" t="e">
        <f t="shared" si="48"/>
        <v>#VALUE!</v>
      </c>
      <c r="L211" s="11" t="e">
        <f t="shared" si="49"/>
        <v>#VALUE!</v>
      </c>
      <c r="M211" s="11" t="e">
        <f t="shared" si="50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51"/>
        <v>#VALUE!</v>
      </c>
      <c r="S211" s="11" t="e">
        <f t="shared" si="52"/>
        <v>#VALUE!</v>
      </c>
      <c r="T211" s="11" t="e">
        <f t="shared" si="53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41"/>
        <v>#VALUE!</v>
      </c>
      <c r="E212" s="9" t="e">
        <f t="shared" si="42"/>
        <v>#VALUE!</v>
      </c>
      <c r="F212" s="9" t="e">
        <f t="shared" si="43"/>
        <v>#VALUE!</v>
      </c>
      <c r="G212" s="9" t="str">
        <f t="shared" si="44"/>
        <v/>
      </c>
      <c r="H212" s="9" t="str">
        <f t="shared" si="45"/>
        <v/>
      </c>
      <c r="I212" s="9" t="str">
        <f t="shared" si="46"/>
        <v/>
      </c>
      <c r="J212" s="9" t="str">
        <f t="shared" si="47"/>
        <v/>
      </c>
      <c r="K212" s="11" t="e">
        <f t="shared" si="48"/>
        <v>#VALUE!</v>
      </c>
      <c r="L212" s="11" t="e">
        <f t="shared" si="49"/>
        <v>#VALUE!</v>
      </c>
      <c r="M212" s="11" t="e">
        <f t="shared" si="50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51"/>
        <v>#VALUE!</v>
      </c>
      <c r="S212" s="11" t="e">
        <f t="shared" si="52"/>
        <v>#VALUE!</v>
      </c>
      <c r="T212" s="11" t="e">
        <f t="shared" si="53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41"/>
        <v>#VALUE!</v>
      </c>
      <c r="E213" s="9" t="e">
        <f t="shared" si="42"/>
        <v>#VALUE!</v>
      </c>
      <c r="F213" s="9" t="e">
        <f t="shared" si="43"/>
        <v>#VALUE!</v>
      </c>
      <c r="G213" s="9" t="str">
        <f t="shared" si="44"/>
        <v/>
      </c>
      <c r="H213" s="9" t="str">
        <f t="shared" si="45"/>
        <v/>
      </c>
      <c r="I213" s="9" t="str">
        <f t="shared" si="46"/>
        <v/>
      </c>
      <c r="J213" s="9" t="str">
        <f t="shared" si="47"/>
        <v/>
      </c>
      <c r="K213" s="11" t="e">
        <f t="shared" si="48"/>
        <v>#VALUE!</v>
      </c>
      <c r="L213" s="11" t="e">
        <f t="shared" si="49"/>
        <v>#VALUE!</v>
      </c>
      <c r="M213" s="11" t="e">
        <f t="shared" si="50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51"/>
        <v>#VALUE!</v>
      </c>
      <c r="S213" s="11" t="e">
        <f t="shared" si="52"/>
        <v>#VALUE!</v>
      </c>
      <c r="T213" s="11" t="e">
        <f t="shared" si="53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41"/>
        <v>#VALUE!</v>
      </c>
      <c r="E214" s="9" t="e">
        <f t="shared" si="42"/>
        <v>#VALUE!</v>
      </c>
      <c r="F214" s="9" t="e">
        <f t="shared" si="43"/>
        <v>#VALUE!</v>
      </c>
      <c r="G214" s="9" t="str">
        <f t="shared" si="44"/>
        <v/>
      </c>
      <c r="H214" s="9" t="str">
        <f t="shared" si="45"/>
        <v/>
      </c>
      <c r="I214" s="9" t="str">
        <f t="shared" si="46"/>
        <v/>
      </c>
      <c r="J214" s="9" t="str">
        <f t="shared" si="47"/>
        <v/>
      </c>
      <c r="K214" s="11" t="e">
        <f t="shared" si="48"/>
        <v>#VALUE!</v>
      </c>
      <c r="L214" s="11" t="e">
        <f t="shared" si="49"/>
        <v>#VALUE!</v>
      </c>
      <c r="M214" s="11" t="e">
        <f t="shared" si="50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51"/>
        <v>#VALUE!</v>
      </c>
      <c r="S214" s="11" t="e">
        <f t="shared" si="52"/>
        <v>#VALUE!</v>
      </c>
      <c r="T214" s="11" t="e">
        <f t="shared" si="53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41"/>
        <v>#VALUE!</v>
      </c>
      <c r="E215" s="9" t="e">
        <f t="shared" si="42"/>
        <v>#VALUE!</v>
      </c>
      <c r="F215" s="9" t="e">
        <f t="shared" si="43"/>
        <v>#VALUE!</v>
      </c>
      <c r="G215" s="9" t="str">
        <f t="shared" si="44"/>
        <v/>
      </c>
      <c r="H215" s="9" t="str">
        <f t="shared" si="45"/>
        <v/>
      </c>
      <c r="I215" s="9" t="str">
        <f t="shared" si="46"/>
        <v/>
      </c>
      <c r="J215" s="9" t="str">
        <f t="shared" si="47"/>
        <v/>
      </c>
      <c r="K215" s="11" t="e">
        <f t="shared" si="48"/>
        <v>#VALUE!</v>
      </c>
      <c r="L215" s="11" t="e">
        <f t="shared" si="49"/>
        <v>#VALUE!</v>
      </c>
      <c r="M215" s="11" t="e">
        <f t="shared" si="50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51"/>
        <v>#VALUE!</v>
      </c>
      <c r="S215" s="11" t="e">
        <f t="shared" si="52"/>
        <v>#VALUE!</v>
      </c>
      <c r="T215" s="11" t="e">
        <f t="shared" si="53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41"/>
        <v>#VALUE!</v>
      </c>
      <c r="E216" s="9" t="e">
        <f t="shared" si="42"/>
        <v>#VALUE!</v>
      </c>
      <c r="F216" s="9" t="e">
        <f t="shared" si="43"/>
        <v>#VALUE!</v>
      </c>
      <c r="G216" s="9" t="str">
        <f t="shared" si="44"/>
        <v/>
      </c>
      <c r="H216" s="9" t="str">
        <f t="shared" si="45"/>
        <v/>
      </c>
      <c r="I216" s="9" t="str">
        <f t="shared" si="46"/>
        <v/>
      </c>
      <c r="J216" s="9" t="str">
        <f t="shared" si="47"/>
        <v/>
      </c>
      <c r="K216" s="11" t="e">
        <f t="shared" si="48"/>
        <v>#VALUE!</v>
      </c>
      <c r="L216" s="11" t="e">
        <f t="shared" si="49"/>
        <v>#VALUE!</v>
      </c>
      <c r="M216" s="11" t="e">
        <f t="shared" si="50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51"/>
        <v>#VALUE!</v>
      </c>
      <c r="S216" s="11" t="e">
        <f t="shared" si="52"/>
        <v>#VALUE!</v>
      </c>
      <c r="T216" s="11" t="e">
        <f t="shared" si="53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41"/>
        <v>#VALUE!</v>
      </c>
      <c r="E217" s="9" t="e">
        <f t="shared" si="42"/>
        <v>#VALUE!</v>
      </c>
      <c r="F217" s="9" t="e">
        <f t="shared" si="43"/>
        <v>#VALUE!</v>
      </c>
      <c r="G217" s="9" t="str">
        <f t="shared" si="44"/>
        <v/>
      </c>
      <c r="H217" s="9" t="str">
        <f t="shared" si="45"/>
        <v/>
      </c>
      <c r="I217" s="9" t="str">
        <f t="shared" si="46"/>
        <v/>
      </c>
      <c r="J217" s="9" t="str">
        <f t="shared" si="47"/>
        <v/>
      </c>
      <c r="K217" s="11" t="e">
        <f t="shared" si="48"/>
        <v>#VALUE!</v>
      </c>
      <c r="L217" s="11" t="e">
        <f t="shared" si="49"/>
        <v>#VALUE!</v>
      </c>
      <c r="M217" s="11" t="e">
        <f t="shared" si="50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51"/>
        <v>#VALUE!</v>
      </c>
      <c r="S217" s="11" t="e">
        <f t="shared" si="52"/>
        <v>#VALUE!</v>
      </c>
      <c r="T217" s="11" t="e">
        <f t="shared" si="53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41"/>
        <v>#VALUE!</v>
      </c>
      <c r="E218" s="9" t="e">
        <f t="shared" si="42"/>
        <v>#VALUE!</v>
      </c>
      <c r="F218" s="9" t="e">
        <f t="shared" si="43"/>
        <v>#VALUE!</v>
      </c>
      <c r="G218" s="9" t="str">
        <f t="shared" si="44"/>
        <v/>
      </c>
      <c r="H218" s="9" t="str">
        <f t="shared" si="45"/>
        <v/>
      </c>
      <c r="I218" s="9" t="str">
        <f t="shared" si="46"/>
        <v/>
      </c>
      <c r="J218" s="9" t="str">
        <f t="shared" si="47"/>
        <v/>
      </c>
      <c r="K218" s="11" t="e">
        <f t="shared" si="48"/>
        <v>#VALUE!</v>
      </c>
      <c r="L218" s="11" t="e">
        <f t="shared" si="49"/>
        <v>#VALUE!</v>
      </c>
      <c r="M218" s="11" t="e">
        <f t="shared" si="50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51"/>
        <v>#VALUE!</v>
      </c>
      <c r="S218" s="11" t="e">
        <f t="shared" si="52"/>
        <v>#VALUE!</v>
      </c>
      <c r="T218" s="11" t="e">
        <f t="shared" si="53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41"/>
        <v>#VALUE!</v>
      </c>
      <c r="E219" s="9" t="e">
        <f t="shared" si="42"/>
        <v>#VALUE!</v>
      </c>
      <c r="F219" s="9" t="e">
        <f t="shared" si="43"/>
        <v>#VALUE!</v>
      </c>
      <c r="G219" s="9" t="str">
        <f t="shared" si="44"/>
        <v/>
      </c>
      <c r="H219" s="9" t="str">
        <f t="shared" si="45"/>
        <v/>
      </c>
      <c r="I219" s="9" t="str">
        <f t="shared" si="46"/>
        <v/>
      </c>
      <c r="J219" s="9" t="str">
        <f t="shared" si="47"/>
        <v/>
      </c>
      <c r="K219" s="11" t="e">
        <f t="shared" si="48"/>
        <v>#VALUE!</v>
      </c>
      <c r="L219" s="11" t="e">
        <f t="shared" si="49"/>
        <v>#VALUE!</v>
      </c>
      <c r="M219" s="11" t="e">
        <f t="shared" si="50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51"/>
        <v>#VALUE!</v>
      </c>
      <c r="S219" s="11" t="e">
        <f t="shared" si="52"/>
        <v>#VALUE!</v>
      </c>
      <c r="T219" s="11" t="e">
        <f t="shared" si="53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41"/>
        <v>#VALUE!</v>
      </c>
      <c r="E220" s="9" t="e">
        <f t="shared" si="42"/>
        <v>#VALUE!</v>
      </c>
      <c r="F220" s="9" t="e">
        <f t="shared" si="43"/>
        <v>#VALUE!</v>
      </c>
      <c r="G220" s="9" t="str">
        <f t="shared" si="44"/>
        <v/>
      </c>
      <c r="H220" s="9" t="str">
        <f t="shared" si="45"/>
        <v/>
      </c>
      <c r="I220" s="9" t="str">
        <f t="shared" si="46"/>
        <v/>
      </c>
      <c r="J220" s="9" t="str">
        <f t="shared" si="47"/>
        <v/>
      </c>
      <c r="K220" s="11" t="e">
        <f t="shared" si="48"/>
        <v>#VALUE!</v>
      </c>
      <c r="L220" s="11" t="e">
        <f t="shared" si="49"/>
        <v>#VALUE!</v>
      </c>
      <c r="M220" s="11" t="e">
        <f t="shared" si="50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51"/>
        <v>#VALUE!</v>
      </c>
      <c r="S220" s="11" t="e">
        <f t="shared" si="52"/>
        <v>#VALUE!</v>
      </c>
      <c r="T220" s="11" t="e">
        <f t="shared" si="53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41"/>
        <v>#VALUE!</v>
      </c>
      <c r="E221" s="9" t="e">
        <f t="shared" si="42"/>
        <v>#VALUE!</v>
      </c>
      <c r="F221" s="9" t="e">
        <f t="shared" si="43"/>
        <v>#VALUE!</v>
      </c>
      <c r="G221" s="9" t="str">
        <f t="shared" si="44"/>
        <v/>
      </c>
      <c r="H221" s="9" t="str">
        <f t="shared" si="45"/>
        <v/>
      </c>
      <c r="I221" s="9" t="str">
        <f t="shared" si="46"/>
        <v/>
      </c>
      <c r="J221" s="9" t="str">
        <f t="shared" si="47"/>
        <v/>
      </c>
      <c r="K221" s="11" t="e">
        <f t="shared" si="48"/>
        <v>#VALUE!</v>
      </c>
      <c r="L221" s="11" t="e">
        <f t="shared" si="49"/>
        <v>#VALUE!</v>
      </c>
      <c r="M221" s="11" t="e">
        <f t="shared" si="50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51"/>
        <v>#VALUE!</v>
      </c>
      <c r="S221" s="11" t="e">
        <f t="shared" si="52"/>
        <v>#VALUE!</v>
      </c>
      <c r="T221" s="11" t="e">
        <f t="shared" si="53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41"/>
        <v>#VALUE!</v>
      </c>
      <c r="E222" s="9" t="e">
        <f t="shared" si="42"/>
        <v>#VALUE!</v>
      </c>
      <c r="F222" s="9" t="e">
        <f t="shared" si="43"/>
        <v>#VALUE!</v>
      </c>
      <c r="G222" s="9" t="str">
        <f t="shared" si="44"/>
        <v/>
      </c>
      <c r="H222" s="9" t="str">
        <f t="shared" si="45"/>
        <v/>
      </c>
      <c r="I222" s="9" t="str">
        <f t="shared" si="46"/>
        <v/>
      </c>
      <c r="J222" s="9" t="str">
        <f t="shared" si="47"/>
        <v/>
      </c>
      <c r="K222" s="11" t="e">
        <f t="shared" si="48"/>
        <v>#VALUE!</v>
      </c>
      <c r="L222" s="11" t="e">
        <f t="shared" si="49"/>
        <v>#VALUE!</v>
      </c>
      <c r="M222" s="11" t="e">
        <f t="shared" si="50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51"/>
        <v>#VALUE!</v>
      </c>
      <c r="S222" s="11" t="e">
        <f t="shared" si="52"/>
        <v>#VALUE!</v>
      </c>
      <c r="T222" s="11" t="e">
        <f t="shared" si="53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41"/>
        <v>#VALUE!</v>
      </c>
      <c r="E223" s="9" t="e">
        <f t="shared" si="42"/>
        <v>#VALUE!</v>
      </c>
      <c r="F223" s="9" t="e">
        <f t="shared" si="43"/>
        <v>#VALUE!</v>
      </c>
      <c r="G223" s="9" t="str">
        <f t="shared" si="44"/>
        <v/>
      </c>
      <c r="H223" s="9" t="str">
        <f t="shared" si="45"/>
        <v/>
      </c>
      <c r="I223" s="9" t="str">
        <f t="shared" si="46"/>
        <v/>
      </c>
      <c r="J223" s="9" t="str">
        <f t="shared" si="47"/>
        <v/>
      </c>
      <c r="K223" s="11" t="e">
        <f t="shared" si="48"/>
        <v>#VALUE!</v>
      </c>
      <c r="L223" s="11" t="e">
        <f t="shared" si="49"/>
        <v>#VALUE!</v>
      </c>
      <c r="M223" s="11" t="e">
        <f t="shared" si="50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51"/>
        <v>#VALUE!</v>
      </c>
      <c r="S223" s="11" t="e">
        <f t="shared" si="52"/>
        <v>#VALUE!</v>
      </c>
      <c r="T223" s="11" t="e">
        <f t="shared" si="53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41"/>
        <v>#VALUE!</v>
      </c>
      <c r="E224" s="9" t="e">
        <f t="shared" si="42"/>
        <v>#VALUE!</v>
      </c>
      <c r="F224" s="9" t="e">
        <f t="shared" si="43"/>
        <v>#VALUE!</v>
      </c>
      <c r="G224" s="9" t="str">
        <f t="shared" si="44"/>
        <v/>
      </c>
      <c r="H224" s="9" t="str">
        <f t="shared" si="45"/>
        <v/>
      </c>
      <c r="I224" s="9" t="str">
        <f t="shared" si="46"/>
        <v/>
      </c>
      <c r="J224" s="9" t="str">
        <f t="shared" si="47"/>
        <v/>
      </c>
      <c r="K224" s="11" t="e">
        <f t="shared" si="48"/>
        <v>#VALUE!</v>
      </c>
      <c r="L224" s="11" t="e">
        <f t="shared" si="49"/>
        <v>#VALUE!</v>
      </c>
      <c r="M224" s="11" t="e">
        <f t="shared" si="50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51"/>
        <v>#VALUE!</v>
      </c>
      <c r="S224" s="11" t="e">
        <f t="shared" si="52"/>
        <v>#VALUE!</v>
      </c>
      <c r="T224" s="11" t="e">
        <f t="shared" si="53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41"/>
        <v>#VALUE!</v>
      </c>
      <c r="E225" s="9" t="e">
        <f t="shared" si="42"/>
        <v>#VALUE!</v>
      </c>
      <c r="F225" s="9" t="e">
        <f t="shared" si="43"/>
        <v>#VALUE!</v>
      </c>
      <c r="G225" s="9" t="str">
        <f t="shared" si="44"/>
        <v/>
      </c>
      <c r="H225" s="9" t="str">
        <f t="shared" si="45"/>
        <v/>
      </c>
      <c r="I225" s="9" t="str">
        <f t="shared" si="46"/>
        <v/>
      </c>
      <c r="J225" s="9" t="str">
        <f t="shared" si="47"/>
        <v/>
      </c>
      <c r="K225" s="11" t="e">
        <f t="shared" si="48"/>
        <v>#VALUE!</v>
      </c>
      <c r="L225" s="11" t="e">
        <f t="shared" si="49"/>
        <v>#VALUE!</v>
      </c>
      <c r="M225" s="11" t="e">
        <f t="shared" si="50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51"/>
        <v>#VALUE!</v>
      </c>
      <c r="S225" s="11" t="e">
        <f t="shared" si="52"/>
        <v>#VALUE!</v>
      </c>
      <c r="T225" s="11" t="e">
        <f t="shared" si="53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41"/>
        <v>#VALUE!</v>
      </c>
      <c r="E226" s="9" t="e">
        <f t="shared" si="42"/>
        <v>#VALUE!</v>
      </c>
      <c r="F226" s="9" t="e">
        <f t="shared" si="43"/>
        <v>#VALUE!</v>
      </c>
      <c r="G226" s="9" t="str">
        <f t="shared" si="44"/>
        <v/>
      </c>
      <c r="H226" s="9" t="str">
        <f t="shared" si="45"/>
        <v/>
      </c>
      <c r="I226" s="9" t="str">
        <f t="shared" si="46"/>
        <v/>
      </c>
      <c r="J226" s="9" t="str">
        <f t="shared" si="47"/>
        <v/>
      </c>
      <c r="K226" s="11" t="e">
        <f t="shared" si="48"/>
        <v>#VALUE!</v>
      </c>
      <c r="L226" s="11" t="e">
        <f t="shared" si="49"/>
        <v>#VALUE!</v>
      </c>
      <c r="M226" s="11" t="e">
        <f t="shared" si="50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51"/>
        <v>#VALUE!</v>
      </c>
      <c r="S226" s="11" t="e">
        <f t="shared" si="52"/>
        <v>#VALUE!</v>
      </c>
      <c r="T226" s="11" t="e">
        <f t="shared" si="53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41"/>
        <v>#VALUE!</v>
      </c>
      <c r="E227" s="9" t="e">
        <f t="shared" si="42"/>
        <v>#VALUE!</v>
      </c>
      <c r="F227" s="9" t="e">
        <f t="shared" si="43"/>
        <v>#VALUE!</v>
      </c>
      <c r="G227" s="9" t="str">
        <f t="shared" si="44"/>
        <v/>
      </c>
      <c r="H227" s="9" t="str">
        <f t="shared" si="45"/>
        <v/>
      </c>
      <c r="I227" s="9" t="str">
        <f t="shared" si="46"/>
        <v/>
      </c>
      <c r="J227" s="9" t="str">
        <f t="shared" si="47"/>
        <v/>
      </c>
      <c r="K227" s="11" t="e">
        <f t="shared" si="48"/>
        <v>#VALUE!</v>
      </c>
      <c r="L227" s="11" t="e">
        <f t="shared" si="49"/>
        <v>#VALUE!</v>
      </c>
      <c r="M227" s="11" t="e">
        <f t="shared" si="50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51"/>
        <v>#VALUE!</v>
      </c>
      <c r="S227" s="11" t="e">
        <f t="shared" si="52"/>
        <v>#VALUE!</v>
      </c>
      <c r="T227" s="11" t="e">
        <f t="shared" si="53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41"/>
        <v>#VALUE!</v>
      </c>
      <c r="E228" s="9" t="e">
        <f t="shared" si="42"/>
        <v>#VALUE!</v>
      </c>
      <c r="F228" s="9" t="e">
        <f t="shared" si="43"/>
        <v>#VALUE!</v>
      </c>
      <c r="G228" s="9" t="str">
        <f t="shared" si="44"/>
        <v/>
      </c>
      <c r="H228" s="9" t="str">
        <f t="shared" si="45"/>
        <v/>
      </c>
      <c r="I228" s="9" t="str">
        <f t="shared" si="46"/>
        <v/>
      </c>
      <c r="J228" s="9" t="str">
        <f t="shared" si="47"/>
        <v/>
      </c>
      <c r="K228" s="11" t="e">
        <f t="shared" si="48"/>
        <v>#VALUE!</v>
      </c>
      <c r="L228" s="11" t="e">
        <f t="shared" si="49"/>
        <v>#VALUE!</v>
      </c>
      <c r="M228" s="11" t="e">
        <f t="shared" si="50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51"/>
        <v>#VALUE!</v>
      </c>
      <c r="S228" s="11" t="e">
        <f t="shared" si="52"/>
        <v>#VALUE!</v>
      </c>
      <c r="T228" s="11" t="e">
        <f t="shared" si="53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41"/>
        <v>#VALUE!</v>
      </c>
      <c r="E229" s="9" t="e">
        <f t="shared" si="42"/>
        <v>#VALUE!</v>
      </c>
      <c r="F229" s="9" t="e">
        <f t="shared" si="43"/>
        <v>#VALUE!</v>
      </c>
      <c r="G229" s="9" t="str">
        <f t="shared" si="44"/>
        <v/>
      </c>
      <c r="H229" s="9" t="str">
        <f t="shared" si="45"/>
        <v/>
      </c>
      <c r="I229" s="9" t="str">
        <f t="shared" si="46"/>
        <v/>
      </c>
      <c r="J229" s="9" t="str">
        <f t="shared" si="47"/>
        <v/>
      </c>
      <c r="K229" s="11" t="e">
        <f t="shared" si="48"/>
        <v>#VALUE!</v>
      </c>
      <c r="L229" s="11" t="e">
        <f t="shared" si="49"/>
        <v>#VALUE!</v>
      </c>
      <c r="M229" s="11" t="e">
        <f t="shared" si="50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51"/>
        <v>#VALUE!</v>
      </c>
      <c r="S229" s="11" t="e">
        <f t="shared" si="52"/>
        <v>#VALUE!</v>
      </c>
      <c r="T229" s="11" t="e">
        <f t="shared" si="53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41"/>
        <v>#VALUE!</v>
      </c>
      <c r="E230" s="9" t="e">
        <f t="shared" si="42"/>
        <v>#VALUE!</v>
      </c>
      <c r="F230" s="9" t="e">
        <f t="shared" si="43"/>
        <v>#VALUE!</v>
      </c>
      <c r="G230" s="9" t="str">
        <f t="shared" si="44"/>
        <v/>
      </c>
      <c r="H230" s="9" t="str">
        <f t="shared" si="45"/>
        <v/>
      </c>
      <c r="I230" s="9" t="str">
        <f t="shared" si="46"/>
        <v/>
      </c>
      <c r="J230" s="9" t="str">
        <f t="shared" si="47"/>
        <v/>
      </c>
      <c r="K230" s="11" t="e">
        <f t="shared" si="48"/>
        <v>#VALUE!</v>
      </c>
      <c r="L230" s="11" t="e">
        <f t="shared" si="49"/>
        <v>#VALUE!</v>
      </c>
      <c r="M230" s="11" t="e">
        <f t="shared" si="50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51"/>
        <v>#VALUE!</v>
      </c>
      <c r="S230" s="11" t="e">
        <f t="shared" si="52"/>
        <v>#VALUE!</v>
      </c>
      <c r="T230" s="11" t="e">
        <f t="shared" si="53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41"/>
        <v>#VALUE!</v>
      </c>
      <c r="E231" s="9" t="e">
        <f t="shared" si="42"/>
        <v>#VALUE!</v>
      </c>
      <c r="F231" s="9" t="e">
        <f t="shared" si="43"/>
        <v>#VALUE!</v>
      </c>
      <c r="G231" s="9" t="str">
        <f t="shared" si="44"/>
        <v/>
      </c>
      <c r="H231" s="9" t="str">
        <f t="shared" si="45"/>
        <v/>
      </c>
      <c r="I231" s="9" t="str">
        <f t="shared" si="46"/>
        <v/>
      </c>
      <c r="J231" s="9" t="str">
        <f t="shared" si="47"/>
        <v/>
      </c>
      <c r="K231" s="11" t="e">
        <f t="shared" si="48"/>
        <v>#VALUE!</v>
      </c>
      <c r="L231" s="11" t="e">
        <f t="shared" si="49"/>
        <v>#VALUE!</v>
      </c>
      <c r="M231" s="11" t="e">
        <f t="shared" si="50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51"/>
        <v>#VALUE!</v>
      </c>
      <c r="S231" s="11" t="e">
        <f t="shared" si="52"/>
        <v>#VALUE!</v>
      </c>
      <c r="T231" s="11" t="e">
        <f t="shared" si="53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41"/>
        <v>#VALUE!</v>
      </c>
      <c r="E232" s="9" t="e">
        <f t="shared" si="42"/>
        <v>#VALUE!</v>
      </c>
      <c r="F232" s="9" t="e">
        <f t="shared" si="43"/>
        <v>#VALUE!</v>
      </c>
      <c r="G232" s="9" t="str">
        <f t="shared" si="44"/>
        <v/>
      </c>
      <c r="H232" s="9" t="str">
        <f t="shared" si="45"/>
        <v/>
      </c>
      <c r="I232" s="9" t="str">
        <f t="shared" si="46"/>
        <v/>
      </c>
      <c r="J232" s="9" t="str">
        <f t="shared" si="47"/>
        <v/>
      </c>
      <c r="K232" s="11" t="e">
        <f t="shared" si="48"/>
        <v>#VALUE!</v>
      </c>
      <c r="L232" s="11" t="e">
        <f t="shared" si="49"/>
        <v>#VALUE!</v>
      </c>
      <c r="M232" s="11" t="e">
        <f t="shared" si="50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51"/>
        <v>#VALUE!</v>
      </c>
      <c r="S232" s="11" t="e">
        <f t="shared" si="52"/>
        <v>#VALUE!</v>
      </c>
      <c r="T232" s="11" t="e">
        <f t="shared" si="53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41"/>
        <v>#VALUE!</v>
      </c>
      <c r="E233" s="9" t="e">
        <f t="shared" si="42"/>
        <v>#VALUE!</v>
      </c>
      <c r="F233" s="9" t="e">
        <f t="shared" si="43"/>
        <v>#VALUE!</v>
      </c>
      <c r="G233" s="9" t="str">
        <f t="shared" si="44"/>
        <v/>
      </c>
      <c r="H233" s="9" t="str">
        <f t="shared" si="45"/>
        <v/>
      </c>
      <c r="I233" s="9" t="str">
        <f t="shared" si="46"/>
        <v/>
      </c>
      <c r="J233" s="9" t="str">
        <f t="shared" si="47"/>
        <v/>
      </c>
      <c r="K233" s="11" t="e">
        <f t="shared" si="48"/>
        <v>#VALUE!</v>
      </c>
      <c r="L233" s="11" t="e">
        <f t="shared" si="49"/>
        <v>#VALUE!</v>
      </c>
      <c r="M233" s="11" t="e">
        <f t="shared" si="50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51"/>
        <v>#VALUE!</v>
      </c>
      <c r="S233" s="11" t="e">
        <f t="shared" si="52"/>
        <v>#VALUE!</v>
      </c>
      <c r="T233" s="11" t="e">
        <f t="shared" si="53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41"/>
        <v>#VALUE!</v>
      </c>
      <c r="E234" s="9" t="e">
        <f t="shared" si="42"/>
        <v>#VALUE!</v>
      </c>
      <c r="F234" s="9" t="e">
        <f t="shared" si="43"/>
        <v>#VALUE!</v>
      </c>
      <c r="G234" s="9" t="str">
        <f t="shared" si="44"/>
        <v/>
      </c>
      <c r="H234" s="9" t="str">
        <f t="shared" si="45"/>
        <v/>
      </c>
      <c r="I234" s="9" t="str">
        <f t="shared" si="46"/>
        <v/>
      </c>
      <c r="J234" s="9" t="str">
        <f t="shared" si="47"/>
        <v/>
      </c>
      <c r="K234" s="11" t="e">
        <f t="shared" si="48"/>
        <v>#VALUE!</v>
      </c>
      <c r="L234" s="11" t="e">
        <f t="shared" si="49"/>
        <v>#VALUE!</v>
      </c>
      <c r="M234" s="11" t="e">
        <f t="shared" si="50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51"/>
        <v>#VALUE!</v>
      </c>
      <c r="S234" s="11" t="e">
        <f t="shared" si="52"/>
        <v>#VALUE!</v>
      </c>
      <c r="T234" s="11" t="e">
        <f t="shared" si="53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41"/>
        <v>#VALUE!</v>
      </c>
      <c r="E235" s="9" t="e">
        <f t="shared" si="42"/>
        <v>#VALUE!</v>
      </c>
      <c r="F235" s="9" t="e">
        <f t="shared" si="43"/>
        <v>#VALUE!</v>
      </c>
      <c r="G235" s="9" t="str">
        <f t="shared" si="44"/>
        <v/>
      </c>
      <c r="H235" s="9" t="str">
        <f t="shared" si="45"/>
        <v/>
      </c>
      <c r="I235" s="9" t="str">
        <f t="shared" si="46"/>
        <v/>
      </c>
      <c r="J235" s="9" t="str">
        <f t="shared" si="47"/>
        <v/>
      </c>
      <c r="K235" s="11" t="e">
        <f t="shared" si="48"/>
        <v>#VALUE!</v>
      </c>
      <c r="L235" s="11" t="e">
        <f t="shared" si="49"/>
        <v>#VALUE!</v>
      </c>
      <c r="M235" s="11" t="e">
        <f t="shared" si="50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51"/>
        <v>#VALUE!</v>
      </c>
      <c r="S235" s="11" t="e">
        <f t="shared" si="52"/>
        <v>#VALUE!</v>
      </c>
      <c r="T235" s="11" t="e">
        <f t="shared" si="53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41"/>
        <v>#VALUE!</v>
      </c>
      <c r="E236" s="9" t="e">
        <f t="shared" si="42"/>
        <v>#VALUE!</v>
      </c>
      <c r="F236" s="9" t="e">
        <f t="shared" si="43"/>
        <v>#VALUE!</v>
      </c>
      <c r="G236" s="9" t="str">
        <f t="shared" si="44"/>
        <v/>
      </c>
      <c r="H236" s="9" t="str">
        <f t="shared" si="45"/>
        <v/>
      </c>
      <c r="I236" s="9" t="str">
        <f t="shared" si="46"/>
        <v/>
      </c>
      <c r="J236" s="9" t="str">
        <f t="shared" si="47"/>
        <v/>
      </c>
      <c r="K236" s="11" t="e">
        <f t="shared" si="48"/>
        <v>#VALUE!</v>
      </c>
      <c r="L236" s="11" t="e">
        <f t="shared" si="49"/>
        <v>#VALUE!</v>
      </c>
      <c r="M236" s="11" t="e">
        <f t="shared" si="50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51"/>
        <v>#VALUE!</v>
      </c>
      <c r="S236" s="11" t="e">
        <f t="shared" si="52"/>
        <v>#VALUE!</v>
      </c>
      <c r="T236" s="11" t="e">
        <f t="shared" si="53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41"/>
        <v>#VALUE!</v>
      </c>
      <c r="E237" s="9" t="e">
        <f t="shared" si="42"/>
        <v>#VALUE!</v>
      </c>
      <c r="F237" s="9" t="e">
        <f t="shared" si="43"/>
        <v>#VALUE!</v>
      </c>
      <c r="G237" s="9" t="str">
        <f t="shared" si="44"/>
        <v/>
      </c>
      <c r="H237" s="9" t="str">
        <f t="shared" si="45"/>
        <v/>
      </c>
      <c r="I237" s="9" t="str">
        <f t="shared" si="46"/>
        <v/>
      </c>
      <c r="J237" s="9" t="str">
        <f t="shared" si="47"/>
        <v/>
      </c>
      <c r="K237" s="11" t="e">
        <f t="shared" si="48"/>
        <v>#VALUE!</v>
      </c>
      <c r="L237" s="11" t="e">
        <f t="shared" si="49"/>
        <v>#VALUE!</v>
      </c>
      <c r="M237" s="11" t="e">
        <f t="shared" si="50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51"/>
        <v>#VALUE!</v>
      </c>
      <c r="S237" s="11" t="e">
        <f t="shared" si="52"/>
        <v>#VALUE!</v>
      </c>
      <c r="T237" s="11" t="e">
        <f t="shared" si="53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41"/>
        <v>#VALUE!</v>
      </c>
      <c r="E238" s="9" t="e">
        <f t="shared" si="42"/>
        <v>#VALUE!</v>
      </c>
      <c r="F238" s="9" t="e">
        <f t="shared" si="43"/>
        <v>#VALUE!</v>
      </c>
      <c r="G238" s="9" t="str">
        <f t="shared" si="44"/>
        <v/>
      </c>
      <c r="H238" s="9" t="str">
        <f t="shared" si="45"/>
        <v/>
      </c>
      <c r="I238" s="9" t="str">
        <f t="shared" si="46"/>
        <v/>
      </c>
      <c r="J238" s="9" t="str">
        <f t="shared" si="47"/>
        <v/>
      </c>
      <c r="K238" s="11" t="e">
        <f t="shared" si="48"/>
        <v>#VALUE!</v>
      </c>
      <c r="L238" s="11" t="e">
        <f t="shared" si="49"/>
        <v>#VALUE!</v>
      </c>
      <c r="M238" s="11" t="e">
        <f t="shared" si="50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51"/>
        <v>#VALUE!</v>
      </c>
      <c r="S238" s="11" t="e">
        <f t="shared" si="52"/>
        <v>#VALUE!</v>
      </c>
      <c r="T238" s="11" t="e">
        <f t="shared" si="53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41"/>
        <v>#VALUE!</v>
      </c>
      <c r="E239" s="9" t="e">
        <f t="shared" si="42"/>
        <v>#VALUE!</v>
      </c>
      <c r="F239" s="9" t="e">
        <f t="shared" si="43"/>
        <v>#VALUE!</v>
      </c>
      <c r="G239" s="9" t="str">
        <f t="shared" si="44"/>
        <v/>
      </c>
      <c r="H239" s="9" t="str">
        <f t="shared" si="45"/>
        <v/>
      </c>
      <c r="I239" s="9" t="str">
        <f t="shared" si="46"/>
        <v/>
      </c>
      <c r="J239" s="9" t="str">
        <f t="shared" si="47"/>
        <v/>
      </c>
      <c r="K239" s="11" t="e">
        <f t="shared" si="48"/>
        <v>#VALUE!</v>
      </c>
      <c r="L239" s="11" t="e">
        <f t="shared" si="49"/>
        <v>#VALUE!</v>
      </c>
      <c r="M239" s="11" t="e">
        <f t="shared" si="50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51"/>
        <v>#VALUE!</v>
      </c>
      <c r="S239" s="11" t="e">
        <f t="shared" si="52"/>
        <v>#VALUE!</v>
      </c>
      <c r="T239" s="11" t="e">
        <f t="shared" si="53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41"/>
        <v>#VALUE!</v>
      </c>
      <c r="E240" s="9" t="e">
        <f t="shared" si="42"/>
        <v>#VALUE!</v>
      </c>
      <c r="F240" s="9" t="e">
        <f t="shared" si="43"/>
        <v>#VALUE!</v>
      </c>
      <c r="G240" s="9" t="str">
        <f t="shared" si="44"/>
        <v/>
      </c>
      <c r="H240" s="9" t="str">
        <f t="shared" si="45"/>
        <v/>
      </c>
      <c r="I240" s="9" t="str">
        <f t="shared" si="46"/>
        <v/>
      </c>
      <c r="J240" s="9" t="str">
        <f t="shared" si="47"/>
        <v/>
      </c>
      <c r="K240" s="11" t="e">
        <f t="shared" si="48"/>
        <v>#VALUE!</v>
      </c>
      <c r="L240" s="11" t="e">
        <f t="shared" si="49"/>
        <v>#VALUE!</v>
      </c>
      <c r="M240" s="11" t="e">
        <f t="shared" si="50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51"/>
        <v>#VALUE!</v>
      </c>
      <c r="S240" s="11" t="e">
        <f t="shared" si="52"/>
        <v>#VALUE!</v>
      </c>
      <c r="T240" s="11" t="e">
        <f t="shared" si="53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41"/>
        <v>#VALUE!</v>
      </c>
      <c r="E241" s="9" t="e">
        <f t="shared" si="42"/>
        <v>#VALUE!</v>
      </c>
      <c r="F241" s="9" t="e">
        <f t="shared" si="43"/>
        <v>#VALUE!</v>
      </c>
      <c r="G241" s="9" t="str">
        <f t="shared" si="44"/>
        <v/>
      </c>
      <c r="H241" s="9" t="str">
        <f t="shared" si="45"/>
        <v/>
      </c>
      <c r="I241" s="9" t="str">
        <f t="shared" si="46"/>
        <v/>
      </c>
      <c r="J241" s="9" t="str">
        <f t="shared" si="47"/>
        <v/>
      </c>
      <c r="K241" s="11" t="e">
        <f t="shared" si="48"/>
        <v>#VALUE!</v>
      </c>
      <c r="L241" s="11" t="e">
        <f t="shared" si="49"/>
        <v>#VALUE!</v>
      </c>
      <c r="M241" s="11" t="e">
        <f t="shared" si="50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51"/>
        <v>#VALUE!</v>
      </c>
      <c r="S241" s="11" t="e">
        <f t="shared" si="52"/>
        <v>#VALUE!</v>
      </c>
      <c r="T241" s="11" t="e">
        <f t="shared" si="53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41"/>
        <v>#VALUE!</v>
      </c>
      <c r="E242" s="9" t="e">
        <f t="shared" si="42"/>
        <v>#VALUE!</v>
      </c>
      <c r="F242" s="9" t="e">
        <f t="shared" si="43"/>
        <v>#VALUE!</v>
      </c>
      <c r="G242" s="9" t="str">
        <f t="shared" si="44"/>
        <v/>
      </c>
      <c r="H242" s="9" t="str">
        <f t="shared" si="45"/>
        <v/>
      </c>
      <c r="I242" s="9" t="str">
        <f t="shared" si="46"/>
        <v/>
      </c>
      <c r="J242" s="9" t="str">
        <f t="shared" si="47"/>
        <v/>
      </c>
      <c r="K242" s="11" t="e">
        <f t="shared" si="48"/>
        <v>#VALUE!</v>
      </c>
      <c r="L242" s="11" t="e">
        <f t="shared" si="49"/>
        <v>#VALUE!</v>
      </c>
      <c r="M242" s="11" t="e">
        <f t="shared" si="50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51"/>
        <v>#VALUE!</v>
      </c>
      <c r="S242" s="11" t="e">
        <f t="shared" si="52"/>
        <v>#VALUE!</v>
      </c>
      <c r="T242" s="11" t="e">
        <f t="shared" si="53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41"/>
        <v>#VALUE!</v>
      </c>
      <c r="E243" s="9" t="e">
        <f t="shared" si="42"/>
        <v>#VALUE!</v>
      </c>
      <c r="F243" s="9" t="e">
        <f t="shared" si="43"/>
        <v>#VALUE!</v>
      </c>
      <c r="G243" s="9" t="str">
        <f t="shared" si="44"/>
        <v/>
      </c>
      <c r="H243" s="9" t="str">
        <f t="shared" si="45"/>
        <v/>
      </c>
      <c r="I243" s="9" t="str">
        <f t="shared" si="46"/>
        <v/>
      </c>
      <c r="J243" s="9" t="str">
        <f t="shared" si="47"/>
        <v/>
      </c>
      <c r="K243" s="11" t="e">
        <f t="shared" si="48"/>
        <v>#VALUE!</v>
      </c>
      <c r="L243" s="11" t="e">
        <f t="shared" si="49"/>
        <v>#VALUE!</v>
      </c>
      <c r="M243" s="11" t="e">
        <f t="shared" si="50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51"/>
        <v>#VALUE!</v>
      </c>
      <c r="S243" s="11" t="e">
        <f t="shared" si="52"/>
        <v>#VALUE!</v>
      </c>
      <c r="T243" s="11" t="e">
        <f t="shared" si="53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41"/>
        <v>#VALUE!</v>
      </c>
      <c r="E244" s="9" t="e">
        <f t="shared" si="42"/>
        <v>#VALUE!</v>
      </c>
      <c r="F244" s="9" t="e">
        <f t="shared" si="43"/>
        <v>#VALUE!</v>
      </c>
      <c r="G244" s="9" t="str">
        <f t="shared" si="44"/>
        <v/>
      </c>
      <c r="H244" s="9" t="str">
        <f t="shared" si="45"/>
        <v/>
      </c>
      <c r="I244" s="9" t="str">
        <f t="shared" si="46"/>
        <v/>
      </c>
      <c r="J244" s="9" t="str">
        <f t="shared" si="47"/>
        <v/>
      </c>
      <c r="K244" s="11" t="e">
        <f t="shared" si="48"/>
        <v>#VALUE!</v>
      </c>
      <c r="L244" s="11" t="e">
        <f t="shared" si="49"/>
        <v>#VALUE!</v>
      </c>
      <c r="M244" s="11" t="e">
        <f t="shared" si="50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51"/>
        <v>#VALUE!</v>
      </c>
      <c r="S244" s="11" t="e">
        <f t="shared" si="52"/>
        <v>#VALUE!</v>
      </c>
      <c r="T244" s="11" t="e">
        <f t="shared" si="53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41"/>
        <v>#VALUE!</v>
      </c>
      <c r="E245" s="9" t="e">
        <f t="shared" si="42"/>
        <v>#VALUE!</v>
      </c>
      <c r="F245" s="9" t="e">
        <f t="shared" si="43"/>
        <v>#VALUE!</v>
      </c>
      <c r="G245" s="9" t="str">
        <f t="shared" si="44"/>
        <v/>
      </c>
      <c r="H245" s="9" t="str">
        <f t="shared" si="45"/>
        <v/>
      </c>
      <c r="I245" s="9" t="str">
        <f t="shared" si="46"/>
        <v/>
      </c>
      <c r="J245" s="9" t="str">
        <f t="shared" si="47"/>
        <v/>
      </c>
      <c r="K245" s="11" t="e">
        <f t="shared" si="48"/>
        <v>#VALUE!</v>
      </c>
      <c r="L245" s="11" t="e">
        <f t="shared" si="49"/>
        <v>#VALUE!</v>
      </c>
      <c r="M245" s="11" t="e">
        <f t="shared" si="50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51"/>
        <v>#VALUE!</v>
      </c>
      <c r="S245" s="11" t="e">
        <f t="shared" si="52"/>
        <v>#VALUE!</v>
      </c>
      <c r="T245" s="11" t="e">
        <f t="shared" si="53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41"/>
        <v>#VALUE!</v>
      </c>
      <c r="E246" s="9" t="e">
        <f t="shared" si="42"/>
        <v>#VALUE!</v>
      </c>
      <c r="F246" s="9" t="e">
        <f t="shared" si="43"/>
        <v>#VALUE!</v>
      </c>
      <c r="G246" s="9" t="str">
        <f t="shared" si="44"/>
        <v/>
      </c>
      <c r="H246" s="9" t="str">
        <f t="shared" si="45"/>
        <v/>
      </c>
      <c r="I246" s="9" t="str">
        <f t="shared" si="46"/>
        <v/>
      </c>
      <c r="J246" s="9" t="str">
        <f t="shared" si="47"/>
        <v/>
      </c>
      <c r="K246" s="11" t="e">
        <f t="shared" si="48"/>
        <v>#VALUE!</v>
      </c>
      <c r="L246" s="11" t="e">
        <f t="shared" si="49"/>
        <v>#VALUE!</v>
      </c>
      <c r="M246" s="11" t="e">
        <f t="shared" si="50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51"/>
        <v>#VALUE!</v>
      </c>
      <c r="S246" s="11" t="e">
        <f t="shared" si="52"/>
        <v>#VALUE!</v>
      </c>
      <c r="T246" s="11" t="e">
        <f t="shared" si="53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41"/>
        <v>#VALUE!</v>
      </c>
      <c r="E247" s="9" t="e">
        <f t="shared" si="42"/>
        <v>#VALUE!</v>
      </c>
      <c r="F247" s="9" t="e">
        <f t="shared" si="43"/>
        <v>#VALUE!</v>
      </c>
      <c r="G247" s="9" t="str">
        <f t="shared" si="44"/>
        <v/>
      </c>
      <c r="H247" s="9" t="str">
        <f t="shared" si="45"/>
        <v/>
      </c>
      <c r="I247" s="9" t="str">
        <f t="shared" si="46"/>
        <v/>
      </c>
      <c r="J247" s="9" t="str">
        <f t="shared" si="47"/>
        <v/>
      </c>
      <c r="K247" s="11" t="e">
        <f t="shared" si="48"/>
        <v>#VALUE!</v>
      </c>
      <c r="L247" s="11" t="e">
        <f t="shared" si="49"/>
        <v>#VALUE!</v>
      </c>
      <c r="M247" s="11" t="e">
        <f t="shared" si="50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51"/>
        <v>#VALUE!</v>
      </c>
      <c r="S247" s="11" t="e">
        <f t="shared" si="52"/>
        <v>#VALUE!</v>
      </c>
      <c r="T247" s="11" t="e">
        <f t="shared" si="53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41"/>
        <v>#VALUE!</v>
      </c>
      <c r="E248" s="9" t="e">
        <f t="shared" si="42"/>
        <v>#VALUE!</v>
      </c>
      <c r="F248" s="9" t="e">
        <f t="shared" si="43"/>
        <v>#VALUE!</v>
      </c>
      <c r="G248" s="9" t="str">
        <f t="shared" si="44"/>
        <v/>
      </c>
      <c r="H248" s="9" t="str">
        <f t="shared" si="45"/>
        <v/>
      </c>
      <c r="I248" s="9" t="str">
        <f t="shared" si="46"/>
        <v/>
      </c>
      <c r="J248" s="9" t="str">
        <f t="shared" si="47"/>
        <v/>
      </c>
      <c r="K248" s="11" t="e">
        <f t="shared" si="48"/>
        <v>#VALUE!</v>
      </c>
      <c r="L248" s="11" t="e">
        <f t="shared" si="49"/>
        <v>#VALUE!</v>
      </c>
      <c r="M248" s="11" t="e">
        <f t="shared" si="50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51"/>
        <v>#VALUE!</v>
      </c>
      <c r="S248" s="11" t="e">
        <f t="shared" si="52"/>
        <v>#VALUE!</v>
      </c>
      <c r="T248" s="11" t="e">
        <f t="shared" si="53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41"/>
        <v>#VALUE!</v>
      </c>
      <c r="E249" s="9" t="e">
        <f t="shared" si="42"/>
        <v>#VALUE!</v>
      </c>
      <c r="F249" s="9" t="e">
        <f t="shared" si="43"/>
        <v>#VALUE!</v>
      </c>
      <c r="G249" s="9" t="str">
        <f t="shared" si="44"/>
        <v/>
      </c>
      <c r="H249" s="9" t="str">
        <f t="shared" si="45"/>
        <v/>
      </c>
      <c r="I249" s="9" t="str">
        <f t="shared" si="46"/>
        <v/>
      </c>
      <c r="J249" s="9" t="str">
        <f t="shared" si="47"/>
        <v/>
      </c>
      <c r="K249" s="11" t="e">
        <f t="shared" si="48"/>
        <v>#VALUE!</v>
      </c>
      <c r="L249" s="11" t="e">
        <f t="shared" si="49"/>
        <v>#VALUE!</v>
      </c>
      <c r="M249" s="11" t="e">
        <f t="shared" si="50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51"/>
        <v>#VALUE!</v>
      </c>
      <c r="S249" s="11" t="e">
        <f t="shared" si="52"/>
        <v>#VALUE!</v>
      </c>
      <c r="T249" s="11" t="e">
        <f t="shared" si="53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41"/>
        <v>#VALUE!</v>
      </c>
      <c r="E250" s="9" t="e">
        <f t="shared" si="42"/>
        <v>#VALUE!</v>
      </c>
      <c r="F250" s="9" t="e">
        <f t="shared" si="43"/>
        <v>#VALUE!</v>
      </c>
      <c r="G250" s="9" t="str">
        <f t="shared" si="44"/>
        <v/>
      </c>
      <c r="H250" s="9" t="str">
        <f t="shared" si="45"/>
        <v/>
      </c>
      <c r="I250" s="9" t="str">
        <f t="shared" si="46"/>
        <v/>
      </c>
      <c r="J250" s="9" t="str">
        <f t="shared" si="47"/>
        <v/>
      </c>
      <c r="K250" s="11" t="e">
        <f t="shared" si="48"/>
        <v>#VALUE!</v>
      </c>
      <c r="L250" s="11" t="e">
        <f t="shared" si="49"/>
        <v>#VALUE!</v>
      </c>
      <c r="M250" s="11" t="e">
        <f t="shared" si="50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51"/>
        <v>#VALUE!</v>
      </c>
      <c r="S250" s="11" t="e">
        <f t="shared" si="52"/>
        <v>#VALUE!</v>
      </c>
      <c r="T250" s="11" t="e">
        <f t="shared" si="53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41"/>
        <v>#VALUE!</v>
      </c>
      <c r="E251" s="9" t="e">
        <f t="shared" si="42"/>
        <v>#VALUE!</v>
      </c>
      <c r="F251" s="9" t="e">
        <f t="shared" si="43"/>
        <v>#VALUE!</v>
      </c>
      <c r="G251" s="9" t="str">
        <f t="shared" si="44"/>
        <v/>
      </c>
      <c r="H251" s="9" t="str">
        <f t="shared" si="45"/>
        <v/>
      </c>
      <c r="I251" s="9" t="str">
        <f t="shared" si="46"/>
        <v/>
      </c>
      <c r="J251" s="9" t="str">
        <f t="shared" si="47"/>
        <v/>
      </c>
      <c r="K251" s="11" t="e">
        <f t="shared" si="48"/>
        <v>#VALUE!</v>
      </c>
      <c r="L251" s="11" t="e">
        <f t="shared" si="49"/>
        <v>#VALUE!</v>
      </c>
      <c r="M251" s="11" t="e">
        <f t="shared" si="50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51"/>
        <v>#VALUE!</v>
      </c>
      <c r="S251" s="11" t="e">
        <f t="shared" si="52"/>
        <v>#VALUE!</v>
      </c>
      <c r="T251" s="11" t="e">
        <f t="shared" si="53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41"/>
        <v>#VALUE!</v>
      </c>
      <c r="E252" s="9" t="e">
        <f t="shared" si="42"/>
        <v>#VALUE!</v>
      </c>
      <c r="F252" s="9" t="e">
        <f t="shared" si="43"/>
        <v>#VALUE!</v>
      </c>
      <c r="G252" s="9" t="str">
        <f t="shared" si="44"/>
        <v/>
      </c>
      <c r="H252" s="9" t="str">
        <f t="shared" si="45"/>
        <v/>
      </c>
      <c r="I252" s="9" t="str">
        <f t="shared" si="46"/>
        <v/>
      </c>
      <c r="J252" s="9" t="str">
        <f t="shared" si="47"/>
        <v/>
      </c>
      <c r="K252" s="11" t="e">
        <f t="shared" si="48"/>
        <v>#VALUE!</v>
      </c>
      <c r="L252" s="11" t="e">
        <f t="shared" si="49"/>
        <v>#VALUE!</v>
      </c>
      <c r="M252" s="11" t="e">
        <f t="shared" si="50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51"/>
        <v>#VALUE!</v>
      </c>
      <c r="S252" s="11" t="e">
        <f t="shared" si="52"/>
        <v>#VALUE!</v>
      </c>
      <c r="T252" s="11" t="e">
        <f t="shared" si="53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41"/>
        <v>#VALUE!</v>
      </c>
      <c r="E253" s="9" t="e">
        <f t="shared" si="42"/>
        <v>#VALUE!</v>
      </c>
      <c r="F253" s="9" t="e">
        <f t="shared" si="43"/>
        <v>#VALUE!</v>
      </c>
      <c r="G253" s="9" t="str">
        <f t="shared" si="44"/>
        <v/>
      </c>
      <c r="H253" s="9" t="str">
        <f t="shared" si="45"/>
        <v/>
      </c>
      <c r="I253" s="9" t="str">
        <f t="shared" si="46"/>
        <v/>
      </c>
      <c r="J253" s="9" t="str">
        <f t="shared" si="47"/>
        <v/>
      </c>
      <c r="K253" s="11" t="e">
        <f t="shared" si="48"/>
        <v>#VALUE!</v>
      </c>
      <c r="L253" s="11" t="e">
        <f t="shared" si="49"/>
        <v>#VALUE!</v>
      </c>
      <c r="M253" s="11" t="e">
        <f t="shared" si="50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51"/>
        <v>#VALUE!</v>
      </c>
      <c r="S253" s="11" t="e">
        <f t="shared" si="52"/>
        <v>#VALUE!</v>
      </c>
      <c r="T253" s="11" t="e">
        <f t="shared" si="53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41"/>
        <v>#VALUE!</v>
      </c>
      <c r="E254" s="9" t="e">
        <f t="shared" si="42"/>
        <v>#VALUE!</v>
      </c>
      <c r="F254" s="9" t="e">
        <f t="shared" si="43"/>
        <v>#VALUE!</v>
      </c>
      <c r="G254" s="9" t="str">
        <f t="shared" si="44"/>
        <v/>
      </c>
      <c r="H254" s="9" t="str">
        <f t="shared" si="45"/>
        <v/>
      </c>
      <c r="I254" s="9" t="str">
        <f t="shared" si="46"/>
        <v/>
      </c>
      <c r="J254" s="9" t="str">
        <f t="shared" si="47"/>
        <v/>
      </c>
      <c r="K254" s="11" t="e">
        <f t="shared" si="48"/>
        <v>#VALUE!</v>
      </c>
      <c r="L254" s="11" t="e">
        <f t="shared" si="49"/>
        <v>#VALUE!</v>
      </c>
      <c r="M254" s="11" t="e">
        <f t="shared" si="50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51"/>
        <v>#VALUE!</v>
      </c>
      <c r="S254" s="11" t="e">
        <f t="shared" si="52"/>
        <v>#VALUE!</v>
      </c>
      <c r="T254" s="11" t="e">
        <f t="shared" si="53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41"/>
        <v>#VALUE!</v>
      </c>
      <c r="E255" s="9" t="e">
        <f t="shared" si="42"/>
        <v>#VALUE!</v>
      </c>
      <c r="F255" s="9" t="e">
        <f t="shared" si="43"/>
        <v>#VALUE!</v>
      </c>
      <c r="G255" s="9" t="str">
        <f t="shared" si="44"/>
        <v/>
      </c>
      <c r="H255" s="9" t="str">
        <f t="shared" si="45"/>
        <v/>
      </c>
      <c r="I255" s="9" t="str">
        <f t="shared" si="46"/>
        <v/>
      </c>
      <c r="J255" s="9" t="str">
        <f t="shared" si="47"/>
        <v/>
      </c>
      <c r="K255" s="11" t="e">
        <f t="shared" si="48"/>
        <v>#VALUE!</v>
      </c>
      <c r="L255" s="11" t="e">
        <f t="shared" si="49"/>
        <v>#VALUE!</v>
      </c>
      <c r="M255" s="11" t="e">
        <f t="shared" si="50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51"/>
        <v>#VALUE!</v>
      </c>
      <c r="S255" s="11" t="e">
        <f t="shared" si="52"/>
        <v>#VALUE!</v>
      </c>
      <c r="T255" s="11" t="e">
        <f t="shared" si="53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41"/>
        <v>#VALUE!</v>
      </c>
      <c r="E256" s="9" t="e">
        <f t="shared" si="42"/>
        <v>#VALUE!</v>
      </c>
      <c r="F256" s="9" t="e">
        <f t="shared" si="43"/>
        <v>#VALUE!</v>
      </c>
      <c r="G256" s="9" t="str">
        <f t="shared" si="44"/>
        <v/>
      </c>
      <c r="H256" s="9" t="str">
        <f t="shared" si="45"/>
        <v/>
      </c>
      <c r="I256" s="9" t="str">
        <f t="shared" si="46"/>
        <v/>
      </c>
      <c r="J256" s="9" t="str">
        <f t="shared" si="47"/>
        <v/>
      </c>
      <c r="K256" s="11" t="e">
        <f t="shared" si="48"/>
        <v>#VALUE!</v>
      </c>
      <c r="L256" s="11" t="e">
        <f t="shared" si="49"/>
        <v>#VALUE!</v>
      </c>
      <c r="M256" s="11" t="e">
        <f t="shared" si="50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51"/>
        <v>#VALUE!</v>
      </c>
      <c r="S256" s="11" t="e">
        <f t="shared" si="52"/>
        <v>#VALUE!</v>
      </c>
      <c r="T256" s="11" t="e">
        <f t="shared" si="53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41"/>
        <v>#VALUE!</v>
      </c>
      <c r="E257" s="9" t="e">
        <f t="shared" si="42"/>
        <v>#VALUE!</v>
      </c>
      <c r="F257" s="9" t="e">
        <f t="shared" si="43"/>
        <v>#VALUE!</v>
      </c>
      <c r="G257" s="9" t="str">
        <f t="shared" si="44"/>
        <v/>
      </c>
      <c r="H257" s="9" t="str">
        <f t="shared" si="45"/>
        <v/>
      </c>
      <c r="I257" s="9" t="str">
        <f t="shared" si="46"/>
        <v/>
      </c>
      <c r="J257" s="9" t="str">
        <f t="shared" si="47"/>
        <v/>
      </c>
      <c r="K257" s="11" t="e">
        <f t="shared" si="48"/>
        <v>#VALUE!</v>
      </c>
      <c r="L257" s="11" t="e">
        <f t="shared" si="49"/>
        <v>#VALUE!</v>
      </c>
      <c r="M257" s="11" t="e">
        <f t="shared" si="50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51"/>
        <v>#VALUE!</v>
      </c>
      <c r="S257" s="11" t="e">
        <f t="shared" si="52"/>
        <v>#VALUE!</v>
      </c>
      <c r="T257" s="11" t="e">
        <f t="shared" si="53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41"/>
        <v>#VALUE!</v>
      </c>
      <c r="E258" s="9" t="e">
        <f t="shared" si="42"/>
        <v>#VALUE!</v>
      </c>
      <c r="F258" s="9" t="e">
        <f t="shared" si="43"/>
        <v>#VALUE!</v>
      </c>
      <c r="G258" s="9" t="str">
        <f t="shared" si="44"/>
        <v/>
      </c>
      <c r="H258" s="9" t="str">
        <f t="shared" si="45"/>
        <v/>
      </c>
      <c r="I258" s="9" t="str">
        <f t="shared" si="46"/>
        <v/>
      </c>
      <c r="J258" s="9" t="str">
        <f t="shared" si="47"/>
        <v/>
      </c>
      <c r="K258" s="11" t="e">
        <f t="shared" si="48"/>
        <v>#VALUE!</v>
      </c>
      <c r="L258" s="11" t="e">
        <f t="shared" si="49"/>
        <v>#VALUE!</v>
      </c>
      <c r="M258" s="11" t="e">
        <f t="shared" si="50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51"/>
        <v>#VALUE!</v>
      </c>
      <c r="S258" s="11" t="e">
        <f t="shared" si="52"/>
        <v>#VALUE!</v>
      </c>
      <c r="T258" s="11" t="e">
        <f t="shared" si="53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41"/>
        <v>#VALUE!</v>
      </c>
      <c r="E259" s="9" t="e">
        <f t="shared" si="42"/>
        <v>#VALUE!</v>
      </c>
      <c r="F259" s="9" t="e">
        <f t="shared" si="43"/>
        <v>#VALUE!</v>
      </c>
      <c r="G259" s="9" t="str">
        <f t="shared" si="44"/>
        <v/>
      </c>
      <c r="H259" s="9" t="str">
        <f t="shared" si="45"/>
        <v/>
      </c>
      <c r="I259" s="9" t="str">
        <f t="shared" si="46"/>
        <v/>
      </c>
      <c r="J259" s="9" t="str">
        <f t="shared" si="47"/>
        <v/>
      </c>
      <c r="K259" s="11" t="e">
        <f t="shared" si="48"/>
        <v>#VALUE!</v>
      </c>
      <c r="L259" s="11" t="e">
        <f t="shared" si="49"/>
        <v>#VALUE!</v>
      </c>
      <c r="M259" s="11" t="e">
        <f t="shared" si="50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51"/>
        <v>#VALUE!</v>
      </c>
      <c r="S259" s="11" t="e">
        <f t="shared" si="52"/>
        <v>#VALUE!</v>
      </c>
      <c r="T259" s="11" t="e">
        <f t="shared" si="53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54">(K260/(AR260+K260-(AR260*K260)))</f>
        <v>#VALUE!</v>
      </c>
      <c r="E260" s="9" t="e">
        <f t="shared" ref="E260:E323" si="55">(L260/(AR260+L260-(AR260*L260)))</f>
        <v>#VALUE!</v>
      </c>
      <c r="F260" s="9" t="e">
        <f t="shared" ref="F260:F323" si="56">(M260/(AR260+M260-(AR260*M260)))</f>
        <v>#VALUE!</v>
      </c>
      <c r="G260" s="9" t="str">
        <f t="shared" ref="G260:G323" si="57">AR260</f>
        <v/>
      </c>
      <c r="H260" s="9" t="str">
        <f t="shared" ref="H260:H323" si="58">IF(A260="","",1/D260)</f>
        <v/>
      </c>
      <c r="I260" s="9" t="str">
        <f t="shared" ref="I260:I323" si="59">IF(B260="","",1/E260)</f>
        <v/>
      </c>
      <c r="J260" s="9" t="str">
        <f t="shared" ref="J260:J323" si="60">IF(C260="","",1/F260)</f>
        <v/>
      </c>
      <c r="K260" s="11" t="e">
        <f t="shared" ref="K260:K323" si="61">1/A260</f>
        <v>#VALUE!</v>
      </c>
      <c r="L260" s="11" t="e">
        <f t="shared" ref="L260:L323" si="62">1/B260</f>
        <v>#VALUE!</v>
      </c>
      <c r="M260" s="11" t="e">
        <f t="shared" ref="M260:M323" si="63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64">O260/N260</f>
        <v>#VALUE!</v>
      </c>
      <c r="S260" s="11" t="e">
        <f t="shared" ref="S260:S323" si="65">P260/N260</f>
        <v>#VALUE!</v>
      </c>
      <c r="T260" s="11" t="e">
        <f t="shared" ref="T260:T323" si="66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54"/>
        <v>#VALUE!</v>
      </c>
      <c r="E261" s="9" t="e">
        <f t="shared" si="55"/>
        <v>#VALUE!</v>
      </c>
      <c r="F261" s="9" t="e">
        <f t="shared" si="56"/>
        <v>#VALUE!</v>
      </c>
      <c r="G261" s="9" t="str">
        <f t="shared" si="57"/>
        <v/>
      </c>
      <c r="H261" s="9" t="str">
        <f t="shared" si="58"/>
        <v/>
      </c>
      <c r="I261" s="9" t="str">
        <f t="shared" si="59"/>
        <v/>
      </c>
      <c r="J261" s="9" t="str">
        <f t="shared" si="60"/>
        <v/>
      </c>
      <c r="K261" s="11" t="e">
        <f t="shared" si="61"/>
        <v>#VALUE!</v>
      </c>
      <c r="L261" s="11" t="e">
        <f t="shared" si="62"/>
        <v>#VALUE!</v>
      </c>
      <c r="M261" s="11" t="e">
        <f t="shared" si="63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64"/>
        <v>#VALUE!</v>
      </c>
      <c r="S261" s="11" t="e">
        <f t="shared" si="65"/>
        <v>#VALUE!</v>
      </c>
      <c r="T261" s="11" t="e">
        <f t="shared" si="66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54"/>
        <v>#VALUE!</v>
      </c>
      <c r="E262" s="9" t="e">
        <f t="shared" si="55"/>
        <v>#VALUE!</v>
      </c>
      <c r="F262" s="9" t="e">
        <f t="shared" si="56"/>
        <v>#VALUE!</v>
      </c>
      <c r="G262" s="9" t="str">
        <f t="shared" si="57"/>
        <v/>
      </c>
      <c r="H262" s="9" t="str">
        <f t="shared" si="58"/>
        <v/>
      </c>
      <c r="I262" s="9" t="str">
        <f t="shared" si="59"/>
        <v/>
      </c>
      <c r="J262" s="9" t="str">
        <f t="shared" si="60"/>
        <v/>
      </c>
      <c r="K262" s="11" t="e">
        <f t="shared" si="61"/>
        <v>#VALUE!</v>
      </c>
      <c r="L262" s="11" t="e">
        <f t="shared" si="62"/>
        <v>#VALUE!</v>
      </c>
      <c r="M262" s="11" t="e">
        <f t="shared" si="63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64"/>
        <v>#VALUE!</v>
      </c>
      <c r="S262" s="11" t="e">
        <f t="shared" si="65"/>
        <v>#VALUE!</v>
      </c>
      <c r="T262" s="11" t="e">
        <f t="shared" si="66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54"/>
        <v>#VALUE!</v>
      </c>
      <c r="E263" s="9" t="e">
        <f t="shared" si="55"/>
        <v>#VALUE!</v>
      </c>
      <c r="F263" s="9" t="e">
        <f t="shared" si="56"/>
        <v>#VALUE!</v>
      </c>
      <c r="G263" s="9" t="str">
        <f t="shared" si="57"/>
        <v/>
      </c>
      <c r="H263" s="9" t="str">
        <f t="shared" si="58"/>
        <v/>
      </c>
      <c r="I263" s="9" t="str">
        <f t="shared" si="59"/>
        <v/>
      </c>
      <c r="J263" s="9" t="str">
        <f t="shared" si="60"/>
        <v/>
      </c>
      <c r="K263" s="11" t="e">
        <f t="shared" si="61"/>
        <v>#VALUE!</v>
      </c>
      <c r="L263" s="11" t="e">
        <f t="shared" si="62"/>
        <v>#VALUE!</v>
      </c>
      <c r="M263" s="11" t="e">
        <f t="shared" si="63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64"/>
        <v>#VALUE!</v>
      </c>
      <c r="S263" s="11" t="e">
        <f t="shared" si="65"/>
        <v>#VALUE!</v>
      </c>
      <c r="T263" s="11" t="e">
        <f t="shared" si="66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54"/>
        <v>#VALUE!</v>
      </c>
      <c r="E264" s="9" t="e">
        <f t="shared" si="55"/>
        <v>#VALUE!</v>
      </c>
      <c r="F264" s="9" t="e">
        <f t="shared" si="56"/>
        <v>#VALUE!</v>
      </c>
      <c r="G264" s="9" t="str">
        <f t="shared" si="57"/>
        <v/>
      </c>
      <c r="H264" s="9" t="str">
        <f t="shared" si="58"/>
        <v/>
      </c>
      <c r="I264" s="9" t="str">
        <f t="shared" si="59"/>
        <v/>
      </c>
      <c r="J264" s="9" t="str">
        <f t="shared" si="60"/>
        <v/>
      </c>
      <c r="K264" s="11" t="e">
        <f t="shared" si="61"/>
        <v>#VALUE!</v>
      </c>
      <c r="L264" s="11" t="e">
        <f t="shared" si="62"/>
        <v>#VALUE!</v>
      </c>
      <c r="M264" s="11" t="e">
        <f t="shared" si="63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64"/>
        <v>#VALUE!</v>
      </c>
      <c r="S264" s="11" t="e">
        <f t="shared" si="65"/>
        <v>#VALUE!</v>
      </c>
      <c r="T264" s="11" t="e">
        <f t="shared" si="66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54"/>
        <v>#VALUE!</v>
      </c>
      <c r="E265" s="9" t="e">
        <f t="shared" si="55"/>
        <v>#VALUE!</v>
      </c>
      <c r="F265" s="9" t="e">
        <f t="shared" si="56"/>
        <v>#VALUE!</v>
      </c>
      <c r="G265" s="9" t="str">
        <f t="shared" si="57"/>
        <v/>
      </c>
      <c r="H265" s="9" t="str">
        <f t="shared" si="58"/>
        <v/>
      </c>
      <c r="I265" s="9" t="str">
        <f t="shared" si="59"/>
        <v/>
      </c>
      <c r="J265" s="9" t="str">
        <f t="shared" si="60"/>
        <v/>
      </c>
      <c r="K265" s="11" t="e">
        <f t="shared" si="61"/>
        <v>#VALUE!</v>
      </c>
      <c r="L265" s="11" t="e">
        <f t="shared" si="62"/>
        <v>#VALUE!</v>
      </c>
      <c r="M265" s="11" t="e">
        <f t="shared" si="63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64"/>
        <v>#VALUE!</v>
      </c>
      <c r="S265" s="11" t="e">
        <f t="shared" si="65"/>
        <v>#VALUE!</v>
      </c>
      <c r="T265" s="11" t="e">
        <f t="shared" si="66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54"/>
        <v>#VALUE!</v>
      </c>
      <c r="E266" s="9" t="e">
        <f t="shared" si="55"/>
        <v>#VALUE!</v>
      </c>
      <c r="F266" s="9" t="e">
        <f t="shared" si="56"/>
        <v>#VALUE!</v>
      </c>
      <c r="G266" s="9" t="str">
        <f t="shared" si="57"/>
        <v/>
      </c>
      <c r="H266" s="9" t="str">
        <f t="shared" si="58"/>
        <v/>
      </c>
      <c r="I266" s="9" t="str">
        <f t="shared" si="59"/>
        <v/>
      </c>
      <c r="J266" s="9" t="str">
        <f t="shared" si="60"/>
        <v/>
      </c>
      <c r="K266" s="11" t="e">
        <f t="shared" si="61"/>
        <v>#VALUE!</v>
      </c>
      <c r="L266" s="11" t="e">
        <f t="shared" si="62"/>
        <v>#VALUE!</v>
      </c>
      <c r="M266" s="11" t="e">
        <f t="shared" si="63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64"/>
        <v>#VALUE!</v>
      </c>
      <c r="S266" s="11" t="e">
        <f t="shared" si="65"/>
        <v>#VALUE!</v>
      </c>
      <c r="T266" s="11" t="e">
        <f t="shared" si="66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54"/>
        <v>#VALUE!</v>
      </c>
      <c r="E267" s="9" t="e">
        <f t="shared" si="55"/>
        <v>#VALUE!</v>
      </c>
      <c r="F267" s="9" t="e">
        <f t="shared" si="56"/>
        <v>#VALUE!</v>
      </c>
      <c r="G267" s="9" t="str">
        <f t="shared" si="57"/>
        <v/>
      </c>
      <c r="H267" s="9" t="str">
        <f t="shared" si="58"/>
        <v/>
      </c>
      <c r="I267" s="9" t="str">
        <f t="shared" si="59"/>
        <v/>
      </c>
      <c r="J267" s="9" t="str">
        <f t="shared" si="60"/>
        <v/>
      </c>
      <c r="K267" s="11" t="e">
        <f t="shared" si="61"/>
        <v>#VALUE!</v>
      </c>
      <c r="L267" s="11" t="e">
        <f t="shared" si="62"/>
        <v>#VALUE!</v>
      </c>
      <c r="M267" s="11" t="e">
        <f t="shared" si="63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64"/>
        <v>#VALUE!</v>
      </c>
      <c r="S267" s="11" t="e">
        <f t="shared" si="65"/>
        <v>#VALUE!</v>
      </c>
      <c r="T267" s="11" t="e">
        <f t="shared" si="66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54"/>
        <v>#VALUE!</v>
      </c>
      <c r="E268" s="9" t="e">
        <f t="shared" si="55"/>
        <v>#VALUE!</v>
      </c>
      <c r="F268" s="9" t="e">
        <f t="shared" si="56"/>
        <v>#VALUE!</v>
      </c>
      <c r="G268" s="9" t="str">
        <f t="shared" si="57"/>
        <v/>
      </c>
      <c r="H268" s="9" t="str">
        <f t="shared" si="58"/>
        <v/>
      </c>
      <c r="I268" s="9" t="str">
        <f t="shared" si="59"/>
        <v/>
      </c>
      <c r="J268" s="9" t="str">
        <f t="shared" si="60"/>
        <v/>
      </c>
      <c r="K268" s="11" t="e">
        <f t="shared" si="61"/>
        <v>#VALUE!</v>
      </c>
      <c r="L268" s="11" t="e">
        <f t="shared" si="62"/>
        <v>#VALUE!</v>
      </c>
      <c r="M268" s="11" t="e">
        <f t="shared" si="63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64"/>
        <v>#VALUE!</v>
      </c>
      <c r="S268" s="11" t="e">
        <f t="shared" si="65"/>
        <v>#VALUE!</v>
      </c>
      <c r="T268" s="11" t="e">
        <f t="shared" si="66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54"/>
        <v>#VALUE!</v>
      </c>
      <c r="E269" s="9" t="e">
        <f t="shared" si="55"/>
        <v>#VALUE!</v>
      </c>
      <c r="F269" s="9" t="e">
        <f t="shared" si="56"/>
        <v>#VALUE!</v>
      </c>
      <c r="G269" s="9" t="str">
        <f t="shared" si="57"/>
        <v/>
      </c>
      <c r="H269" s="9" t="str">
        <f t="shared" si="58"/>
        <v/>
      </c>
      <c r="I269" s="9" t="str">
        <f t="shared" si="59"/>
        <v/>
      </c>
      <c r="J269" s="9" t="str">
        <f t="shared" si="60"/>
        <v/>
      </c>
      <c r="K269" s="11" t="e">
        <f t="shared" si="61"/>
        <v>#VALUE!</v>
      </c>
      <c r="L269" s="11" t="e">
        <f t="shared" si="62"/>
        <v>#VALUE!</v>
      </c>
      <c r="M269" s="11" t="e">
        <f t="shared" si="63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64"/>
        <v>#VALUE!</v>
      </c>
      <c r="S269" s="11" t="e">
        <f t="shared" si="65"/>
        <v>#VALUE!</v>
      </c>
      <c r="T269" s="11" t="e">
        <f t="shared" si="66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54"/>
        <v>#VALUE!</v>
      </c>
      <c r="E270" s="9" t="e">
        <f t="shared" si="55"/>
        <v>#VALUE!</v>
      </c>
      <c r="F270" s="9" t="e">
        <f t="shared" si="56"/>
        <v>#VALUE!</v>
      </c>
      <c r="G270" s="9" t="str">
        <f t="shared" si="57"/>
        <v/>
      </c>
      <c r="H270" s="9" t="str">
        <f t="shared" si="58"/>
        <v/>
      </c>
      <c r="I270" s="9" t="str">
        <f t="shared" si="59"/>
        <v/>
      </c>
      <c r="J270" s="9" t="str">
        <f t="shared" si="60"/>
        <v/>
      </c>
      <c r="K270" s="11" t="e">
        <f t="shared" si="61"/>
        <v>#VALUE!</v>
      </c>
      <c r="L270" s="11" t="e">
        <f t="shared" si="62"/>
        <v>#VALUE!</v>
      </c>
      <c r="M270" s="11" t="e">
        <f t="shared" si="63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64"/>
        <v>#VALUE!</v>
      </c>
      <c r="S270" s="11" t="e">
        <f t="shared" si="65"/>
        <v>#VALUE!</v>
      </c>
      <c r="T270" s="11" t="e">
        <f t="shared" si="66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54"/>
        <v>#VALUE!</v>
      </c>
      <c r="E271" s="9" t="e">
        <f t="shared" si="55"/>
        <v>#VALUE!</v>
      </c>
      <c r="F271" s="9" t="e">
        <f t="shared" si="56"/>
        <v>#VALUE!</v>
      </c>
      <c r="G271" s="9" t="str">
        <f t="shared" si="57"/>
        <v/>
      </c>
      <c r="H271" s="9" t="str">
        <f t="shared" si="58"/>
        <v/>
      </c>
      <c r="I271" s="9" t="str">
        <f t="shared" si="59"/>
        <v/>
      </c>
      <c r="J271" s="9" t="str">
        <f t="shared" si="60"/>
        <v/>
      </c>
      <c r="K271" s="11" t="e">
        <f t="shared" si="61"/>
        <v>#VALUE!</v>
      </c>
      <c r="L271" s="11" t="e">
        <f t="shared" si="62"/>
        <v>#VALUE!</v>
      </c>
      <c r="M271" s="11" t="e">
        <f t="shared" si="63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64"/>
        <v>#VALUE!</v>
      </c>
      <c r="S271" s="11" t="e">
        <f t="shared" si="65"/>
        <v>#VALUE!</v>
      </c>
      <c r="T271" s="11" t="e">
        <f t="shared" si="66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54"/>
        <v>#VALUE!</v>
      </c>
      <c r="E272" s="9" t="e">
        <f t="shared" si="55"/>
        <v>#VALUE!</v>
      </c>
      <c r="F272" s="9" t="e">
        <f t="shared" si="56"/>
        <v>#VALUE!</v>
      </c>
      <c r="G272" s="9" t="str">
        <f t="shared" si="57"/>
        <v/>
      </c>
      <c r="H272" s="9" t="str">
        <f t="shared" si="58"/>
        <v/>
      </c>
      <c r="I272" s="9" t="str">
        <f t="shared" si="59"/>
        <v/>
      </c>
      <c r="J272" s="9" t="str">
        <f t="shared" si="60"/>
        <v/>
      </c>
      <c r="K272" s="11" t="e">
        <f t="shared" si="61"/>
        <v>#VALUE!</v>
      </c>
      <c r="L272" s="11" t="e">
        <f t="shared" si="62"/>
        <v>#VALUE!</v>
      </c>
      <c r="M272" s="11" t="e">
        <f t="shared" si="63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64"/>
        <v>#VALUE!</v>
      </c>
      <c r="S272" s="11" t="e">
        <f t="shared" si="65"/>
        <v>#VALUE!</v>
      </c>
      <c r="T272" s="11" t="e">
        <f t="shared" si="66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54"/>
        <v>#VALUE!</v>
      </c>
      <c r="E273" s="9" t="e">
        <f t="shared" si="55"/>
        <v>#VALUE!</v>
      </c>
      <c r="F273" s="9" t="e">
        <f t="shared" si="56"/>
        <v>#VALUE!</v>
      </c>
      <c r="G273" s="9" t="str">
        <f t="shared" si="57"/>
        <v/>
      </c>
      <c r="H273" s="9" t="str">
        <f t="shared" si="58"/>
        <v/>
      </c>
      <c r="I273" s="9" t="str">
        <f t="shared" si="59"/>
        <v/>
      </c>
      <c r="J273" s="9" t="str">
        <f t="shared" si="60"/>
        <v/>
      </c>
      <c r="K273" s="11" t="e">
        <f t="shared" si="61"/>
        <v>#VALUE!</v>
      </c>
      <c r="L273" s="11" t="e">
        <f t="shared" si="62"/>
        <v>#VALUE!</v>
      </c>
      <c r="M273" s="11" t="e">
        <f t="shared" si="63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64"/>
        <v>#VALUE!</v>
      </c>
      <c r="S273" s="11" t="e">
        <f t="shared" si="65"/>
        <v>#VALUE!</v>
      </c>
      <c r="T273" s="11" t="e">
        <f t="shared" si="66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54"/>
        <v>#VALUE!</v>
      </c>
      <c r="E274" s="9" t="e">
        <f t="shared" si="55"/>
        <v>#VALUE!</v>
      </c>
      <c r="F274" s="9" t="e">
        <f t="shared" si="56"/>
        <v>#VALUE!</v>
      </c>
      <c r="G274" s="9" t="str">
        <f t="shared" si="57"/>
        <v/>
      </c>
      <c r="H274" s="9" t="str">
        <f t="shared" si="58"/>
        <v/>
      </c>
      <c r="I274" s="9" t="str">
        <f t="shared" si="59"/>
        <v/>
      </c>
      <c r="J274" s="9" t="str">
        <f t="shared" si="60"/>
        <v/>
      </c>
      <c r="K274" s="11" t="e">
        <f t="shared" si="61"/>
        <v>#VALUE!</v>
      </c>
      <c r="L274" s="11" t="e">
        <f t="shared" si="62"/>
        <v>#VALUE!</v>
      </c>
      <c r="M274" s="11" t="e">
        <f t="shared" si="63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64"/>
        <v>#VALUE!</v>
      </c>
      <c r="S274" s="11" t="e">
        <f t="shared" si="65"/>
        <v>#VALUE!</v>
      </c>
      <c r="T274" s="11" t="e">
        <f t="shared" si="66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54"/>
        <v>#VALUE!</v>
      </c>
      <c r="E275" s="9" t="e">
        <f t="shared" si="55"/>
        <v>#VALUE!</v>
      </c>
      <c r="F275" s="9" t="e">
        <f t="shared" si="56"/>
        <v>#VALUE!</v>
      </c>
      <c r="G275" s="9" t="str">
        <f t="shared" si="57"/>
        <v/>
      </c>
      <c r="H275" s="9" t="str">
        <f t="shared" si="58"/>
        <v/>
      </c>
      <c r="I275" s="9" t="str">
        <f t="shared" si="59"/>
        <v/>
      </c>
      <c r="J275" s="9" t="str">
        <f t="shared" si="60"/>
        <v/>
      </c>
      <c r="K275" s="11" t="e">
        <f t="shared" si="61"/>
        <v>#VALUE!</v>
      </c>
      <c r="L275" s="11" t="e">
        <f t="shared" si="62"/>
        <v>#VALUE!</v>
      </c>
      <c r="M275" s="11" t="e">
        <f t="shared" si="63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64"/>
        <v>#VALUE!</v>
      </c>
      <c r="S275" s="11" t="e">
        <f t="shared" si="65"/>
        <v>#VALUE!</v>
      </c>
      <c r="T275" s="11" t="e">
        <f t="shared" si="66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54"/>
        <v>#VALUE!</v>
      </c>
      <c r="E276" s="9" t="e">
        <f t="shared" si="55"/>
        <v>#VALUE!</v>
      </c>
      <c r="F276" s="9" t="e">
        <f t="shared" si="56"/>
        <v>#VALUE!</v>
      </c>
      <c r="G276" s="9" t="str">
        <f t="shared" si="57"/>
        <v/>
      </c>
      <c r="H276" s="9" t="str">
        <f t="shared" si="58"/>
        <v/>
      </c>
      <c r="I276" s="9" t="str">
        <f t="shared" si="59"/>
        <v/>
      </c>
      <c r="J276" s="9" t="str">
        <f t="shared" si="60"/>
        <v/>
      </c>
      <c r="K276" s="11" t="e">
        <f t="shared" si="61"/>
        <v>#VALUE!</v>
      </c>
      <c r="L276" s="11" t="e">
        <f t="shared" si="62"/>
        <v>#VALUE!</v>
      </c>
      <c r="M276" s="11" t="e">
        <f t="shared" si="63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64"/>
        <v>#VALUE!</v>
      </c>
      <c r="S276" s="11" t="e">
        <f t="shared" si="65"/>
        <v>#VALUE!</v>
      </c>
      <c r="T276" s="11" t="e">
        <f t="shared" si="66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54"/>
        <v>#VALUE!</v>
      </c>
      <c r="E277" s="9" t="e">
        <f t="shared" si="55"/>
        <v>#VALUE!</v>
      </c>
      <c r="F277" s="9" t="e">
        <f t="shared" si="56"/>
        <v>#VALUE!</v>
      </c>
      <c r="G277" s="9" t="str">
        <f t="shared" si="57"/>
        <v/>
      </c>
      <c r="H277" s="9" t="str">
        <f t="shared" si="58"/>
        <v/>
      </c>
      <c r="I277" s="9" t="str">
        <f t="shared" si="59"/>
        <v/>
      </c>
      <c r="J277" s="9" t="str">
        <f t="shared" si="60"/>
        <v/>
      </c>
      <c r="K277" s="11" t="e">
        <f t="shared" si="61"/>
        <v>#VALUE!</v>
      </c>
      <c r="L277" s="11" t="e">
        <f t="shared" si="62"/>
        <v>#VALUE!</v>
      </c>
      <c r="M277" s="11" t="e">
        <f t="shared" si="63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64"/>
        <v>#VALUE!</v>
      </c>
      <c r="S277" s="11" t="e">
        <f t="shared" si="65"/>
        <v>#VALUE!</v>
      </c>
      <c r="T277" s="11" t="e">
        <f t="shared" si="66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54"/>
        <v>#VALUE!</v>
      </c>
      <c r="E278" s="9" t="e">
        <f t="shared" si="55"/>
        <v>#VALUE!</v>
      </c>
      <c r="F278" s="9" t="e">
        <f t="shared" si="56"/>
        <v>#VALUE!</v>
      </c>
      <c r="G278" s="9" t="str">
        <f t="shared" si="57"/>
        <v/>
      </c>
      <c r="H278" s="9" t="str">
        <f t="shared" si="58"/>
        <v/>
      </c>
      <c r="I278" s="9" t="str">
        <f t="shared" si="59"/>
        <v/>
      </c>
      <c r="J278" s="9" t="str">
        <f t="shared" si="60"/>
        <v/>
      </c>
      <c r="K278" s="11" t="e">
        <f t="shared" si="61"/>
        <v>#VALUE!</v>
      </c>
      <c r="L278" s="11" t="e">
        <f t="shared" si="62"/>
        <v>#VALUE!</v>
      </c>
      <c r="M278" s="11" t="e">
        <f t="shared" si="63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64"/>
        <v>#VALUE!</v>
      </c>
      <c r="S278" s="11" t="e">
        <f t="shared" si="65"/>
        <v>#VALUE!</v>
      </c>
      <c r="T278" s="11" t="e">
        <f t="shared" si="66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54"/>
        <v>#VALUE!</v>
      </c>
      <c r="E279" s="9" t="e">
        <f t="shared" si="55"/>
        <v>#VALUE!</v>
      </c>
      <c r="F279" s="9" t="e">
        <f t="shared" si="56"/>
        <v>#VALUE!</v>
      </c>
      <c r="G279" s="9" t="str">
        <f t="shared" si="57"/>
        <v/>
      </c>
      <c r="H279" s="9" t="str">
        <f t="shared" si="58"/>
        <v/>
      </c>
      <c r="I279" s="9" t="str">
        <f t="shared" si="59"/>
        <v/>
      </c>
      <c r="J279" s="9" t="str">
        <f t="shared" si="60"/>
        <v/>
      </c>
      <c r="K279" s="11" t="e">
        <f t="shared" si="61"/>
        <v>#VALUE!</v>
      </c>
      <c r="L279" s="11" t="e">
        <f t="shared" si="62"/>
        <v>#VALUE!</v>
      </c>
      <c r="M279" s="11" t="e">
        <f t="shared" si="63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64"/>
        <v>#VALUE!</v>
      </c>
      <c r="S279" s="11" t="e">
        <f t="shared" si="65"/>
        <v>#VALUE!</v>
      </c>
      <c r="T279" s="11" t="e">
        <f t="shared" si="66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54"/>
        <v>#VALUE!</v>
      </c>
      <c r="E280" s="9" t="e">
        <f t="shared" si="55"/>
        <v>#VALUE!</v>
      </c>
      <c r="F280" s="9" t="e">
        <f t="shared" si="56"/>
        <v>#VALUE!</v>
      </c>
      <c r="G280" s="9" t="str">
        <f t="shared" si="57"/>
        <v/>
      </c>
      <c r="H280" s="9" t="str">
        <f t="shared" si="58"/>
        <v/>
      </c>
      <c r="I280" s="9" t="str">
        <f t="shared" si="59"/>
        <v/>
      </c>
      <c r="J280" s="9" t="str">
        <f t="shared" si="60"/>
        <v/>
      </c>
      <c r="K280" s="11" t="e">
        <f t="shared" si="61"/>
        <v>#VALUE!</v>
      </c>
      <c r="L280" s="11" t="e">
        <f t="shared" si="62"/>
        <v>#VALUE!</v>
      </c>
      <c r="M280" s="11" t="e">
        <f t="shared" si="63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64"/>
        <v>#VALUE!</v>
      </c>
      <c r="S280" s="11" t="e">
        <f t="shared" si="65"/>
        <v>#VALUE!</v>
      </c>
      <c r="T280" s="11" t="e">
        <f t="shared" si="66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54"/>
        <v>#VALUE!</v>
      </c>
      <c r="E281" s="9" t="e">
        <f t="shared" si="55"/>
        <v>#VALUE!</v>
      </c>
      <c r="F281" s="9" t="e">
        <f t="shared" si="56"/>
        <v>#VALUE!</v>
      </c>
      <c r="G281" s="9" t="str">
        <f t="shared" si="57"/>
        <v/>
      </c>
      <c r="H281" s="9" t="str">
        <f t="shared" si="58"/>
        <v/>
      </c>
      <c r="I281" s="9" t="str">
        <f t="shared" si="59"/>
        <v/>
      </c>
      <c r="J281" s="9" t="str">
        <f t="shared" si="60"/>
        <v/>
      </c>
      <c r="K281" s="11" t="e">
        <f t="shared" si="61"/>
        <v>#VALUE!</v>
      </c>
      <c r="L281" s="11" t="e">
        <f t="shared" si="62"/>
        <v>#VALUE!</v>
      </c>
      <c r="M281" s="11" t="e">
        <f t="shared" si="63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64"/>
        <v>#VALUE!</v>
      </c>
      <c r="S281" s="11" t="e">
        <f t="shared" si="65"/>
        <v>#VALUE!</v>
      </c>
      <c r="T281" s="11" t="e">
        <f t="shared" si="66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54"/>
        <v>#VALUE!</v>
      </c>
      <c r="E282" s="9" t="e">
        <f t="shared" si="55"/>
        <v>#VALUE!</v>
      </c>
      <c r="F282" s="9" t="e">
        <f t="shared" si="56"/>
        <v>#VALUE!</v>
      </c>
      <c r="G282" s="9" t="str">
        <f t="shared" si="57"/>
        <v/>
      </c>
      <c r="H282" s="9" t="str">
        <f t="shared" si="58"/>
        <v/>
      </c>
      <c r="I282" s="9" t="str">
        <f t="shared" si="59"/>
        <v/>
      </c>
      <c r="J282" s="9" t="str">
        <f t="shared" si="60"/>
        <v/>
      </c>
      <c r="K282" s="11" t="e">
        <f t="shared" si="61"/>
        <v>#VALUE!</v>
      </c>
      <c r="L282" s="11" t="e">
        <f t="shared" si="62"/>
        <v>#VALUE!</v>
      </c>
      <c r="M282" s="11" t="e">
        <f t="shared" si="63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64"/>
        <v>#VALUE!</v>
      </c>
      <c r="S282" s="11" t="e">
        <f t="shared" si="65"/>
        <v>#VALUE!</v>
      </c>
      <c r="T282" s="11" t="e">
        <f t="shared" si="66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54"/>
        <v>#VALUE!</v>
      </c>
      <c r="E283" s="9" t="e">
        <f t="shared" si="55"/>
        <v>#VALUE!</v>
      </c>
      <c r="F283" s="9" t="e">
        <f t="shared" si="56"/>
        <v>#VALUE!</v>
      </c>
      <c r="G283" s="9" t="str">
        <f t="shared" si="57"/>
        <v/>
      </c>
      <c r="H283" s="9" t="str">
        <f t="shared" si="58"/>
        <v/>
      </c>
      <c r="I283" s="9" t="str">
        <f t="shared" si="59"/>
        <v/>
      </c>
      <c r="J283" s="9" t="str">
        <f t="shared" si="60"/>
        <v/>
      </c>
      <c r="K283" s="11" t="e">
        <f t="shared" si="61"/>
        <v>#VALUE!</v>
      </c>
      <c r="L283" s="11" t="e">
        <f t="shared" si="62"/>
        <v>#VALUE!</v>
      </c>
      <c r="M283" s="11" t="e">
        <f t="shared" si="63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64"/>
        <v>#VALUE!</v>
      </c>
      <c r="S283" s="11" t="e">
        <f t="shared" si="65"/>
        <v>#VALUE!</v>
      </c>
      <c r="T283" s="11" t="e">
        <f t="shared" si="66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54"/>
        <v>#VALUE!</v>
      </c>
      <c r="E284" s="9" t="e">
        <f t="shared" si="55"/>
        <v>#VALUE!</v>
      </c>
      <c r="F284" s="9" t="e">
        <f t="shared" si="56"/>
        <v>#VALUE!</v>
      </c>
      <c r="G284" s="9" t="str">
        <f t="shared" si="57"/>
        <v/>
      </c>
      <c r="H284" s="9" t="str">
        <f t="shared" si="58"/>
        <v/>
      </c>
      <c r="I284" s="9" t="str">
        <f t="shared" si="59"/>
        <v/>
      </c>
      <c r="J284" s="9" t="str">
        <f t="shared" si="60"/>
        <v/>
      </c>
      <c r="K284" s="11" t="e">
        <f t="shared" si="61"/>
        <v>#VALUE!</v>
      </c>
      <c r="L284" s="11" t="e">
        <f t="shared" si="62"/>
        <v>#VALUE!</v>
      </c>
      <c r="M284" s="11" t="e">
        <f t="shared" si="63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64"/>
        <v>#VALUE!</v>
      </c>
      <c r="S284" s="11" t="e">
        <f t="shared" si="65"/>
        <v>#VALUE!</v>
      </c>
      <c r="T284" s="11" t="e">
        <f t="shared" si="66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54"/>
        <v>#VALUE!</v>
      </c>
      <c r="E285" s="9" t="e">
        <f t="shared" si="55"/>
        <v>#VALUE!</v>
      </c>
      <c r="F285" s="9" t="e">
        <f t="shared" si="56"/>
        <v>#VALUE!</v>
      </c>
      <c r="G285" s="9" t="str">
        <f t="shared" si="57"/>
        <v/>
      </c>
      <c r="H285" s="9" t="str">
        <f t="shared" si="58"/>
        <v/>
      </c>
      <c r="I285" s="9" t="str">
        <f t="shared" si="59"/>
        <v/>
      </c>
      <c r="J285" s="9" t="str">
        <f t="shared" si="60"/>
        <v/>
      </c>
      <c r="K285" s="11" t="e">
        <f t="shared" si="61"/>
        <v>#VALUE!</v>
      </c>
      <c r="L285" s="11" t="e">
        <f t="shared" si="62"/>
        <v>#VALUE!</v>
      </c>
      <c r="M285" s="11" t="e">
        <f t="shared" si="63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64"/>
        <v>#VALUE!</v>
      </c>
      <c r="S285" s="11" t="e">
        <f t="shared" si="65"/>
        <v>#VALUE!</v>
      </c>
      <c r="T285" s="11" t="e">
        <f t="shared" si="66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54"/>
        <v>#VALUE!</v>
      </c>
      <c r="E286" s="9" t="e">
        <f t="shared" si="55"/>
        <v>#VALUE!</v>
      </c>
      <c r="F286" s="9" t="e">
        <f t="shared" si="56"/>
        <v>#VALUE!</v>
      </c>
      <c r="G286" s="9" t="str">
        <f t="shared" si="57"/>
        <v/>
      </c>
      <c r="H286" s="9" t="str">
        <f t="shared" si="58"/>
        <v/>
      </c>
      <c r="I286" s="9" t="str">
        <f t="shared" si="59"/>
        <v/>
      </c>
      <c r="J286" s="9" t="str">
        <f t="shared" si="60"/>
        <v/>
      </c>
      <c r="K286" s="11" t="e">
        <f t="shared" si="61"/>
        <v>#VALUE!</v>
      </c>
      <c r="L286" s="11" t="e">
        <f t="shared" si="62"/>
        <v>#VALUE!</v>
      </c>
      <c r="M286" s="11" t="e">
        <f t="shared" si="63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64"/>
        <v>#VALUE!</v>
      </c>
      <c r="S286" s="11" t="e">
        <f t="shared" si="65"/>
        <v>#VALUE!</v>
      </c>
      <c r="T286" s="11" t="e">
        <f t="shared" si="66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54"/>
        <v>#VALUE!</v>
      </c>
      <c r="E287" s="9" t="e">
        <f t="shared" si="55"/>
        <v>#VALUE!</v>
      </c>
      <c r="F287" s="9" t="e">
        <f t="shared" si="56"/>
        <v>#VALUE!</v>
      </c>
      <c r="G287" s="9" t="str">
        <f t="shared" si="57"/>
        <v/>
      </c>
      <c r="H287" s="9" t="str">
        <f t="shared" si="58"/>
        <v/>
      </c>
      <c r="I287" s="9" t="str">
        <f t="shared" si="59"/>
        <v/>
      </c>
      <c r="J287" s="9" t="str">
        <f t="shared" si="60"/>
        <v/>
      </c>
      <c r="K287" s="11" t="e">
        <f t="shared" si="61"/>
        <v>#VALUE!</v>
      </c>
      <c r="L287" s="11" t="e">
        <f t="shared" si="62"/>
        <v>#VALUE!</v>
      </c>
      <c r="M287" s="11" t="e">
        <f t="shared" si="63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64"/>
        <v>#VALUE!</v>
      </c>
      <c r="S287" s="11" t="e">
        <f t="shared" si="65"/>
        <v>#VALUE!</v>
      </c>
      <c r="T287" s="11" t="e">
        <f t="shared" si="66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54"/>
        <v>#VALUE!</v>
      </c>
      <c r="E288" s="9" t="e">
        <f t="shared" si="55"/>
        <v>#VALUE!</v>
      </c>
      <c r="F288" s="9" t="e">
        <f t="shared" si="56"/>
        <v>#VALUE!</v>
      </c>
      <c r="G288" s="9" t="str">
        <f t="shared" si="57"/>
        <v/>
      </c>
      <c r="H288" s="9" t="str">
        <f t="shared" si="58"/>
        <v/>
      </c>
      <c r="I288" s="9" t="str">
        <f t="shared" si="59"/>
        <v/>
      </c>
      <c r="J288" s="9" t="str">
        <f t="shared" si="60"/>
        <v/>
      </c>
      <c r="K288" s="11" t="e">
        <f t="shared" si="61"/>
        <v>#VALUE!</v>
      </c>
      <c r="L288" s="11" t="e">
        <f t="shared" si="62"/>
        <v>#VALUE!</v>
      </c>
      <c r="M288" s="11" t="e">
        <f t="shared" si="63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64"/>
        <v>#VALUE!</v>
      </c>
      <c r="S288" s="11" t="e">
        <f t="shared" si="65"/>
        <v>#VALUE!</v>
      </c>
      <c r="T288" s="11" t="e">
        <f t="shared" si="66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54"/>
        <v>#VALUE!</v>
      </c>
      <c r="E289" s="9" t="e">
        <f t="shared" si="55"/>
        <v>#VALUE!</v>
      </c>
      <c r="F289" s="9" t="e">
        <f t="shared" si="56"/>
        <v>#VALUE!</v>
      </c>
      <c r="G289" s="9" t="str">
        <f t="shared" si="57"/>
        <v/>
      </c>
      <c r="H289" s="9" t="str">
        <f t="shared" si="58"/>
        <v/>
      </c>
      <c r="I289" s="9" t="str">
        <f t="shared" si="59"/>
        <v/>
      </c>
      <c r="J289" s="9" t="str">
        <f t="shared" si="60"/>
        <v/>
      </c>
      <c r="K289" s="11" t="e">
        <f t="shared" si="61"/>
        <v>#VALUE!</v>
      </c>
      <c r="L289" s="11" t="e">
        <f t="shared" si="62"/>
        <v>#VALUE!</v>
      </c>
      <c r="M289" s="11" t="e">
        <f t="shared" si="63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64"/>
        <v>#VALUE!</v>
      </c>
      <c r="S289" s="11" t="e">
        <f t="shared" si="65"/>
        <v>#VALUE!</v>
      </c>
      <c r="T289" s="11" t="e">
        <f t="shared" si="66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54"/>
        <v>#VALUE!</v>
      </c>
      <c r="E290" s="9" t="e">
        <f t="shared" si="55"/>
        <v>#VALUE!</v>
      </c>
      <c r="F290" s="9" t="e">
        <f t="shared" si="56"/>
        <v>#VALUE!</v>
      </c>
      <c r="G290" s="9" t="str">
        <f t="shared" si="57"/>
        <v/>
      </c>
      <c r="H290" s="9" t="str">
        <f t="shared" si="58"/>
        <v/>
      </c>
      <c r="I290" s="9" t="str">
        <f t="shared" si="59"/>
        <v/>
      </c>
      <c r="J290" s="9" t="str">
        <f t="shared" si="60"/>
        <v/>
      </c>
      <c r="K290" s="11" t="e">
        <f t="shared" si="61"/>
        <v>#VALUE!</v>
      </c>
      <c r="L290" s="11" t="e">
        <f t="shared" si="62"/>
        <v>#VALUE!</v>
      </c>
      <c r="M290" s="11" t="e">
        <f t="shared" si="63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64"/>
        <v>#VALUE!</v>
      </c>
      <c r="S290" s="11" t="e">
        <f t="shared" si="65"/>
        <v>#VALUE!</v>
      </c>
      <c r="T290" s="11" t="e">
        <f t="shared" si="66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54"/>
        <v>#VALUE!</v>
      </c>
      <c r="E291" s="9" t="e">
        <f t="shared" si="55"/>
        <v>#VALUE!</v>
      </c>
      <c r="F291" s="9" t="e">
        <f t="shared" si="56"/>
        <v>#VALUE!</v>
      </c>
      <c r="G291" s="9" t="str">
        <f t="shared" si="57"/>
        <v/>
      </c>
      <c r="H291" s="9" t="str">
        <f t="shared" si="58"/>
        <v/>
      </c>
      <c r="I291" s="9" t="str">
        <f t="shared" si="59"/>
        <v/>
      </c>
      <c r="J291" s="9" t="str">
        <f t="shared" si="60"/>
        <v/>
      </c>
      <c r="K291" s="11" t="e">
        <f t="shared" si="61"/>
        <v>#VALUE!</v>
      </c>
      <c r="L291" s="11" t="e">
        <f t="shared" si="62"/>
        <v>#VALUE!</v>
      </c>
      <c r="M291" s="11" t="e">
        <f t="shared" si="63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64"/>
        <v>#VALUE!</v>
      </c>
      <c r="S291" s="11" t="e">
        <f t="shared" si="65"/>
        <v>#VALUE!</v>
      </c>
      <c r="T291" s="11" t="e">
        <f t="shared" si="66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54"/>
        <v>#VALUE!</v>
      </c>
      <c r="E292" s="9" t="e">
        <f t="shared" si="55"/>
        <v>#VALUE!</v>
      </c>
      <c r="F292" s="9" t="e">
        <f t="shared" si="56"/>
        <v>#VALUE!</v>
      </c>
      <c r="G292" s="9" t="str">
        <f t="shared" si="57"/>
        <v/>
      </c>
      <c r="H292" s="9" t="str">
        <f t="shared" si="58"/>
        <v/>
      </c>
      <c r="I292" s="9" t="str">
        <f t="shared" si="59"/>
        <v/>
      </c>
      <c r="J292" s="9" t="str">
        <f t="shared" si="60"/>
        <v/>
      </c>
      <c r="K292" s="11" t="e">
        <f t="shared" si="61"/>
        <v>#VALUE!</v>
      </c>
      <c r="L292" s="11" t="e">
        <f t="shared" si="62"/>
        <v>#VALUE!</v>
      </c>
      <c r="M292" s="11" t="e">
        <f t="shared" si="63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64"/>
        <v>#VALUE!</v>
      </c>
      <c r="S292" s="11" t="e">
        <f t="shared" si="65"/>
        <v>#VALUE!</v>
      </c>
      <c r="T292" s="11" t="e">
        <f t="shared" si="66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54"/>
        <v>#VALUE!</v>
      </c>
      <c r="E293" s="9" t="e">
        <f t="shared" si="55"/>
        <v>#VALUE!</v>
      </c>
      <c r="F293" s="9" t="e">
        <f t="shared" si="56"/>
        <v>#VALUE!</v>
      </c>
      <c r="G293" s="9" t="str">
        <f t="shared" si="57"/>
        <v/>
      </c>
      <c r="H293" s="9" t="str">
        <f t="shared" si="58"/>
        <v/>
      </c>
      <c r="I293" s="9" t="str">
        <f t="shared" si="59"/>
        <v/>
      </c>
      <c r="J293" s="9" t="str">
        <f t="shared" si="60"/>
        <v/>
      </c>
      <c r="K293" s="11" t="e">
        <f t="shared" si="61"/>
        <v>#VALUE!</v>
      </c>
      <c r="L293" s="11" t="e">
        <f t="shared" si="62"/>
        <v>#VALUE!</v>
      </c>
      <c r="M293" s="11" t="e">
        <f t="shared" si="63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64"/>
        <v>#VALUE!</v>
      </c>
      <c r="S293" s="11" t="e">
        <f t="shared" si="65"/>
        <v>#VALUE!</v>
      </c>
      <c r="T293" s="11" t="e">
        <f t="shared" si="66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54"/>
        <v>#VALUE!</v>
      </c>
      <c r="E294" s="9" t="e">
        <f t="shared" si="55"/>
        <v>#VALUE!</v>
      </c>
      <c r="F294" s="9" t="e">
        <f t="shared" si="56"/>
        <v>#VALUE!</v>
      </c>
      <c r="G294" s="9" t="str">
        <f t="shared" si="57"/>
        <v/>
      </c>
      <c r="H294" s="9" t="str">
        <f t="shared" si="58"/>
        <v/>
      </c>
      <c r="I294" s="9" t="str">
        <f t="shared" si="59"/>
        <v/>
      </c>
      <c r="J294" s="9" t="str">
        <f t="shared" si="60"/>
        <v/>
      </c>
      <c r="K294" s="11" t="e">
        <f t="shared" si="61"/>
        <v>#VALUE!</v>
      </c>
      <c r="L294" s="11" t="e">
        <f t="shared" si="62"/>
        <v>#VALUE!</v>
      </c>
      <c r="M294" s="11" t="e">
        <f t="shared" si="63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64"/>
        <v>#VALUE!</v>
      </c>
      <c r="S294" s="11" t="e">
        <f t="shared" si="65"/>
        <v>#VALUE!</v>
      </c>
      <c r="T294" s="11" t="e">
        <f t="shared" si="66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54"/>
        <v>#VALUE!</v>
      </c>
      <c r="E295" s="9" t="e">
        <f t="shared" si="55"/>
        <v>#VALUE!</v>
      </c>
      <c r="F295" s="9" t="e">
        <f t="shared" si="56"/>
        <v>#VALUE!</v>
      </c>
      <c r="G295" s="9" t="str">
        <f t="shared" si="57"/>
        <v/>
      </c>
      <c r="H295" s="9" t="str">
        <f t="shared" si="58"/>
        <v/>
      </c>
      <c r="I295" s="9" t="str">
        <f t="shared" si="59"/>
        <v/>
      </c>
      <c r="J295" s="9" t="str">
        <f t="shared" si="60"/>
        <v/>
      </c>
      <c r="K295" s="11" t="e">
        <f t="shared" si="61"/>
        <v>#VALUE!</v>
      </c>
      <c r="L295" s="11" t="e">
        <f t="shared" si="62"/>
        <v>#VALUE!</v>
      </c>
      <c r="M295" s="11" t="e">
        <f t="shared" si="63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64"/>
        <v>#VALUE!</v>
      </c>
      <c r="S295" s="11" t="e">
        <f t="shared" si="65"/>
        <v>#VALUE!</v>
      </c>
      <c r="T295" s="11" t="e">
        <f t="shared" si="66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54"/>
        <v>#VALUE!</v>
      </c>
      <c r="E296" s="9" t="e">
        <f t="shared" si="55"/>
        <v>#VALUE!</v>
      </c>
      <c r="F296" s="9" t="e">
        <f t="shared" si="56"/>
        <v>#VALUE!</v>
      </c>
      <c r="G296" s="9" t="str">
        <f t="shared" si="57"/>
        <v/>
      </c>
      <c r="H296" s="9" t="str">
        <f t="shared" si="58"/>
        <v/>
      </c>
      <c r="I296" s="9" t="str">
        <f t="shared" si="59"/>
        <v/>
      </c>
      <c r="J296" s="9" t="str">
        <f t="shared" si="60"/>
        <v/>
      </c>
      <c r="K296" s="11" t="e">
        <f t="shared" si="61"/>
        <v>#VALUE!</v>
      </c>
      <c r="L296" s="11" t="e">
        <f t="shared" si="62"/>
        <v>#VALUE!</v>
      </c>
      <c r="M296" s="11" t="e">
        <f t="shared" si="63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64"/>
        <v>#VALUE!</v>
      </c>
      <c r="S296" s="11" t="e">
        <f t="shared" si="65"/>
        <v>#VALUE!</v>
      </c>
      <c r="T296" s="11" t="e">
        <f t="shared" si="66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54"/>
        <v>#VALUE!</v>
      </c>
      <c r="E297" s="9" t="e">
        <f t="shared" si="55"/>
        <v>#VALUE!</v>
      </c>
      <c r="F297" s="9" t="e">
        <f t="shared" si="56"/>
        <v>#VALUE!</v>
      </c>
      <c r="G297" s="9" t="str">
        <f t="shared" si="57"/>
        <v/>
      </c>
      <c r="H297" s="9" t="str">
        <f t="shared" si="58"/>
        <v/>
      </c>
      <c r="I297" s="9" t="str">
        <f t="shared" si="59"/>
        <v/>
      </c>
      <c r="J297" s="9" t="str">
        <f t="shared" si="60"/>
        <v/>
      </c>
      <c r="K297" s="11" t="e">
        <f t="shared" si="61"/>
        <v>#VALUE!</v>
      </c>
      <c r="L297" s="11" t="e">
        <f t="shared" si="62"/>
        <v>#VALUE!</v>
      </c>
      <c r="M297" s="11" t="e">
        <f t="shared" si="63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64"/>
        <v>#VALUE!</v>
      </c>
      <c r="S297" s="11" t="e">
        <f t="shared" si="65"/>
        <v>#VALUE!</v>
      </c>
      <c r="T297" s="11" t="e">
        <f t="shared" si="66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54"/>
        <v>#VALUE!</v>
      </c>
      <c r="E298" s="9" t="e">
        <f t="shared" si="55"/>
        <v>#VALUE!</v>
      </c>
      <c r="F298" s="9" t="e">
        <f t="shared" si="56"/>
        <v>#VALUE!</v>
      </c>
      <c r="G298" s="9" t="str">
        <f t="shared" si="57"/>
        <v/>
      </c>
      <c r="H298" s="9" t="str">
        <f t="shared" si="58"/>
        <v/>
      </c>
      <c r="I298" s="9" t="str">
        <f t="shared" si="59"/>
        <v/>
      </c>
      <c r="J298" s="9" t="str">
        <f t="shared" si="60"/>
        <v/>
      </c>
      <c r="K298" s="11" t="e">
        <f t="shared" si="61"/>
        <v>#VALUE!</v>
      </c>
      <c r="L298" s="11" t="e">
        <f t="shared" si="62"/>
        <v>#VALUE!</v>
      </c>
      <c r="M298" s="11" t="e">
        <f t="shared" si="63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64"/>
        <v>#VALUE!</v>
      </c>
      <c r="S298" s="11" t="e">
        <f t="shared" si="65"/>
        <v>#VALUE!</v>
      </c>
      <c r="T298" s="11" t="e">
        <f t="shared" si="66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54"/>
        <v>#VALUE!</v>
      </c>
      <c r="E299" s="9" t="e">
        <f t="shared" si="55"/>
        <v>#VALUE!</v>
      </c>
      <c r="F299" s="9" t="e">
        <f t="shared" si="56"/>
        <v>#VALUE!</v>
      </c>
      <c r="G299" s="9" t="str">
        <f t="shared" si="57"/>
        <v/>
      </c>
      <c r="H299" s="9" t="str">
        <f t="shared" si="58"/>
        <v/>
      </c>
      <c r="I299" s="9" t="str">
        <f t="shared" si="59"/>
        <v/>
      </c>
      <c r="J299" s="9" t="str">
        <f t="shared" si="60"/>
        <v/>
      </c>
      <c r="K299" s="11" t="e">
        <f t="shared" si="61"/>
        <v>#VALUE!</v>
      </c>
      <c r="L299" s="11" t="e">
        <f t="shared" si="62"/>
        <v>#VALUE!</v>
      </c>
      <c r="M299" s="11" t="e">
        <f t="shared" si="63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64"/>
        <v>#VALUE!</v>
      </c>
      <c r="S299" s="11" t="e">
        <f t="shared" si="65"/>
        <v>#VALUE!</v>
      </c>
      <c r="T299" s="11" t="e">
        <f t="shared" si="66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54"/>
        <v>#VALUE!</v>
      </c>
      <c r="E300" s="9" t="e">
        <f t="shared" si="55"/>
        <v>#VALUE!</v>
      </c>
      <c r="F300" s="9" t="e">
        <f t="shared" si="56"/>
        <v>#VALUE!</v>
      </c>
      <c r="G300" s="9" t="str">
        <f t="shared" si="57"/>
        <v/>
      </c>
      <c r="H300" s="9" t="str">
        <f t="shared" si="58"/>
        <v/>
      </c>
      <c r="I300" s="9" t="str">
        <f t="shared" si="59"/>
        <v/>
      </c>
      <c r="J300" s="9" t="str">
        <f t="shared" si="60"/>
        <v/>
      </c>
      <c r="K300" s="11" t="e">
        <f t="shared" si="61"/>
        <v>#VALUE!</v>
      </c>
      <c r="L300" s="11" t="e">
        <f t="shared" si="62"/>
        <v>#VALUE!</v>
      </c>
      <c r="M300" s="11" t="e">
        <f t="shared" si="63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64"/>
        <v>#VALUE!</v>
      </c>
      <c r="S300" s="11" t="e">
        <f t="shared" si="65"/>
        <v>#VALUE!</v>
      </c>
      <c r="T300" s="11" t="e">
        <f t="shared" si="66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54"/>
        <v>#VALUE!</v>
      </c>
      <c r="E301" s="9" t="e">
        <f t="shared" si="55"/>
        <v>#VALUE!</v>
      </c>
      <c r="F301" s="9" t="e">
        <f t="shared" si="56"/>
        <v>#VALUE!</v>
      </c>
      <c r="G301" s="9" t="str">
        <f t="shared" si="57"/>
        <v/>
      </c>
      <c r="H301" s="9" t="str">
        <f t="shared" si="58"/>
        <v/>
      </c>
      <c r="I301" s="9" t="str">
        <f t="shared" si="59"/>
        <v/>
      </c>
      <c r="J301" s="9" t="str">
        <f t="shared" si="60"/>
        <v/>
      </c>
      <c r="K301" s="11" t="e">
        <f t="shared" si="61"/>
        <v>#VALUE!</v>
      </c>
      <c r="L301" s="11" t="e">
        <f t="shared" si="62"/>
        <v>#VALUE!</v>
      </c>
      <c r="M301" s="11" t="e">
        <f t="shared" si="63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64"/>
        <v>#VALUE!</v>
      </c>
      <c r="S301" s="11" t="e">
        <f t="shared" si="65"/>
        <v>#VALUE!</v>
      </c>
      <c r="T301" s="11" t="e">
        <f t="shared" si="66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54"/>
        <v>#VALUE!</v>
      </c>
      <c r="E302" s="9" t="e">
        <f t="shared" si="55"/>
        <v>#VALUE!</v>
      </c>
      <c r="F302" s="9" t="e">
        <f t="shared" si="56"/>
        <v>#VALUE!</v>
      </c>
      <c r="G302" s="9" t="str">
        <f t="shared" si="57"/>
        <v/>
      </c>
      <c r="H302" s="9" t="str">
        <f t="shared" si="58"/>
        <v/>
      </c>
      <c r="I302" s="9" t="str">
        <f t="shared" si="59"/>
        <v/>
      </c>
      <c r="J302" s="9" t="str">
        <f t="shared" si="60"/>
        <v/>
      </c>
      <c r="K302" s="11" t="e">
        <f t="shared" si="61"/>
        <v>#VALUE!</v>
      </c>
      <c r="L302" s="11" t="e">
        <f t="shared" si="62"/>
        <v>#VALUE!</v>
      </c>
      <c r="M302" s="11" t="e">
        <f t="shared" si="63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64"/>
        <v>#VALUE!</v>
      </c>
      <c r="S302" s="11" t="e">
        <f t="shared" si="65"/>
        <v>#VALUE!</v>
      </c>
      <c r="T302" s="11" t="e">
        <f t="shared" si="66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54"/>
        <v>#VALUE!</v>
      </c>
      <c r="E303" s="9" t="e">
        <f t="shared" si="55"/>
        <v>#VALUE!</v>
      </c>
      <c r="F303" s="9" t="e">
        <f t="shared" si="56"/>
        <v>#VALUE!</v>
      </c>
      <c r="G303" s="9" t="str">
        <f t="shared" si="57"/>
        <v/>
      </c>
      <c r="H303" s="9" t="str">
        <f t="shared" si="58"/>
        <v/>
      </c>
      <c r="I303" s="9" t="str">
        <f t="shared" si="59"/>
        <v/>
      </c>
      <c r="J303" s="9" t="str">
        <f t="shared" si="60"/>
        <v/>
      </c>
      <c r="K303" s="11" t="e">
        <f t="shared" si="61"/>
        <v>#VALUE!</v>
      </c>
      <c r="L303" s="11" t="e">
        <f t="shared" si="62"/>
        <v>#VALUE!</v>
      </c>
      <c r="M303" s="11" t="e">
        <f t="shared" si="63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64"/>
        <v>#VALUE!</v>
      </c>
      <c r="S303" s="11" t="e">
        <f t="shared" si="65"/>
        <v>#VALUE!</v>
      </c>
      <c r="T303" s="11" t="e">
        <f t="shared" si="66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54"/>
        <v>#VALUE!</v>
      </c>
      <c r="E304" s="9" t="e">
        <f t="shared" si="55"/>
        <v>#VALUE!</v>
      </c>
      <c r="F304" s="9" t="e">
        <f t="shared" si="56"/>
        <v>#VALUE!</v>
      </c>
      <c r="G304" s="9" t="str">
        <f t="shared" si="57"/>
        <v/>
      </c>
      <c r="H304" s="9" t="str">
        <f t="shared" si="58"/>
        <v/>
      </c>
      <c r="I304" s="9" t="str">
        <f t="shared" si="59"/>
        <v/>
      </c>
      <c r="J304" s="9" t="str">
        <f t="shared" si="60"/>
        <v/>
      </c>
      <c r="K304" s="11" t="e">
        <f t="shared" si="61"/>
        <v>#VALUE!</v>
      </c>
      <c r="L304" s="11" t="e">
        <f t="shared" si="62"/>
        <v>#VALUE!</v>
      </c>
      <c r="M304" s="11" t="e">
        <f t="shared" si="63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64"/>
        <v>#VALUE!</v>
      </c>
      <c r="S304" s="11" t="e">
        <f t="shared" si="65"/>
        <v>#VALUE!</v>
      </c>
      <c r="T304" s="11" t="e">
        <f t="shared" si="66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54"/>
        <v>#VALUE!</v>
      </c>
      <c r="E305" s="9" t="e">
        <f t="shared" si="55"/>
        <v>#VALUE!</v>
      </c>
      <c r="F305" s="9" t="e">
        <f t="shared" si="56"/>
        <v>#VALUE!</v>
      </c>
      <c r="G305" s="9" t="str">
        <f t="shared" si="57"/>
        <v/>
      </c>
      <c r="H305" s="9" t="str">
        <f t="shared" si="58"/>
        <v/>
      </c>
      <c r="I305" s="9" t="str">
        <f t="shared" si="59"/>
        <v/>
      </c>
      <c r="J305" s="9" t="str">
        <f t="shared" si="60"/>
        <v/>
      </c>
      <c r="K305" s="11" t="e">
        <f t="shared" si="61"/>
        <v>#VALUE!</v>
      </c>
      <c r="L305" s="11" t="e">
        <f t="shared" si="62"/>
        <v>#VALUE!</v>
      </c>
      <c r="M305" s="11" t="e">
        <f t="shared" si="63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64"/>
        <v>#VALUE!</v>
      </c>
      <c r="S305" s="11" t="e">
        <f t="shared" si="65"/>
        <v>#VALUE!</v>
      </c>
      <c r="T305" s="11" t="e">
        <f t="shared" si="66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54"/>
        <v>#VALUE!</v>
      </c>
      <c r="E306" s="9" t="e">
        <f t="shared" si="55"/>
        <v>#VALUE!</v>
      </c>
      <c r="F306" s="9" t="e">
        <f t="shared" si="56"/>
        <v>#VALUE!</v>
      </c>
      <c r="G306" s="9" t="str">
        <f t="shared" si="57"/>
        <v/>
      </c>
      <c r="H306" s="9" t="str">
        <f t="shared" si="58"/>
        <v/>
      </c>
      <c r="I306" s="9" t="str">
        <f t="shared" si="59"/>
        <v/>
      </c>
      <c r="J306" s="9" t="str">
        <f t="shared" si="60"/>
        <v/>
      </c>
      <c r="K306" s="11" t="e">
        <f t="shared" si="61"/>
        <v>#VALUE!</v>
      </c>
      <c r="L306" s="11" t="e">
        <f t="shared" si="62"/>
        <v>#VALUE!</v>
      </c>
      <c r="M306" s="11" t="e">
        <f t="shared" si="63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64"/>
        <v>#VALUE!</v>
      </c>
      <c r="S306" s="11" t="e">
        <f t="shared" si="65"/>
        <v>#VALUE!</v>
      </c>
      <c r="T306" s="11" t="e">
        <f t="shared" si="66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54"/>
        <v>#VALUE!</v>
      </c>
      <c r="E307" s="9" t="e">
        <f t="shared" si="55"/>
        <v>#VALUE!</v>
      </c>
      <c r="F307" s="9" t="e">
        <f t="shared" si="56"/>
        <v>#VALUE!</v>
      </c>
      <c r="G307" s="9" t="str">
        <f t="shared" si="57"/>
        <v/>
      </c>
      <c r="H307" s="9" t="str">
        <f t="shared" si="58"/>
        <v/>
      </c>
      <c r="I307" s="9" t="str">
        <f t="shared" si="59"/>
        <v/>
      </c>
      <c r="J307" s="9" t="str">
        <f t="shared" si="60"/>
        <v/>
      </c>
      <c r="K307" s="11" t="e">
        <f t="shared" si="61"/>
        <v>#VALUE!</v>
      </c>
      <c r="L307" s="11" t="e">
        <f t="shared" si="62"/>
        <v>#VALUE!</v>
      </c>
      <c r="M307" s="11" t="e">
        <f t="shared" si="63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64"/>
        <v>#VALUE!</v>
      </c>
      <c r="S307" s="11" t="e">
        <f t="shared" si="65"/>
        <v>#VALUE!</v>
      </c>
      <c r="T307" s="11" t="e">
        <f t="shared" si="66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54"/>
        <v>#VALUE!</v>
      </c>
      <c r="E308" s="9" t="e">
        <f t="shared" si="55"/>
        <v>#VALUE!</v>
      </c>
      <c r="F308" s="9" t="e">
        <f t="shared" si="56"/>
        <v>#VALUE!</v>
      </c>
      <c r="G308" s="9" t="str">
        <f t="shared" si="57"/>
        <v/>
      </c>
      <c r="H308" s="9" t="str">
        <f t="shared" si="58"/>
        <v/>
      </c>
      <c r="I308" s="9" t="str">
        <f t="shared" si="59"/>
        <v/>
      </c>
      <c r="J308" s="9" t="str">
        <f t="shared" si="60"/>
        <v/>
      </c>
      <c r="K308" s="11" t="e">
        <f t="shared" si="61"/>
        <v>#VALUE!</v>
      </c>
      <c r="L308" s="11" t="e">
        <f t="shared" si="62"/>
        <v>#VALUE!</v>
      </c>
      <c r="M308" s="11" t="e">
        <f t="shared" si="63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64"/>
        <v>#VALUE!</v>
      </c>
      <c r="S308" s="11" t="e">
        <f t="shared" si="65"/>
        <v>#VALUE!</v>
      </c>
      <c r="T308" s="11" t="e">
        <f t="shared" si="66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54"/>
        <v>#VALUE!</v>
      </c>
      <c r="E309" s="9" t="e">
        <f t="shared" si="55"/>
        <v>#VALUE!</v>
      </c>
      <c r="F309" s="9" t="e">
        <f t="shared" si="56"/>
        <v>#VALUE!</v>
      </c>
      <c r="G309" s="9" t="str">
        <f t="shared" si="57"/>
        <v/>
      </c>
      <c r="H309" s="9" t="str">
        <f t="shared" si="58"/>
        <v/>
      </c>
      <c r="I309" s="9" t="str">
        <f t="shared" si="59"/>
        <v/>
      </c>
      <c r="J309" s="9" t="str">
        <f t="shared" si="60"/>
        <v/>
      </c>
      <c r="K309" s="11" t="e">
        <f t="shared" si="61"/>
        <v>#VALUE!</v>
      </c>
      <c r="L309" s="11" t="e">
        <f t="shared" si="62"/>
        <v>#VALUE!</v>
      </c>
      <c r="M309" s="11" t="e">
        <f t="shared" si="63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64"/>
        <v>#VALUE!</v>
      </c>
      <c r="S309" s="11" t="e">
        <f t="shared" si="65"/>
        <v>#VALUE!</v>
      </c>
      <c r="T309" s="11" t="e">
        <f t="shared" si="66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54"/>
        <v>#VALUE!</v>
      </c>
      <c r="E310" s="9" t="e">
        <f t="shared" si="55"/>
        <v>#VALUE!</v>
      </c>
      <c r="F310" s="9" t="e">
        <f t="shared" si="56"/>
        <v>#VALUE!</v>
      </c>
      <c r="G310" s="9" t="str">
        <f t="shared" si="57"/>
        <v/>
      </c>
      <c r="H310" s="9" t="str">
        <f t="shared" si="58"/>
        <v/>
      </c>
      <c r="I310" s="9" t="str">
        <f t="shared" si="59"/>
        <v/>
      </c>
      <c r="J310" s="9" t="str">
        <f t="shared" si="60"/>
        <v/>
      </c>
      <c r="K310" s="11" t="e">
        <f t="shared" si="61"/>
        <v>#VALUE!</v>
      </c>
      <c r="L310" s="11" t="e">
        <f t="shared" si="62"/>
        <v>#VALUE!</v>
      </c>
      <c r="M310" s="11" t="e">
        <f t="shared" si="63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64"/>
        <v>#VALUE!</v>
      </c>
      <c r="S310" s="11" t="e">
        <f t="shared" si="65"/>
        <v>#VALUE!</v>
      </c>
      <c r="T310" s="11" t="e">
        <f t="shared" si="66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54"/>
        <v>#VALUE!</v>
      </c>
      <c r="E311" s="9" t="e">
        <f t="shared" si="55"/>
        <v>#VALUE!</v>
      </c>
      <c r="F311" s="9" t="e">
        <f t="shared" si="56"/>
        <v>#VALUE!</v>
      </c>
      <c r="G311" s="9" t="str">
        <f t="shared" si="57"/>
        <v/>
      </c>
      <c r="H311" s="9" t="str">
        <f t="shared" si="58"/>
        <v/>
      </c>
      <c r="I311" s="9" t="str">
        <f t="shared" si="59"/>
        <v/>
      </c>
      <c r="J311" s="9" t="str">
        <f t="shared" si="60"/>
        <v/>
      </c>
      <c r="K311" s="11" t="e">
        <f t="shared" si="61"/>
        <v>#VALUE!</v>
      </c>
      <c r="L311" s="11" t="e">
        <f t="shared" si="62"/>
        <v>#VALUE!</v>
      </c>
      <c r="M311" s="11" t="e">
        <f t="shared" si="63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64"/>
        <v>#VALUE!</v>
      </c>
      <c r="S311" s="11" t="e">
        <f t="shared" si="65"/>
        <v>#VALUE!</v>
      </c>
      <c r="T311" s="11" t="e">
        <f t="shared" si="66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54"/>
        <v>#VALUE!</v>
      </c>
      <c r="E312" s="9" t="e">
        <f t="shared" si="55"/>
        <v>#VALUE!</v>
      </c>
      <c r="F312" s="9" t="e">
        <f t="shared" si="56"/>
        <v>#VALUE!</v>
      </c>
      <c r="G312" s="9" t="str">
        <f t="shared" si="57"/>
        <v/>
      </c>
      <c r="H312" s="9" t="str">
        <f t="shared" si="58"/>
        <v/>
      </c>
      <c r="I312" s="9" t="str">
        <f t="shared" si="59"/>
        <v/>
      </c>
      <c r="J312" s="9" t="str">
        <f t="shared" si="60"/>
        <v/>
      </c>
      <c r="K312" s="11" t="e">
        <f t="shared" si="61"/>
        <v>#VALUE!</v>
      </c>
      <c r="L312" s="11" t="e">
        <f t="shared" si="62"/>
        <v>#VALUE!</v>
      </c>
      <c r="M312" s="11" t="e">
        <f t="shared" si="63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64"/>
        <v>#VALUE!</v>
      </c>
      <c r="S312" s="11" t="e">
        <f t="shared" si="65"/>
        <v>#VALUE!</v>
      </c>
      <c r="T312" s="11" t="e">
        <f t="shared" si="66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54"/>
        <v>#VALUE!</v>
      </c>
      <c r="E313" s="9" t="e">
        <f t="shared" si="55"/>
        <v>#VALUE!</v>
      </c>
      <c r="F313" s="9" t="e">
        <f t="shared" si="56"/>
        <v>#VALUE!</v>
      </c>
      <c r="G313" s="9" t="str">
        <f t="shared" si="57"/>
        <v/>
      </c>
      <c r="H313" s="9" t="str">
        <f t="shared" si="58"/>
        <v/>
      </c>
      <c r="I313" s="9" t="str">
        <f t="shared" si="59"/>
        <v/>
      </c>
      <c r="J313" s="9" t="str">
        <f t="shared" si="60"/>
        <v/>
      </c>
      <c r="K313" s="11" t="e">
        <f t="shared" si="61"/>
        <v>#VALUE!</v>
      </c>
      <c r="L313" s="11" t="e">
        <f t="shared" si="62"/>
        <v>#VALUE!</v>
      </c>
      <c r="M313" s="11" t="e">
        <f t="shared" si="63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64"/>
        <v>#VALUE!</v>
      </c>
      <c r="S313" s="11" t="e">
        <f t="shared" si="65"/>
        <v>#VALUE!</v>
      </c>
      <c r="T313" s="11" t="e">
        <f t="shared" si="66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54"/>
        <v>#VALUE!</v>
      </c>
      <c r="E314" s="9" t="e">
        <f t="shared" si="55"/>
        <v>#VALUE!</v>
      </c>
      <c r="F314" s="9" t="e">
        <f t="shared" si="56"/>
        <v>#VALUE!</v>
      </c>
      <c r="G314" s="9" t="str">
        <f t="shared" si="57"/>
        <v/>
      </c>
      <c r="H314" s="9" t="str">
        <f t="shared" si="58"/>
        <v/>
      </c>
      <c r="I314" s="9" t="str">
        <f t="shared" si="59"/>
        <v/>
      </c>
      <c r="J314" s="9" t="str">
        <f t="shared" si="60"/>
        <v/>
      </c>
      <c r="K314" s="11" t="e">
        <f t="shared" si="61"/>
        <v>#VALUE!</v>
      </c>
      <c r="L314" s="11" t="e">
        <f t="shared" si="62"/>
        <v>#VALUE!</v>
      </c>
      <c r="M314" s="11" t="e">
        <f t="shared" si="63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64"/>
        <v>#VALUE!</v>
      </c>
      <c r="S314" s="11" t="e">
        <f t="shared" si="65"/>
        <v>#VALUE!</v>
      </c>
      <c r="T314" s="11" t="e">
        <f t="shared" si="66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54"/>
        <v>#VALUE!</v>
      </c>
      <c r="E315" s="9" t="e">
        <f t="shared" si="55"/>
        <v>#VALUE!</v>
      </c>
      <c r="F315" s="9" t="e">
        <f t="shared" si="56"/>
        <v>#VALUE!</v>
      </c>
      <c r="G315" s="9" t="str">
        <f t="shared" si="57"/>
        <v/>
      </c>
      <c r="H315" s="9" t="str">
        <f t="shared" si="58"/>
        <v/>
      </c>
      <c r="I315" s="9" t="str">
        <f t="shared" si="59"/>
        <v/>
      </c>
      <c r="J315" s="9" t="str">
        <f t="shared" si="60"/>
        <v/>
      </c>
      <c r="K315" s="11" t="e">
        <f t="shared" si="61"/>
        <v>#VALUE!</v>
      </c>
      <c r="L315" s="11" t="e">
        <f t="shared" si="62"/>
        <v>#VALUE!</v>
      </c>
      <c r="M315" s="11" t="e">
        <f t="shared" si="63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64"/>
        <v>#VALUE!</v>
      </c>
      <c r="S315" s="11" t="e">
        <f t="shared" si="65"/>
        <v>#VALUE!</v>
      </c>
      <c r="T315" s="11" t="e">
        <f t="shared" si="66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54"/>
        <v>#VALUE!</v>
      </c>
      <c r="E316" s="9" t="e">
        <f t="shared" si="55"/>
        <v>#VALUE!</v>
      </c>
      <c r="F316" s="9" t="e">
        <f t="shared" si="56"/>
        <v>#VALUE!</v>
      </c>
      <c r="G316" s="9" t="str">
        <f t="shared" si="57"/>
        <v/>
      </c>
      <c r="H316" s="9" t="str">
        <f t="shared" si="58"/>
        <v/>
      </c>
      <c r="I316" s="9" t="str">
        <f t="shared" si="59"/>
        <v/>
      </c>
      <c r="J316" s="9" t="str">
        <f t="shared" si="60"/>
        <v/>
      </c>
      <c r="K316" s="11" t="e">
        <f t="shared" si="61"/>
        <v>#VALUE!</v>
      </c>
      <c r="L316" s="11" t="e">
        <f t="shared" si="62"/>
        <v>#VALUE!</v>
      </c>
      <c r="M316" s="11" t="e">
        <f t="shared" si="63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64"/>
        <v>#VALUE!</v>
      </c>
      <c r="S316" s="11" t="e">
        <f t="shared" si="65"/>
        <v>#VALUE!</v>
      </c>
      <c r="T316" s="11" t="e">
        <f t="shared" si="66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54"/>
        <v>#VALUE!</v>
      </c>
      <c r="E317" s="9" t="e">
        <f t="shared" si="55"/>
        <v>#VALUE!</v>
      </c>
      <c r="F317" s="9" t="e">
        <f t="shared" si="56"/>
        <v>#VALUE!</v>
      </c>
      <c r="G317" s="9" t="str">
        <f t="shared" si="57"/>
        <v/>
      </c>
      <c r="H317" s="9" t="str">
        <f t="shared" si="58"/>
        <v/>
      </c>
      <c r="I317" s="9" t="str">
        <f t="shared" si="59"/>
        <v/>
      </c>
      <c r="J317" s="9" t="str">
        <f t="shared" si="60"/>
        <v/>
      </c>
      <c r="K317" s="11" t="e">
        <f t="shared" si="61"/>
        <v>#VALUE!</v>
      </c>
      <c r="L317" s="11" t="e">
        <f t="shared" si="62"/>
        <v>#VALUE!</v>
      </c>
      <c r="M317" s="11" t="e">
        <f t="shared" si="63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64"/>
        <v>#VALUE!</v>
      </c>
      <c r="S317" s="11" t="e">
        <f t="shared" si="65"/>
        <v>#VALUE!</v>
      </c>
      <c r="T317" s="11" t="e">
        <f t="shared" si="66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54"/>
        <v>#VALUE!</v>
      </c>
      <c r="E318" s="9" t="e">
        <f t="shared" si="55"/>
        <v>#VALUE!</v>
      </c>
      <c r="F318" s="9" t="e">
        <f t="shared" si="56"/>
        <v>#VALUE!</v>
      </c>
      <c r="G318" s="9" t="str">
        <f t="shared" si="57"/>
        <v/>
      </c>
      <c r="H318" s="9" t="str">
        <f t="shared" si="58"/>
        <v/>
      </c>
      <c r="I318" s="9" t="str">
        <f t="shared" si="59"/>
        <v/>
      </c>
      <c r="J318" s="9" t="str">
        <f t="shared" si="60"/>
        <v/>
      </c>
      <c r="K318" s="11" t="e">
        <f t="shared" si="61"/>
        <v>#VALUE!</v>
      </c>
      <c r="L318" s="11" t="e">
        <f t="shared" si="62"/>
        <v>#VALUE!</v>
      </c>
      <c r="M318" s="11" t="e">
        <f t="shared" si="63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64"/>
        <v>#VALUE!</v>
      </c>
      <c r="S318" s="11" t="e">
        <f t="shared" si="65"/>
        <v>#VALUE!</v>
      </c>
      <c r="T318" s="11" t="e">
        <f t="shared" si="66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54"/>
        <v>#VALUE!</v>
      </c>
      <c r="E319" s="9" t="e">
        <f t="shared" si="55"/>
        <v>#VALUE!</v>
      </c>
      <c r="F319" s="9" t="e">
        <f t="shared" si="56"/>
        <v>#VALUE!</v>
      </c>
      <c r="G319" s="9" t="str">
        <f t="shared" si="57"/>
        <v/>
      </c>
      <c r="H319" s="9" t="str">
        <f t="shared" si="58"/>
        <v/>
      </c>
      <c r="I319" s="9" t="str">
        <f t="shared" si="59"/>
        <v/>
      </c>
      <c r="J319" s="9" t="str">
        <f t="shared" si="60"/>
        <v/>
      </c>
      <c r="K319" s="11" t="e">
        <f t="shared" si="61"/>
        <v>#VALUE!</v>
      </c>
      <c r="L319" s="11" t="e">
        <f t="shared" si="62"/>
        <v>#VALUE!</v>
      </c>
      <c r="M319" s="11" t="e">
        <f t="shared" si="63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64"/>
        <v>#VALUE!</v>
      </c>
      <c r="S319" s="11" t="e">
        <f t="shared" si="65"/>
        <v>#VALUE!</v>
      </c>
      <c r="T319" s="11" t="e">
        <f t="shared" si="66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54"/>
        <v>#VALUE!</v>
      </c>
      <c r="E320" s="9" t="e">
        <f t="shared" si="55"/>
        <v>#VALUE!</v>
      </c>
      <c r="F320" s="9" t="e">
        <f t="shared" si="56"/>
        <v>#VALUE!</v>
      </c>
      <c r="G320" s="9" t="str">
        <f t="shared" si="57"/>
        <v/>
      </c>
      <c r="H320" s="9" t="str">
        <f t="shared" si="58"/>
        <v/>
      </c>
      <c r="I320" s="9" t="str">
        <f t="shared" si="59"/>
        <v/>
      </c>
      <c r="J320" s="9" t="str">
        <f t="shared" si="60"/>
        <v/>
      </c>
      <c r="K320" s="11" t="e">
        <f t="shared" si="61"/>
        <v>#VALUE!</v>
      </c>
      <c r="L320" s="11" t="e">
        <f t="shared" si="62"/>
        <v>#VALUE!</v>
      </c>
      <c r="M320" s="11" t="e">
        <f t="shared" si="63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64"/>
        <v>#VALUE!</v>
      </c>
      <c r="S320" s="11" t="e">
        <f t="shared" si="65"/>
        <v>#VALUE!</v>
      </c>
      <c r="T320" s="11" t="e">
        <f t="shared" si="66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54"/>
        <v>#VALUE!</v>
      </c>
      <c r="E321" s="9" t="e">
        <f t="shared" si="55"/>
        <v>#VALUE!</v>
      </c>
      <c r="F321" s="9" t="e">
        <f t="shared" si="56"/>
        <v>#VALUE!</v>
      </c>
      <c r="G321" s="9" t="str">
        <f t="shared" si="57"/>
        <v/>
      </c>
      <c r="H321" s="9" t="str">
        <f t="shared" si="58"/>
        <v/>
      </c>
      <c r="I321" s="9" t="str">
        <f t="shared" si="59"/>
        <v/>
      </c>
      <c r="J321" s="9" t="str">
        <f t="shared" si="60"/>
        <v/>
      </c>
      <c r="K321" s="11" t="e">
        <f t="shared" si="61"/>
        <v>#VALUE!</v>
      </c>
      <c r="L321" s="11" t="e">
        <f t="shared" si="62"/>
        <v>#VALUE!</v>
      </c>
      <c r="M321" s="11" t="e">
        <f t="shared" si="63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64"/>
        <v>#VALUE!</v>
      </c>
      <c r="S321" s="11" t="e">
        <f t="shared" si="65"/>
        <v>#VALUE!</v>
      </c>
      <c r="T321" s="11" t="e">
        <f t="shared" si="66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54"/>
        <v>#VALUE!</v>
      </c>
      <c r="E322" s="9" t="e">
        <f t="shared" si="55"/>
        <v>#VALUE!</v>
      </c>
      <c r="F322" s="9" t="e">
        <f t="shared" si="56"/>
        <v>#VALUE!</v>
      </c>
      <c r="G322" s="9" t="str">
        <f t="shared" si="57"/>
        <v/>
      </c>
      <c r="H322" s="9" t="str">
        <f t="shared" si="58"/>
        <v/>
      </c>
      <c r="I322" s="9" t="str">
        <f t="shared" si="59"/>
        <v/>
      </c>
      <c r="J322" s="9" t="str">
        <f t="shared" si="60"/>
        <v/>
      </c>
      <c r="K322" s="11" t="e">
        <f t="shared" si="61"/>
        <v>#VALUE!</v>
      </c>
      <c r="L322" s="11" t="e">
        <f t="shared" si="62"/>
        <v>#VALUE!</v>
      </c>
      <c r="M322" s="11" t="e">
        <f t="shared" si="63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64"/>
        <v>#VALUE!</v>
      </c>
      <c r="S322" s="11" t="e">
        <f t="shared" si="65"/>
        <v>#VALUE!</v>
      </c>
      <c r="T322" s="11" t="e">
        <f t="shared" si="66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54"/>
        <v>#VALUE!</v>
      </c>
      <c r="E323" s="9" t="e">
        <f t="shared" si="55"/>
        <v>#VALUE!</v>
      </c>
      <c r="F323" s="9" t="e">
        <f t="shared" si="56"/>
        <v>#VALUE!</v>
      </c>
      <c r="G323" s="9" t="str">
        <f t="shared" si="57"/>
        <v/>
      </c>
      <c r="H323" s="9" t="str">
        <f t="shared" si="58"/>
        <v/>
      </c>
      <c r="I323" s="9" t="str">
        <f t="shared" si="59"/>
        <v/>
      </c>
      <c r="J323" s="9" t="str">
        <f t="shared" si="60"/>
        <v/>
      </c>
      <c r="K323" s="11" t="e">
        <f t="shared" si="61"/>
        <v>#VALUE!</v>
      </c>
      <c r="L323" s="11" t="e">
        <f t="shared" si="62"/>
        <v>#VALUE!</v>
      </c>
      <c r="M323" s="11" t="e">
        <f t="shared" si="63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64"/>
        <v>#VALUE!</v>
      </c>
      <c r="S323" s="11" t="e">
        <f t="shared" si="65"/>
        <v>#VALUE!</v>
      </c>
      <c r="T323" s="11" t="e">
        <f t="shared" si="66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67">(K324/(AR324+K324-(AR324*K324)))</f>
        <v>#VALUE!</v>
      </c>
      <c r="E324" s="9" t="e">
        <f t="shared" ref="E324:E387" si="68">(L324/(AR324+L324-(AR324*L324)))</f>
        <v>#VALUE!</v>
      </c>
      <c r="F324" s="9" t="e">
        <f t="shared" ref="F324:F387" si="69">(M324/(AR324+M324-(AR324*M324)))</f>
        <v>#VALUE!</v>
      </c>
      <c r="G324" s="9" t="str">
        <f t="shared" ref="G324:G387" si="70">AR324</f>
        <v/>
      </c>
      <c r="H324" s="9" t="str">
        <f t="shared" ref="H324:H387" si="71">IF(A324="","",1/D324)</f>
        <v/>
      </c>
      <c r="I324" s="9" t="str">
        <f t="shared" ref="I324:I387" si="72">IF(B324="","",1/E324)</f>
        <v/>
      </c>
      <c r="J324" s="9" t="str">
        <f t="shared" ref="J324:J387" si="73">IF(C324="","",1/F324)</f>
        <v/>
      </c>
      <c r="K324" s="11" t="e">
        <f t="shared" ref="K324:K387" si="74">1/A324</f>
        <v>#VALUE!</v>
      </c>
      <c r="L324" s="11" t="e">
        <f t="shared" ref="L324:L387" si="75">1/B324</f>
        <v>#VALUE!</v>
      </c>
      <c r="M324" s="11" t="e">
        <f t="shared" ref="M324:M387" si="76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77">O324/N324</f>
        <v>#VALUE!</v>
      </c>
      <c r="S324" s="11" t="e">
        <f t="shared" ref="S324:S387" si="78">P324/N324</f>
        <v>#VALUE!</v>
      </c>
      <c r="T324" s="11" t="e">
        <f t="shared" ref="T324:T387" si="79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67"/>
        <v>#VALUE!</v>
      </c>
      <c r="E325" s="9" t="e">
        <f t="shared" si="68"/>
        <v>#VALUE!</v>
      </c>
      <c r="F325" s="9" t="e">
        <f t="shared" si="69"/>
        <v>#VALUE!</v>
      </c>
      <c r="G325" s="9" t="str">
        <f t="shared" si="70"/>
        <v/>
      </c>
      <c r="H325" s="9" t="str">
        <f t="shared" si="71"/>
        <v/>
      </c>
      <c r="I325" s="9" t="str">
        <f t="shared" si="72"/>
        <v/>
      </c>
      <c r="J325" s="9" t="str">
        <f t="shared" si="73"/>
        <v/>
      </c>
      <c r="K325" s="11" t="e">
        <f t="shared" si="74"/>
        <v>#VALUE!</v>
      </c>
      <c r="L325" s="11" t="e">
        <f t="shared" si="75"/>
        <v>#VALUE!</v>
      </c>
      <c r="M325" s="11" t="e">
        <f t="shared" si="76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77"/>
        <v>#VALUE!</v>
      </c>
      <c r="S325" s="11" t="e">
        <f t="shared" si="78"/>
        <v>#VALUE!</v>
      </c>
      <c r="T325" s="11" t="e">
        <f t="shared" si="79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67"/>
        <v>#VALUE!</v>
      </c>
      <c r="E326" s="9" t="e">
        <f t="shared" si="68"/>
        <v>#VALUE!</v>
      </c>
      <c r="F326" s="9" t="e">
        <f t="shared" si="69"/>
        <v>#VALUE!</v>
      </c>
      <c r="G326" s="9" t="str">
        <f t="shared" si="70"/>
        <v/>
      </c>
      <c r="H326" s="9" t="str">
        <f t="shared" si="71"/>
        <v/>
      </c>
      <c r="I326" s="9" t="str">
        <f t="shared" si="72"/>
        <v/>
      </c>
      <c r="J326" s="9" t="str">
        <f t="shared" si="73"/>
        <v/>
      </c>
      <c r="K326" s="11" t="e">
        <f t="shared" si="74"/>
        <v>#VALUE!</v>
      </c>
      <c r="L326" s="11" t="e">
        <f t="shared" si="75"/>
        <v>#VALUE!</v>
      </c>
      <c r="M326" s="11" t="e">
        <f t="shared" si="76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77"/>
        <v>#VALUE!</v>
      </c>
      <c r="S326" s="11" t="e">
        <f t="shared" si="78"/>
        <v>#VALUE!</v>
      </c>
      <c r="T326" s="11" t="e">
        <f t="shared" si="79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67"/>
        <v>#VALUE!</v>
      </c>
      <c r="E327" s="9" t="e">
        <f t="shared" si="68"/>
        <v>#VALUE!</v>
      </c>
      <c r="F327" s="9" t="e">
        <f t="shared" si="69"/>
        <v>#VALUE!</v>
      </c>
      <c r="G327" s="9" t="str">
        <f t="shared" si="70"/>
        <v/>
      </c>
      <c r="H327" s="9" t="str">
        <f t="shared" si="71"/>
        <v/>
      </c>
      <c r="I327" s="9" t="str">
        <f t="shared" si="72"/>
        <v/>
      </c>
      <c r="J327" s="9" t="str">
        <f t="shared" si="73"/>
        <v/>
      </c>
      <c r="K327" s="11" t="e">
        <f t="shared" si="74"/>
        <v>#VALUE!</v>
      </c>
      <c r="L327" s="11" t="e">
        <f t="shared" si="75"/>
        <v>#VALUE!</v>
      </c>
      <c r="M327" s="11" t="e">
        <f t="shared" si="76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77"/>
        <v>#VALUE!</v>
      </c>
      <c r="S327" s="11" t="e">
        <f t="shared" si="78"/>
        <v>#VALUE!</v>
      </c>
      <c r="T327" s="11" t="e">
        <f t="shared" si="79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67"/>
        <v>#VALUE!</v>
      </c>
      <c r="E328" s="9" t="e">
        <f t="shared" si="68"/>
        <v>#VALUE!</v>
      </c>
      <c r="F328" s="9" t="e">
        <f t="shared" si="69"/>
        <v>#VALUE!</v>
      </c>
      <c r="G328" s="9" t="str">
        <f t="shared" si="70"/>
        <v/>
      </c>
      <c r="H328" s="9" t="str">
        <f t="shared" si="71"/>
        <v/>
      </c>
      <c r="I328" s="9" t="str">
        <f t="shared" si="72"/>
        <v/>
      </c>
      <c r="J328" s="9" t="str">
        <f t="shared" si="73"/>
        <v/>
      </c>
      <c r="K328" s="11" t="e">
        <f t="shared" si="74"/>
        <v>#VALUE!</v>
      </c>
      <c r="L328" s="11" t="e">
        <f t="shared" si="75"/>
        <v>#VALUE!</v>
      </c>
      <c r="M328" s="11" t="e">
        <f t="shared" si="76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77"/>
        <v>#VALUE!</v>
      </c>
      <c r="S328" s="11" t="e">
        <f t="shared" si="78"/>
        <v>#VALUE!</v>
      </c>
      <c r="T328" s="11" t="e">
        <f t="shared" si="79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67"/>
        <v>#VALUE!</v>
      </c>
      <c r="E329" s="9" t="e">
        <f t="shared" si="68"/>
        <v>#VALUE!</v>
      </c>
      <c r="F329" s="9" t="e">
        <f t="shared" si="69"/>
        <v>#VALUE!</v>
      </c>
      <c r="G329" s="9" t="str">
        <f t="shared" si="70"/>
        <v/>
      </c>
      <c r="H329" s="9" t="str">
        <f t="shared" si="71"/>
        <v/>
      </c>
      <c r="I329" s="9" t="str">
        <f t="shared" si="72"/>
        <v/>
      </c>
      <c r="J329" s="9" t="str">
        <f t="shared" si="73"/>
        <v/>
      </c>
      <c r="K329" s="11" t="e">
        <f t="shared" si="74"/>
        <v>#VALUE!</v>
      </c>
      <c r="L329" s="11" t="e">
        <f t="shared" si="75"/>
        <v>#VALUE!</v>
      </c>
      <c r="M329" s="11" t="e">
        <f t="shared" si="76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77"/>
        <v>#VALUE!</v>
      </c>
      <c r="S329" s="11" t="e">
        <f t="shared" si="78"/>
        <v>#VALUE!</v>
      </c>
      <c r="T329" s="11" t="e">
        <f t="shared" si="79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67"/>
        <v>#VALUE!</v>
      </c>
      <c r="E330" s="9" t="e">
        <f t="shared" si="68"/>
        <v>#VALUE!</v>
      </c>
      <c r="F330" s="9" t="e">
        <f t="shared" si="69"/>
        <v>#VALUE!</v>
      </c>
      <c r="G330" s="9" t="str">
        <f t="shared" si="70"/>
        <v/>
      </c>
      <c r="H330" s="9" t="str">
        <f t="shared" si="71"/>
        <v/>
      </c>
      <c r="I330" s="9" t="str">
        <f t="shared" si="72"/>
        <v/>
      </c>
      <c r="J330" s="9" t="str">
        <f t="shared" si="73"/>
        <v/>
      </c>
      <c r="K330" s="11" t="e">
        <f t="shared" si="74"/>
        <v>#VALUE!</v>
      </c>
      <c r="L330" s="11" t="e">
        <f t="shared" si="75"/>
        <v>#VALUE!</v>
      </c>
      <c r="M330" s="11" t="e">
        <f t="shared" si="76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77"/>
        <v>#VALUE!</v>
      </c>
      <c r="S330" s="11" t="e">
        <f t="shared" si="78"/>
        <v>#VALUE!</v>
      </c>
      <c r="T330" s="11" t="e">
        <f t="shared" si="79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67"/>
        <v>#VALUE!</v>
      </c>
      <c r="E331" s="9" t="e">
        <f t="shared" si="68"/>
        <v>#VALUE!</v>
      </c>
      <c r="F331" s="9" t="e">
        <f t="shared" si="69"/>
        <v>#VALUE!</v>
      </c>
      <c r="G331" s="9" t="str">
        <f t="shared" si="70"/>
        <v/>
      </c>
      <c r="H331" s="9" t="str">
        <f t="shared" si="71"/>
        <v/>
      </c>
      <c r="I331" s="9" t="str">
        <f t="shared" si="72"/>
        <v/>
      </c>
      <c r="J331" s="9" t="str">
        <f t="shared" si="73"/>
        <v/>
      </c>
      <c r="K331" s="11" t="e">
        <f t="shared" si="74"/>
        <v>#VALUE!</v>
      </c>
      <c r="L331" s="11" t="e">
        <f t="shared" si="75"/>
        <v>#VALUE!</v>
      </c>
      <c r="M331" s="11" t="e">
        <f t="shared" si="76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77"/>
        <v>#VALUE!</v>
      </c>
      <c r="S331" s="11" t="e">
        <f t="shared" si="78"/>
        <v>#VALUE!</v>
      </c>
      <c r="T331" s="11" t="e">
        <f t="shared" si="79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67"/>
        <v>#VALUE!</v>
      </c>
      <c r="E332" s="9" t="e">
        <f t="shared" si="68"/>
        <v>#VALUE!</v>
      </c>
      <c r="F332" s="9" t="e">
        <f t="shared" si="69"/>
        <v>#VALUE!</v>
      </c>
      <c r="G332" s="9" t="str">
        <f t="shared" si="70"/>
        <v/>
      </c>
      <c r="H332" s="9" t="str">
        <f t="shared" si="71"/>
        <v/>
      </c>
      <c r="I332" s="9" t="str">
        <f t="shared" si="72"/>
        <v/>
      </c>
      <c r="J332" s="9" t="str">
        <f t="shared" si="73"/>
        <v/>
      </c>
      <c r="K332" s="11" t="e">
        <f t="shared" si="74"/>
        <v>#VALUE!</v>
      </c>
      <c r="L332" s="11" t="e">
        <f t="shared" si="75"/>
        <v>#VALUE!</v>
      </c>
      <c r="M332" s="11" t="e">
        <f t="shared" si="76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77"/>
        <v>#VALUE!</v>
      </c>
      <c r="S332" s="11" t="e">
        <f t="shared" si="78"/>
        <v>#VALUE!</v>
      </c>
      <c r="T332" s="11" t="e">
        <f t="shared" si="79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67"/>
        <v>#VALUE!</v>
      </c>
      <c r="E333" s="9" t="e">
        <f t="shared" si="68"/>
        <v>#VALUE!</v>
      </c>
      <c r="F333" s="9" t="e">
        <f t="shared" si="69"/>
        <v>#VALUE!</v>
      </c>
      <c r="G333" s="9" t="str">
        <f t="shared" si="70"/>
        <v/>
      </c>
      <c r="H333" s="9" t="str">
        <f t="shared" si="71"/>
        <v/>
      </c>
      <c r="I333" s="9" t="str">
        <f t="shared" si="72"/>
        <v/>
      </c>
      <c r="J333" s="9" t="str">
        <f t="shared" si="73"/>
        <v/>
      </c>
      <c r="K333" s="11" t="e">
        <f t="shared" si="74"/>
        <v>#VALUE!</v>
      </c>
      <c r="L333" s="11" t="e">
        <f t="shared" si="75"/>
        <v>#VALUE!</v>
      </c>
      <c r="M333" s="11" t="e">
        <f t="shared" si="76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77"/>
        <v>#VALUE!</v>
      </c>
      <c r="S333" s="11" t="e">
        <f t="shared" si="78"/>
        <v>#VALUE!</v>
      </c>
      <c r="T333" s="11" t="e">
        <f t="shared" si="79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67"/>
        <v>#VALUE!</v>
      </c>
      <c r="E334" s="9" t="e">
        <f t="shared" si="68"/>
        <v>#VALUE!</v>
      </c>
      <c r="F334" s="9" t="e">
        <f t="shared" si="69"/>
        <v>#VALUE!</v>
      </c>
      <c r="G334" s="9" t="str">
        <f t="shared" si="70"/>
        <v/>
      </c>
      <c r="H334" s="9" t="str">
        <f t="shared" si="71"/>
        <v/>
      </c>
      <c r="I334" s="9" t="str">
        <f t="shared" si="72"/>
        <v/>
      </c>
      <c r="J334" s="9" t="str">
        <f t="shared" si="73"/>
        <v/>
      </c>
      <c r="K334" s="11" t="e">
        <f t="shared" si="74"/>
        <v>#VALUE!</v>
      </c>
      <c r="L334" s="11" t="e">
        <f t="shared" si="75"/>
        <v>#VALUE!</v>
      </c>
      <c r="M334" s="11" t="e">
        <f t="shared" si="76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77"/>
        <v>#VALUE!</v>
      </c>
      <c r="S334" s="11" t="e">
        <f t="shared" si="78"/>
        <v>#VALUE!</v>
      </c>
      <c r="T334" s="11" t="e">
        <f t="shared" si="79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67"/>
        <v>#VALUE!</v>
      </c>
      <c r="E335" s="9" t="e">
        <f t="shared" si="68"/>
        <v>#VALUE!</v>
      </c>
      <c r="F335" s="9" t="e">
        <f t="shared" si="69"/>
        <v>#VALUE!</v>
      </c>
      <c r="G335" s="9" t="str">
        <f t="shared" si="70"/>
        <v/>
      </c>
      <c r="H335" s="9" t="str">
        <f t="shared" si="71"/>
        <v/>
      </c>
      <c r="I335" s="9" t="str">
        <f t="shared" si="72"/>
        <v/>
      </c>
      <c r="J335" s="9" t="str">
        <f t="shared" si="73"/>
        <v/>
      </c>
      <c r="K335" s="11" t="e">
        <f t="shared" si="74"/>
        <v>#VALUE!</v>
      </c>
      <c r="L335" s="11" t="e">
        <f t="shared" si="75"/>
        <v>#VALUE!</v>
      </c>
      <c r="M335" s="11" t="e">
        <f t="shared" si="76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77"/>
        <v>#VALUE!</v>
      </c>
      <c r="S335" s="11" t="e">
        <f t="shared" si="78"/>
        <v>#VALUE!</v>
      </c>
      <c r="T335" s="11" t="e">
        <f t="shared" si="79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67"/>
        <v>#VALUE!</v>
      </c>
      <c r="E336" s="9" t="e">
        <f t="shared" si="68"/>
        <v>#VALUE!</v>
      </c>
      <c r="F336" s="9" t="e">
        <f t="shared" si="69"/>
        <v>#VALUE!</v>
      </c>
      <c r="G336" s="9" t="str">
        <f t="shared" si="70"/>
        <v/>
      </c>
      <c r="H336" s="9" t="str">
        <f t="shared" si="71"/>
        <v/>
      </c>
      <c r="I336" s="9" t="str">
        <f t="shared" si="72"/>
        <v/>
      </c>
      <c r="J336" s="9" t="str">
        <f t="shared" si="73"/>
        <v/>
      </c>
      <c r="K336" s="11" t="e">
        <f t="shared" si="74"/>
        <v>#VALUE!</v>
      </c>
      <c r="L336" s="11" t="e">
        <f t="shared" si="75"/>
        <v>#VALUE!</v>
      </c>
      <c r="M336" s="11" t="e">
        <f t="shared" si="76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77"/>
        <v>#VALUE!</v>
      </c>
      <c r="S336" s="11" t="e">
        <f t="shared" si="78"/>
        <v>#VALUE!</v>
      </c>
      <c r="T336" s="11" t="e">
        <f t="shared" si="79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67"/>
        <v>#VALUE!</v>
      </c>
      <c r="E337" s="9" t="e">
        <f t="shared" si="68"/>
        <v>#VALUE!</v>
      </c>
      <c r="F337" s="9" t="e">
        <f t="shared" si="69"/>
        <v>#VALUE!</v>
      </c>
      <c r="G337" s="9" t="str">
        <f t="shared" si="70"/>
        <v/>
      </c>
      <c r="H337" s="9" t="str">
        <f t="shared" si="71"/>
        <v/>
      </c>
      <c r="I337" s="9" t="str">
        <f t="shared" si="72"/>
        <v/>
      </c>
      <c r="J337" s="9" t="str">
        <f t="shared" si="73"/>
        <v/>
      </c>
      <c r="K337" s="11" t="e">
        <f t="shared" si="74"/>
        <v>#VALUE!</v>
      </c>
      <c r="L337" s="11" t="e">
        <f t="shared" si="75"/>
        <v>#VALUE!</v>
      </c>
      <c r="M337" s="11" t="e">
        <f t="shared" si="76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77"/>
        <v>#VALUE!</v>
      </c>
      <c r="S337" s="11" t="e">
        <f t="shared" si="78"/>
        <v>#VALUE!</v>
      </c>
      <c r="T337" s="11" t="e">
        <f t="shared" si="79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67"/>
        <v>#VALUE!</v>
      </c>
      <c r="E338" s="9" t="e">
        <f t="shared" si="68"/>
        <v>#VALUE!</v>
      </c>
      <c r="F338" s="9" t="e">
        <f t="shared" si="69"/>
        <v>#VALUE!</v>
      </c>
      <c r="G338" s="9" t="str">
        <f t="shared" si="70"/>
        <v/>
      </c>
      <c r="H338" s="9" t="str">
        <f t="shared" si="71"/>
        <v/>
      </c>
      <c r="I338" s="9" t="str">
        <f t="shared" si="72"/>
        <v/>
      </c>
      <c r="J338" s="9" t="str">
        <f t="shared" si="73"/>
        <v/>
      </c>
      <c r="K338" s="11" t="e">
        <f t="shared" si="74"/>
        <v>#VALUE!</v>
      </c>
      <c r="L338" s="11" t="e">
        <f t="shared" si="75"/>
        <v>#VALUE!</v>
      </c>
      <c r="M338" s="11" t="e">
        <f t="shared" si="76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77"/>
        <v>#VALUE!</v>
      </c>
      <c r="S338" s="11" t="e">
        <f t="shared" si="78"/>
        <v>#VALUE!</v>
      </c>
      <c r="T338" s="11" t="e">
        <f t="shared" si="79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67"/>
        <v>#VALUE!</v>
      </c>
      <c r="E339" s="9" t="e">
        <f t="shared" si="68"/>
        <v>#VALUE!</v>
      </c>
      <c r="F339" s="9" t="e">
        <f t="shared" si="69"/>
        <v>#VALUE!</v>
      </c>
      <c r="G339" s="9" t="str">
        <f t="shared" si="70"/>
        <v/>
      </c>
      <c r="H339" s="9" t="str">
        <f t="shared" si="71"/>
        <v/>
      </c>
      <c r="I339" s="9" t="str">
        <f t="shared" si="72"/>
        <v/>
      </c>
      <c r="J339" s="9" t="str">
        <f t="shared" si="73"/>
        <v/>
      </c>
      <c r="K339" s="11" t="e">
        <f t="shared" si="74"/>
        <v>#VALUE!</v>
      </c>
      <c r="L339" s="11" t="e">
        <f t="shared" si="75"/>
        <v>#VALUE!</v>
      </c>
      <c r="M339" s="11" t="e">
        <f t="shared" si="76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77"/>
        <v>#VALUE!</v>
      </c>
      <c r="S339" s="11" t="e">
        <f t="shared" si="78"/>
        <v>#VALUE!</v>
      </c>
      <c r="T339" s="11" t="e">
        <f t="shared" si="79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67"/>
        <v>#VALUE!</v>
      </c>
      <c r="E340" s="9" t="e">
        <f t="shared" si="68"/>
        <v>#VALUE!</v>
      </c>
      <c r="F340" s="9" t="e">
        <f t="shared" si="69"/>
        <v>#VALUE!</v>
      </c>
      <c r="G340" s="9" t="str">
        <f t="shared" si="70"/>
        <v/>
      </c>
      <c r="H340" s="9" t="str">
        <f t="shared" si="71"/>
        <v/>
      </c>
      <c r="I340" s="9" t="str">
        <f t="shared" si="72"/>
        <v/>
      </c>
      <c r="J340" s="9" t="str">
        <f t="shared" si="73"/>
        <v/>
      </c>
      <c r="K340" s="11" t="e">
        <f t="shared" si="74"/>
        <v>#VALUE!</v>
      </c>
      <c r="L340" s="11" t="e">
        <f t="shared" si="75"/>
        <v>#VALUE!</v>
      </c>
      <c r="M340" s="11" t="e">
        <f t="shared" si="76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77"/>
        <v>#VALUE!</v>
      </c>
      <c r="S340" s="11" t="e">
        <f t="shared" si="78"/>
        <v>#VALUE!</v>
      </c>
      <c r="T340" s="11" t="e">
        <f t="shared" si="79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67"/>
        <v>#VALUE!</v>
      </c>
      <c r="E341" s="9" t="e">
        <f t="shared" si="68"/>
        <v>#VALUE!</v>
      </c>
      <c r="F341" s="9" t="e">
        <f t="shared" si="69"/>
        <v>#VALUE!</v>
      </c>
      <c r="G341" s="9" t="str">
        <f t="shared" si="70"/>
        <v/>
      </c>
      <c r="H341" s="9" t="str">
        <f t="shared" si="71"/>
        <v/>
      </c>
      <c r="I341" s="9" t="str">
        <f t="shared" si="72"/>
        <v/>
      </c>
      <c r="J341" s="9" t="str">
        <f t="shared" si="73"/>
        <v/>
      </c>
      <c r="K341" s="11" t="e">
        <f t="shared" si="74"/>
        <v>#VALUE!</v>
      </c>
      <c r="L341" s="11" t="e">
        <f t="shared" si="75"/>
        <v>#VALUE!</v>
      </c>
      <c r="M341" s="11" t="e">
        <f t="shared" si="76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77"/>
        <v>#VALUE!</v>
      </c>
      <c r="S341" s="11" t="e">
        <f t="shared" si="78"/>
        <v>#VALUE!</v>
      </c>
      <c r="T341" s="11" t="e">
        <f t="shared" si="79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67"/>
        <v>#VALUE!</v>
      </c>
      <c r="E342" s="9" t="e">
        <f t="shared" si="68"/>
        <v>#VALUE!</v>
      </c>
      <c r="F342" s="9" t="e">
        <f t="shared" si="69"/>
        <v>#VALUE!</v>
      </c>
      <c r="G342" s="9" t="str">
        <f t="shared" si="70"/>
        <v/>
      </c>
      <c r="H342" s="9" t="str">
        <f t="shared" si="71"/>
        <v/>
      </c>
      <c r="I342" s="9" t="str">
        <f t="shared" si="72"/>
        <v/>
      </c>
      <c r="J342" s="9" t="str">
        <f t="shared" si="73"/>
        <v/>
      </c>
      <c r="K342" s="11" t="e">
        <f t="shared" si="74"/>
        <v>#VALUE!</v>
      </c>
      <c r="L342" s="11" t="e">
        <f t="shared" si="75"/>
        <v>#VALUE!</v>
      </c>
      <c r="M342" s="11" t="e">
        <f t="shared" si="76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77"/>
        <v>#VALUE!</v>
      </c>
      <c r="S342" s="11" t="e">
        <f t="shared" si="78"/>
        <v>#VALUE!</v>
      </c>
      <c r="T342" s="11" t="e">
        <f t="shared" si="79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67"/>
        <v>#VALUE!</v>
      </c>
      <c r="E343" s="9" t="e">
        <f t="shared" si="68"/>
        <v>#VALUE!</v>
      </c>
      <c r="F343" s="9" t="e">
        <f t="shared" si="69"/>
        <v>#VALUE!</v>
      </c>
      <c r="G343" s="9" t="str">
        <f t="shared" si="70"/>
        <v/>
      </c>
      <c r="H343" s="9" t="str">
        <f t="shared" si="71"/>
        <v/>
      </c>
      <c r="I343" s="9" t="str">
        <f t="shared" si="72"/>
        <v/>
      </c>
      <c r="J343" s="9" t="str">
        <f t="shared" si="73"/>
        <v/>
      </c>
      <c r="K343" s="11" t="e">
        <f t="shared" si="74"/>
        <v>#VALUE!</v>
      </c>
      <c r="L343" s="11" t="e">
        <f t="shared" si="75"/>
        <v>#VALUE!</v>
      </c>
      <c r="M343" s="11" t="e">
        <f t="shared" si="76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77"/>
        <v>#VALUE!</v>
      </c>
      <c r="S343" s="11" t="e">
        <f t="shared" si="78"/>
        <v>#VALUE!</v>
      </c>
      <c r="T343" s="11" t="e">
        <f t="shared" si="79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67"/>
        <v>#VALUE!</v>
      </c>
      <c r="E344" s="9" t="e">
        <f t="shared" si="68"/>
        <v>#VALUE!</v>
      </c>
      <c r="F344" s="9" t="e">
        <f t="shared" si="69"/>
        <v>#VALUE!</v>
      </c>
      <c r="G344" s="9" t="str">
        <f t="shared" si="70"/>
        <v/>
      </c>
      <c r="H344" s="9" t="str">
        <f t="shared" si="71"/>
        <v/>
      </c>
      <c r="I344" s="9" t="str">
        <f t="shared" si="72"/>
        <v/>
      </c>
      <c r="J344" s="9" t="str">
        <f t="shared" si="73"/>
        <v/>
      </c>
      <c r="K344" s="11" t="e">
        <f t="shared" si="74"/>
        <v>#VALUE!</v>
      </c>
      <c r="L344" s="11" t="e">
        <f t="shared" si="75"/>
        <v>#VALUE!</v>
      </c>
      <c r="M344" s="11" t="e">
        <f t="shared" si="76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77"/>
        <v>#VALUE!</v>
      </c>
      <c r="S344" s="11" t="e">
        <f t="shared" si="78"/>
        <v>#VALUE!</v>
      </c>
      <c r="T344" s="11" t="e">
        <f t="shared" si="79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67"/>
        <v>#VALUE!</v>
      </c>
      <c r="E345" s="9" t="e">
        <f t="shared" si="68"/>
        <v>#VALUE!</v>
      </c>
      <c r="F345" s="9" t="e">
        <f t="shared" si="69"/>
        <v>#VALUE!</v>
      </c>
      <c r="G345" s="9" t="str">
        <f t="shared" si="70"/>
        <v/>
      </c>
      <c r="H345" s="9" t="str">
        <f t="shared" si="71"/>
        <v/>
      </c>
      <c r="I345" s="9" t="str">
        <f t="shared" si="72"/>
        <v/>
      </c>
      <c r="J345" s="9" t="str">
        <f t="shared" si="73"/>
        <v/>
      </c>
      <c r="K345" s="11" t="e">
        <f t="shared" si="74"/>
        <v>#VALUE!</v>
      </c>
      <c r="L345" s="11" t="e">
        <f t="shared" si="75"/>
        <v>#VALUE!</v>
      </c>
      <c r="M345" s="11" t="e">
        <f t="shared" si="76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77"/>
        <v>#VALUE!</v>
      </c>
      <c r="S345" s="11" t="e">
        <f t="shared" si="78"/>
        <v>#VALUE!</v>
      </c>
      <c r="T345" s="11" t="e">
        <f t="shared" si="79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67"/>
        <v>#VALUE!</v>
      </c>
      <c r="E346" s="9" t="e">
        <f t="shared" si="68"/>
        <v>#VALUE!</v>
      </c>
      <c r="F346" s="9" t="e">
        <f t="shared" si="69"/>
        <v>#VALUE!</v>
      </c>
      <c r="G346" s="9" t="str">
        <f t="shared" si="70"/>
        <v/>
      </c>
      <c r="H346" s="9" t="str">
        <f t="shared" si="71"/>
        <v/>
      </c>
      <c r="I346" s="9" t="str">
        <f t="shared" si="72"/>
        <v/>
      </c>
      <c r="J346" s="9" t="str">
        <f t="shared" si="73"/>
        <v/>
      </c>
      <c r="K346" s="11" t="e">
        <f t="shared" si="74"/>
        <v>#VALUE!</v>
      </c>
      <c r="L346" s="11" t="e">
        <f t="shared" si="75"/>
        <v>#VALUE!</v>
      </c>
      <c r="M346" s="11" t="e">
        <f t="shared" si="76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77"/>
        <v>#VALUE!</v>
      </c>
      <c r="S346" s="11" t="e">
        <f t="shared" si="78"/>
        <v>#VALUE!</v>
      </c>
      <c r="T346" s="11" t="e">
        <f t="shared" si="79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67"/>
        <v>#VALUE!</v>
      </c>
      <c r="E347" s="9" t="e">
        <f t="shared" si="68"/>
        <v>#VALUE!</v>
      </c>
      <c r="F347" s="9" t="e">
        <f t="shared" si="69"/>
        <v>#VALUE!</v>
      </c>
      <c r="G347" s="9" t="str">
        <f t="shared" si="70"/>
        <v/>
      </c>
      <c r="H347" s="9" t="str">
        <f t="shared" si="71"/>
        <v/>
      </c>
      <c r="I347" s="9" t="str">
        <f t="shared" si="72"/>
        <v/>
      </c>
      <c r="J347" s="9" t="str">
        <f t="shared" si="73"/>
        <v/>
      </c>
      <c r="K347" s="11" t="e">
        <f t="shared" si="74"/>
        <v>#VALUE!</v>
      </c>
      <c r="L347" s="11" t="e">
        <f t="shared" si="75"/>
        <v>#VALUE!</v>
      </c>
      <c r="M347" s="11" t="e">
        <f t="shared" si="76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77"/>
        <v>#VALUE!</v>
      </c>
      <c r="S347" s="11" t="e">
        <f t="shared" si="78"/>
        <v>#VALUE!</v>
      </c>
      <c r="T347" s="11" t="e">
        <f t="shared" si="79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67"/>
        <v>#VALUE!</v>
      </c>
      <c r="E348" s="9" t="e">
        <f t="shared" si="68"/>
        <v>#VALUE!</v>
      </c>
      <c r="F348" s="9" t="e">
        <f t="shared" si="69"/>
        <v>#VALUE!</v>
      </c>
      <c r="G348" s="9" t="str">
        <f t="shared" si="70"/>
        <v/>
      </c>
      <c r="H348" s="9" t="str">
        <f t="shared" si="71"/>
        <v/>
      </c>
      <c r="I348" s="9" t="str">
        <f t="shared" si="72"/>
        <v/>
      </c>
      <c r="J348" s="9" t="str">
        <f t="shared" si="73"/>
        <v/>
      </c>
      <c r="K348" s="11" t="e">
        <f t="shared" si="74"/>
        <v>#VALUE!</v>
      </c>
      <c r="L348" s="11" t="e">
        <f t="shared" si="75"/>
        <v>#VALUE!</v>
      </c>
      <c r="M348" s="11" t="e">
        <f t="shared" si="76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77"/>
        <v>#VALUE!</v>
      </c>
      <c r="S348" s="11" t="e">
        <f t="shared" si="78"/>
        <v>#VALUE!</v>
      </c>
      <c r="T348" s="11" t="e">
        <f t="shared" si="79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67"/>
        <v>#VALUE!</v>
      </c>
      <c r="E349" s="9" t="e">
        <f t="shared" si="68"/>
        <v>#VALUE!</v>
      </c>
      <c r="F349" s="9" t="e">
        <f t="shared" si="69"/>
        <v>#VALUE!</v>
      </c>
      <c r="G349" s="9" t="str">
        <f t="shared" si="70"/>
        <v/>
      </c>
      <c r="H349" s="9" t="str">
        <f t="shared" si="71"/>
        <v/>
      </c>
      <c r="I349" s="9" t="str">
        <f t="shared" si="72"/>
        <v/>
      </c>
      <c r="J349" s="9" t="str">
        <f t="shared" si="73"/>
        <v/>
      </c>
      <c r="K349" s="11" t="e">
        <f t="shared" si="74"/>
        <v>#VALUE!</v>
      </c>
      <c r="L349" s="11" t="e">
        <f t="shared" si="75"/>
        <v>#VALUE!</v>
      </c>
      <c r="M349" s="11" t="e">
        <f t="shared" si="76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77"/>
        <v>#VALUE!</v>
      </c>
      <c r="S349" s="11" t="e">
        <f t="shared" si="78"/>
        <v>#VALUE!</v>
      </c>
      <c r="T349" s="11" t="e">
        <f t="shared" si="79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67"/>
        <v>#VALUE!</v>
      </c>
      <c r="E350" s="9" t="e">
        <f t="shared" si="68"/>
        <v>#VALUE!</v>
      </c>
      <c r="F350" s="9" t="e">
        <f t="shared" si="69"/>
        <v>#VALUE!</v>
      </c>
      <c r="G350" s="9" t="str">
        <f t="shared" si="70"/>
        <v/>
      </c>
      <c r="H350" s="9" t="str">
        <f t="shared" si="71"/>
        <v/>
      </c>
      <c r="I350" s="9" t="str">
        <f t="shared" si="72"/>
        <v/>
      </c>
      <c r="J350" s="9" t="str">
        <f t="shared" si="73"/>
        <v/>
      </c>
      <c r="K350" s="11" t="e">
        <f t="shared" si="74"/>
        <v>#VALUE!</v>
      </c>
      <c r="L350" s="11" t="e">
        <f t="shared" si="75"/>
        <v>#VALUE!</v>
      </c>
      <c r="M350" s="11" t="e">
        <f t="shared" si="76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77"/>
        <v>#VALUE!</v>
      </c>
      <c r="S350" s="11" t="e">
        <f t="shared" si="78"/>
        <v>#VALUE!</v>
      </c>
      <c r="T350" s="11" t="e">
        <f t="shared" si="79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67"/>
        <v>#VALUE!</v>
      </c>
      <c r="E351" s="9" t="e">
        <f t="shared" si="68"/>
        <v>#VALUE!</v>
      </c>
      <c r="F351" s="9" t="e">
        <f t="shared" si="69"/>
        <v>#VALUE!</v>
      </c>
      <c r="G351" s="9" t="str">
        <f t="shared" si="70"/>
        <v/>
      </c>
      <c r="H351" s="9" t="str">
        <f t="shared" si="71"/>
        <v/>
      </c>
      <c r="I351" s="9" t="str">
        <f t="shared" si="72"/>
        <v/>
      </c>
      <c r="J351" s="9" t="str">
        <f t="shared" si="73"/>
        <v/>
      </c>
      <c r="K351" s="11" t="e">
        <f t="shared" si="74"/>
        <v>#VALUE!</v>
      </c>
      <c r="L351" s="11" t="e">
        <f t="shared" si="75"/>
        <v>#VALUE!</v>
      </c>
      <c r="M351" s="11" t="e">
        <f t="shared" si="76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77"/>
        <v>#VALUE!</v>
      </c>
      <c r="S351" s="11" t="e">
        <f t="shared" si="78"/>
        <v>#VALUE!</v>
      </c>
      <c r="T351" s="11" t="e">
        <f t="shared" si="79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67"/>
        <v>#VALUE!</v>
      </c>
      <c r="E352" s="9" t="e">
        <f t="shared" si="68"/>
        <v>#VALUE!</v>
      </c>
      <c r="F352" s="9" t="e">
        <f t="shared" si="69"/>
        <v>#VALUE!</v>
      </c>
      <c r="G352" s="9" t="str">
        <f t="shared" si="70"/>
        <v/>
      </c>
      <c r="H352" s="9" t="str">
        <f t="shared" si="71"/>
        <v/>
      </c>
      <c r="I352" s="9" t="str">
        <f t="shared" si="72"/>
        <v/>
      </c>
      <c r="J352" s="9" t="str">
        <f t="shared" si="73"/>
        <v/>
      </c>
      <c r="K352" s="11" t="e">
        <f t="shared" si="74"/>
        <v>#VALUE!</v>
      </c>
      <c r="L352" s="11" t="e">
        <f t="shared" si="75"/>
        <v>#VALUE!</v>
      </c>
      <c r="M352" s="11" t="e">
        <f t="shared" si="76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77"/>
        <v>#VALUE!</v>
      </c>
      <c r="S352" s="11" t="e">
        <f t="shared" si="78"/>
        <v>#VALUE!</v>
      </c>
      <c r="T352" s="11" t="e">
        <f t="shared" si="79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67"/>
        <v>#VALUE!</v>
      </c>
      <c r="E353" s="9" t="e">
        <f t="shared" si="68"/>
        <v>#VALUE!</v>
      </c>
      <c r="F353" s="9" t="e">
        <f t="shared" si="69"/>
        <v>#VALUE!</v>
      </c>
      <c r="G353" s="9" t="str">
        <f t="shared" si="70"/>
        <v/>
      </c>
      <c r="H353" s="9" t="str">
        <f t="shared" si="71"/>
        <v/>
      </c>
      <c r="I353" s="9" t="str">
        <f t="shared" si="72"/>
        <v/>
      </c>
      <c r="J353" s="9" t="str">
        <f t="shared" si="73"/>
        <v/>
      </c>
      <c r="K353" s="11" t="e">
        <f t="shared" si="74"/>
        <v>#VALUE!</v>
      </c>
      <c r="L353" s="11" t="e">
        <f t="shared" si="75"/>
        <v>#VALUE!</v>
      </c>
      <c r="M353" s="11" t="e">
        <f t="shared" si="76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77"/>
        <v>#VALUE!</v>
      </c>
      <c r="S353" s="11" t="e">
        <f t="shared" si="78"/>
        <v>#VALUE!</v>
      </c>
      <c r="T353" s="11" t="e">
        <f t="shared" si="79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67"/>
        <v>#VALUE!</v>
      </c>
      <c r="E354" s="9" t="e">
        <f t="shared" si="68"/>
        <v>#VALUE!</v>
      </c>
      <c r="F354" s="9" t="e">
        <f t="shared" si="69"/>
        <v>#VALUE!</v>
      </c>
      <c r="G354" s="9" t="str">
        <f t="shared" si="70"/>
        <v/>
      </c>
      <c r="H354" s="9" t="str">
        <f t="shared" si="71"/>
        <v/>
      </c>
      <c r="I354" s="9" t="str">
        <f t="shared" si="72"/>
        <v/>
      </c>
      <c r="J354" s="9" t="str">
        <f t="shared" si="73"/>
        <v/>
      </c>
      <c r="K354" s="11" t="e">
        <f t="shared" si="74"/>
        <v>#VALUE!</v>
      </c>
      <c r="L354" s="11" t="e">
        <f t="shared" si="75"/>
        <v>#VALUE!</v>
      </c>
      <c r="M354" s="11" t="e">
        <f t="shared" si="76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77"/>
        <v>#VALUE!</v>
      </c>
      <c r="S354" s="11" t="e">
        <f t="shared" si="78"/>
        <v>#VALUE!</v>
      </c>
      <c r="T354" s="11" t="e">
        <f t="shared" si="79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67"/>
        <v>#VALUE!</v>
      </c>
      <c r="E355" s="9" t="e">
        <f t="shared" si="68"/>
        <v>#VALUE!</v>
      </c>
      <c r="F355" s="9" t="e">
        <f t="shared" si="69"/>
        <v>#VALUE!</v>
      </c>
      <c r="G355" s="9" t="str">
        <f t="shared" si="70"/>
        <v/>
      </c>
      <c r="H355" s="9" t="str">
        <f t="shared" si="71"/>
        <v/>
      </c>
      <c r="I355" s="9" t="str">
        <f t="shared" si="72"/>
        <v/>
      </c>
      <c r="J355" s="9" t="str">
        <f t="shared" si="73"/>
        <v/>
      </c>
      <c r="K355" s="11" t="e">
        <f t="shared" si="74"/>
        <v>#VALUE!</v>
      </c>
      <c r="L355" s="11" t="e">
        <f t="shared" si="75"/>
        <v>#VALUE!</v>
      </c>
      <c r="M355" s="11" t="e">
        <f t="shared" si="76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77"/>
        <v>#VALUE!</v>
      </c>
      <c r="S355" s="11" t="e">
        <f t="shared" si="78"/>
        <v>#VALUE!</v>
      </c>
      <c r="T355" s="11" t="e">
        <f t="shared" si="79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67"/>
        <v>#VALUE!</v>
      </c>
      <c r="E356" s="9" t="e">
        <f t="shared" si="68"/>
        <v>#VALUE!</v>
      </c>
      <c r="F356" s="9" t="e">
        <f t="shared" si="69"/>
        <v>#VALUE!</v>
      </c>
      <c r="G356" s="9" t="str">
        <f t="shared" si="70"/>
        <v/>
      </c>
      <c r="H356" s="9" t="str">
        <f t="shared" si="71"/>
        <v/>
      </c>
      <c r="I356" s="9" t="str">
        <f t="shared" si="72"/>
        <v/>
      </c>
      <c r="J356" s="9" t="str">
        <f t="shared" si="73"/>
        <v/>
      </c>
      <c r="K356" s="11" t="e">
        <f t="shared" si="74"/>
        <v>#VALUE!</v>
      </c>
      <c r="L356" s="11" t="e">
        <f t="shared" si="75"/>
        <v>#VALUE!</v>
      </c>
      <c r="M356" s="11" t="e">
        <f t="shared" si="76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77"/>
        <v>#VALUE!</v>
      </c>
      <c r="S356" s="11" t="e">
        <f t="shared" si="78"/>
        <v>#VALUE!</v>
      </c>
      <c r="T356" s="11" t="e">
        <f t="shared" si="79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67"/>
        <v>#VALUE!</v>
      </c>
      <c r="E357" s="9" t="e">
        <f t="shared" si="68"/>
        <v>#VALUE!</v>
      </c>
      <c r="F357" s="9" t="e">
        <f t="shared" si="69"/>
        <v>#VALUE!</v>
      </c>
      <c r="G357" s="9" t="str">
        <f t="shared" si="70"/>
        <v/>
      </c>
      <c r="H357" s="9" t="str">
        <f t="shared" si="71"/>
        <v/>
      </c>
      <c r="I357" s="9" t="str">
        <f t="shared" si="72"/>
        <v/>
      </c>
      <c r="J357" s="9" t="str">
        <f t="shared" si="73"/>
        <v/>
      </c>
      <c r="K357" s="11" t="e">
        <f t="shared" si="74"/>
        <v>#VALUE!</v>
      </c>
      <c r="L357" s="11" t="e">
        <f t="shared" si="75"/>
        <v>#VALUE!</v>
      </c>
      <c r="M357" s="11" t="e">
        <f t="shared" si="76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77"/>
        <v>#VALUE!</v>
      </c>
      <c r="S357" s="11" t="e">
        <f t="shared" si="78"/>
        <v>#VALUE!</v>
      </c>
      <c r="T357" s="11" t="e">
        <f t="shared" si="79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67"/>
        <v>#VALUE!</v>
      </c>
      <c r="E358" s="9" t="e">
        <f t="shared" si="68"/>
        <v>#VALUE!</v>
      </c>
      <c r="F358" s="9" t="e">
        <f t="shared" si="69"/>
        <v>#VALUE!</v>
      </c>
      <c r="G358" s="9" t="str">
        <f t="shared" si="70"/>
        <v/>
      </c>
      <c r="H358" s="9" t="str">
        <f t="shared" si="71"/>
        <v/>
      </c>
      <c r="I358" s="9" t="str">
        <f t="shared" si="72"/>
        <v/>
      </c>
      <c r="J358" s="9" t="str">
        <f t="shared" si="73"/>
        <v/>
      </c>
      <c r="K358" s="11" t="e">
        <f t="shared" si="74"/>
        <v>#VALUE!</v>
      </c>
      <c r="L358" s="11" t="e">
        <f t="shared" si="75"/>
        <v>#VALUE!</v>
      </c>
      <c r="M358" s="11" t="e">
        <f t="shared" si="76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77"/>
        <v>#VALUE!</v>
      </c>
      <c r="S358" s="11" t="e">
        <f t="shared" si="78"/>
        <v>#VALUE!</v>
      </c>
      <c r="T358" s="11" t="e">
        <f t="shared" si="79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67"/>
        <v>#VALUE!</v>
      </c>
      <c r="E359" s="9" t="e">
        <f t="shared" si="68"/>
        <v>#VALUE!</v>
      </c>
      <c r="F359" s="9" t="e">
        <f t="shared" si="69"/>
        <v>#VALUE!</v>
      </c>
      <c r="G359" s="9" t="str">
        <f t="shared" si="70"/>
        <v/>
      </c>
      <c r="H359" s="9" t="str">
        <f t="shared" si="71"/>
        <v/>
      </c>
      <c r="I359" s="9" t="str">
        <f t="shared" si="72"/>
        <v/>
      </c>
      <c r="J359" s="9" t="str">
        <f t="shared" si="73"/>
        <v/>
      </c>
      <c r="K359" s="11" t="e">
        <f t="shared" si="74"/>
        <v>#VALUE!</v>
      </c>
      <c r="L359" s="11" t="e">
        <f t="shared" si="75"/>
        <v>#VALUE!</v>
      </c>
      <c r="M359" s="11" t="e">
        <f t="shared" si="76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77"/>
        <v>#VALUE!</v>
      </c>
      <c r="S359" s="11" t="e">
        <f t="shared" si="78"/>
        <v>#VALUE!</v>
      </c>
      <c r="T359" s="11" t="e">
        <f t="shared" si="79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67"/>
        <v>#VALUE!</v>
      </c>
      <c r="E360" s="9" t="e">
        <f t="shared" si="68"/>
        <v>#VALUE!</v>
      </c>
      <c r="F360" s="9" t="e">
        <f t="shared" si="69"/>
        <v>#VALUE!</v>
      </c>
      <c r="G360" s="9" t="str">
        <f t="shared" si="70"/>
        <v/>
      </c>
      <c r="H360" s="9" t="str">
        <f t="shared" si="71"/>
        <v/>
      </c>
      <c r="I360" s="9" t="str">
        <f t="shared" si="72"/>
        <v/>
      </c>
      <c r="J360" s="9" t="str">
        <f t="shared" si="73"/>
        <v/>
      </c>
      <c r="K360" s="11" t="e">
        <f t="shared" si="74"/>
        <v>#VALUE!</v>
      </c>
      <c r="L360" s="11" t="e">
        <f t="shared" si="75"/>
        <v>#VALUE!</v>
      </c>
      <c r="M360" s="11" t="e">
        <f t="shared" si="76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77"/>
        <v>#VALUE!</v>
      </c>
      <c r="S360" s="11" t="e">
        <f t="shared" si="78"/>
        <v>#VALUE!</v>
      </c>
      <c r="T360" s="11" t="e">
        <f t="shared" si="79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67"/>
        <v>#VALUE!</v>
      </c>
      <c r="E361" s="9" t="e">
        <f t="shared" si="68"/>
        <v>#VALUE!</v>
      </c>
      <c r="F361" s="9" t="e">
        <f t="shared" si="69"/>
        <v>#VALUE!</v>
      </c>
      <c r="G361" s="9" t="str">
        <f t="shared" si="70"/>
        <v/>
      </c>
      <c r="H361" s="9" t="str">
        <f t="shared" si="71"/>
        <v/>
      </c>
      <c r="I361" s="9" t="str">
        <f t="shared" si="72"/>
        <v/>
      </c>
      <c r="J361" s="9" t="str">
        <f t="shared" si="73"/>
        <v/>
      </c>
      <c r="K361" s="11" t="e">
        <f t="shared" si="74"/>
        <v>#VALUE!</v>
      </c>
      <c r="L361" s="11" t="e">
        <f t="shared" si="75"/>
        <v>#VALUE!</v>
      </c>
      <c r="M361" s="11" t="e">
        <f t="shared" si="76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77"/>
        <v>#VALUE!</v>
      </c>
      <c r="S361" s="11" t="e">
        <f t="shared" si="78"/>
        <v>#VALUE!</v>
      </c>
      <c r="T361" s="11" t="e">
        <f t="shared" si="79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67"/>
        <v>#VALUE!</v>
      </c>
      <c r="E362" s="9" t="e">
        <f t="shared" si="68"/>
        <v>#VALUE!</v>
      </c>
      <c r="F362" s="9" t="e">
        <f t="shared" si="69"/>
        <v>#VALUE!</v>
      </c>
      <c r="G362" s="9" t="str">
        <f t="shared" si="70"/>
        <v/>
      </c>
      <c r="H362" s="9" t="str">
        <f t="shared" si="71"/>
        <v/>
      </c>
      <c r="I362" s="9" t="str">
        <f t="shared" si="72"/>
        <v/>
      </c>
      <c r="J362" s="9" t="str">
        <f t="shared" si="73"/>
        <v/>
      </c>
      <c r="K362" s="11" t="e">
        <f t="shared" si="74"/>
        <v>#VALUE!</v>
      </c>
      <c r="L362" s="11" t="e">
        <f t="shared" si="75"/>
        <v>#VALUE!</v>
      </c>
      <c r="M362" s="11" t="e">
        <f t="shared" si="76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77"/>
        <v>#VALUE!</v>
      </c>
      <c r="S362" s="11" t="e">
        <f t="shared" si="78"/>
        <v>#VALUE!</v>
      </c>
      <c r="T362" s="11" t="e">
        <f t="shared" si="79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67"/>
        <v>#VALUE!</v>
      </c>
      <c r="E363" s="9" t="e">
        <f t="shared" si="68"/>
        <v>#VALUE!</v>
      </c>
      <c r="F363" s="9" t="e">
        <f t="shared" si="69"/>
        <v>#VALUE!</v>
      </c>
      <c r="G363" s="9" t="str">
        <f t="shared" si="70"/>
        <v/>
      </c>
      <c r="H363" s="9" t="str">
        <f t="shared" si="71"/>
        <v/>
      </c>
      <c r="I363" s="9" t="str">
        <f t="shared" si="72"/>
        <v/>
      </c>
      <c r="J363" s="9" t="str">
        <f t="shared" si="73"/>
        <v/>
      </c>
      <c r="K363" s="11" t="e">
        <f t="shared" si="74"/>
        <v>#VALUE!</v>
      </c>
      <c r="L363" s="11" t="e">
        <f t="shared" si="75"/>
        <v>#VALUE!</v>
      </c>
      <c r="M363" s="11" t="e">
        <f t="shared" si="76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77"/>
        <v>#VALUE!</v>
      </c>
      <c r="S363" s="11" t="e">
        <f t="shared" si="78"/>
        <v>#VALUE!</v>
      </c>
      <c r="T363" s="11" t="e">
        <f t="shared" si="79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67"/>
        <v>#VALUE!</v>
      </c>
      <c r="E364" s="9" t="e">
        <f t="shared" si="68"/>
        <v>#VALUE!</v>
      </c>
      <c r="F364" s="9" t="e">
        <f t="shared" si="69"/>
        <v>#VALUE!</v>
      </c>
      <c r="G364" s="9" t="str">
        <f t="shared" si="70"/>
        <v/>
      </c>
      <c r="H364" s="9" t="str">
        <f t="shared" si="71"/>
        <v/>
      </c>
      <c r="I364" s="9" t="str">
        <f t="shared" si="72"/>
        <v/>
      </c>
      <c r="J364" s="9" t="str">
        <f t="shared" si="73"/>
        <v/>
      </c>
      <c r="K364" s="11" t="e">
        <f t="shared" si="74"/>
        <v>#VALUE!</v>
      </c>
      <c r="L364" s="11" t="e">
        <f t="shared" si="75"/>
        <v>#VALUE!</v>
      </c>
      <c r="M364" s="11" t="e">
        <f t="shared" si="76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77"/>
        <v>#VALUE!</v>
      </c>
      <c r="S364" s="11" t="e">
        <f t="shared" si="78"/>
        <v>#VALUE!</v>
      </c>
      <c r="T364" s="11" t="e">
        <f t="shared" si="79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67"/>
        <v>#VALUE!</v>
      </c>
      <c r="E365" s="9" t="e">
        <f t="shared" si="68"/>
        <v>#VALUE!</v>
      </c>
      <c r="F365" s="9" t="e">
        <f t="shared" si="69"/>
        <v>#VALUE!</v>
      </c>
      <c r="G365" s="9" t="str">
        <f t="shared" si="70"/>
        <v/>
      </c>
      <c r="H365" s="9" t="str">
        <f t="shared" si="71"/>
        <v/>
      </c>
      <c r="I365" s="9" t="str">
        <f t="shared" si="72"/>
        <v/>
      </c>
      <c r="J365" s="9" t="str">
        <f t="shared" si="73"/>
        <v/>
      </c>
      <c r="K365" s="11" t="e">
        <f t="shared" si="74"/>
        <v>#VALUE!</v>
      </c>
      <c r="L365" s="11" t="e">
        <f t="shared" si="75"/>
        <v>#VALUE!</v>
      </c>
      <c r="M365" s="11" t="e">
        <f t="shared" si="76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77"/>
        <v>#VALUE!</v>
      </c>
      <c r="S365" s="11" t="e">
        <f t="shared" si="78"/>
        <v>#VALUE!</v>
      </c>
      <c r="T365" s="11" t="e">
        <f t="shared" si="79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67"/>
        <v>#VALUE!</v>
      </c>
      <c r="E366" s="9" t="e">
        <f t="shared" si="68"/>
        <v>#VALUE!</v>
      </c>
      <c r="F366" s="9" t="e">
        <f t="shared" si="69"/>
        <v>#VALUE!</v>
      </c>
      <c r="G366" s="9" t="str">
        <f t="shared" si="70"/>
        <v/>
      </c>
      <c r="H366" s="9" t="str">
        <f t="shared" si="71"/>
        <v/>
      </c>
      <c r="I366" s="9" t="str">
        <f t="shared" si="72"/>
        <v/>
      </c>
      <c r="J366" s="9" t="str">
        <f t="shared" si="73"/>
        <v/>
      </c>
      <c r="K366" s="11" t="e">
        <f t="shared" si="74"/>
        <v>#VALUE!</v>
      </c>
      <c r="L366" s="11" t="e">
        <f t="shared" si="75"/>
        <v>#VALUE!</v>
      </c>
      <c r="M366" s="11" t="e">
        <f t="shared" si="76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77"/>
        <v>#VALUE!</v>
      </c>
      <c r="S366" s="11" t="e">
        <f t="shared" si="78"/>
        <v>#VALUE!</v>
      </c>
      <c r="T366" s="11" t="e">
        <f t="shared" si="79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67"/>
        <v>#VALUE!</v>
      </c>
      <c r="E367" s="9" t="e">
        <f t="shared" si="68"/>
        <v>#VALUE!</v>
      </c>
      <c r="F367" s="9" t="e">
        <f t="shared" si="69"/>
        <v>#VALUE!</v>
      </c>
      <c r="G367" s="9" t="str">
        <f t="shared" si="70"/>
        <v/>
      </c>
      <c r="H367" s="9" t="str">
        <f t="shared" si="71"/>
        <v/>
      </c>
      <c r="I367" s="9" t="str">
        <f t="shared" si="72"/>
        <v/>
      </c>
      <c r="J367" s="9" t="str">
        <f t="shared" si="73"/>
        <v/>
      </c>
      <c r="K367" s="11" t="e">
        <f t="shared" si="74"/>
        <v>#VALUE!</v>
      </c>
      <c r="L367" s="11" t="e">
        <f t="shared" si="75"/>
        <v>#VALUE!</v>
      </c>
      <c r="M367" s="11" t="e">
        <f t="shared" si="76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77"/>
        <v>#VALUE!</v>
      </c>
      <c r="S367" s="11" t="e">
        <f t="shared" si="78"/>
        <v>#VALUE!</v>
      </c>
      <c r="T367" s="11" t="e">
        <f t="shared" si="79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67"/>
        <v>#VALUE!</v>
      </c>
      <c r="E368" s="9" t="e">
        <f t="shared" si="68"/>
        <v>#VALUE!</v>
      </c>
      <c r="F368" s="9" t="e">
        <f t="shared" si="69"/>
        <v>#VALUE!</v>
      </c>
      <c r="G368" s="9" t="str">
        <f t="shared" si="70"/>
        <v/>
      </c>
      <c r="H368" s="9" t="str">
        <f t="shared" si="71"/>
        <v/>
      </c>
      <c r="I368" s="9" t="str">
        <f t="shared" si="72"/>
        <v/>
      </c>
      <c r="J368" s="9" t="str">
        <f t="shared" si="73"/>
        <v/>
      </c>
      <c r="K368" s="11" t="e">
        <f t="shared" si="74"/>
        <v>#VALUE!</v>
      </c>
      <c r="L368" s="11" t="e">
        <f t="shared" si="75"/>
        <v>#VALUE!</v>
      </c>
      <c r="M368" s="11" t="e">
        <f t="shared" si="76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77"/>
        <v>#VALUE!</v>
      </c>
      <c r="S368" s="11" t="e">
        <f t="shared" si="78"/>
        <v>#VALUE!</v>
      </c>
      <c r="T368" s="11" t="e">
        <f t="shared" si="79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67"/>
        <v>#VALUE!</v>
      </c>
      <c r="E369" s="9" t="e">
        <f t="shared" si="68"/>
        <v>#VALUE!</v>
      </c>
      <c r="F369" s="9" t="e">
        <f t="shared" si="69"/>
        <v>#VALUE!</v>
      </c>
      <c r="G369" s="9" t="str">
        <f t="shared" si="70"/>
        <v/>
      </c>
      <c r="H369" s="9" t="str">
        <f t="shared" si="71"/>
        <v/>
      </c>
      <c r="I369" s="9" t="str">
        <f t="shared" si="72"/>
        <v/>
      </c>
      <c r="J369" s="9" t="str">
        <f t="shared" si="73"/>
        <v/>
      </c>
      <c r="K369" s="11" t="e">
        <f t="shared" si="74"/>
        <v>#VALUE!</v>
      </c>
      <c r="L369" s="11" t="e">
        <f t="shared" si="75"/>
        <v>#VALUE!</v>
      </c>
      <c r="M369" s="11" t="e">
        <f t="shared" si="76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77"/>
        <v>#VALUE!</v>
      </c>
      <c r="S369" s="11" t="e">
        <f t="shared" si="78"/>
        <v>#VALUE!</v>
      </c>
      <c r="T369" s="11" t="e">
        <f t="shared" si="79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67"/>
        <v>#VALUE!</v>
      </c>
      <c r="E370" s="9" t="e">
        <f t="shared" si="68"/>
        <v>#VALUE!</v>
      </c>
      <c r="F370" s="9" t="e">
        <f t="shared" si="69"/>
        <v>#VALUE!</v>
      </c>
      <c r="G370" s="9" t="str">
        <f t="shared" si="70"/>
        <v/>
      </c>
      <c r="H370" s="9" t="str">
        <f t="shared" si="71"/>
        <v/>
      </c>
      <c r="I370" s="9" t="str">
        <f t="shared" si="72"/>
        <v/>
      </c>
      <c r="J370" s="9" t="str">
        <f t="shared" si="73"/>
        <v/>
      </c>
      <c r="K370" s="11" t="e">
        <f t="shared" si="74"/>
        <v>#VALUE!</v>
      </c>
      <c r="L370" s="11" t="e">
        <f t="shared" si="75"/>
        <v>#VALUE!</v>
      </c>
      <c r="M370" s="11" t="e">
        <f t="shared" si="76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77"/>
        <v>#VALUE!</v>
      </c>
      <c r="S370" s="11" t="e">
        <f t="shared" si="78"/>
        <v>#VALUE!</v>
      </c>
      <c r="T370" s="11" t="e">
        <f t="shared" si="79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67"/>
        <v>#VALUE!</v>
      </c>
      <c r="E371" s="9" t="e">
        <f t="shared" si="68"/>
        <v>#VALUE!</v>
      </c>
      <c r="F371" s="9" t="e">
        <f t="shared" si="69"/>
        <v>#VALUE!</v>
      </c>
      <c r="G371" s="9" t="str">
        <f t="shared" si="70"/>
        <v/>
      </c>
      <c r="H371" s="9" t="str">
        <f t="shared" si="71"/>
        <v/>
      </c>
      <c r="I371" s="9" t="str">
        <f t="shared" si="72"/>
        <v/>
      </c>
      <c r="J371" s="9" t="str">
        <f t="shared" si="73"/>
        <v/>
      </c>
      <c r="K371" s="11" t="e">
        <f t="shared" si="74"/>
        <v>#VALUE!</v>
      </c>
      <c r="L371" s="11" t="e">
        <f t="shared" si="75"/>
        <v>#VALUE!</v>
      </c>
      <c r="M371" s="11" t="e">
        <f t="shared" si="76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77"/>
        <v>#VALUE!</v>
      </c>
      <c r="S371" s="11" t="e">
        <f t="shared" si="78"/>
        <v>#VALUE!</v>
      </c>
      <c r="T371" s="11" t="e">
        <f t="shared" si="79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67"/>
        <v>#VALUE!</v>
      </c>
      <c r="E372" s="9" t="e">
        <f t="shared" si="68"/>
        <v>#VALUE!</v>
      </c>
      <c r="F372" s="9" t="e">
        <f t="shared" si="69"/>
        <v>#VALUE!</v>
      </c>
      <c r="G372" s="9" t="str">
        <f t="shared" si="70"/>
        <v/>
      </c>
      <c r="H372" s="9" t="str">
        <f t="shared" si="71"/>
        <v/>
      </c>
      <c r="I372" s="9" t="str">
        <f t="shared" si="72"/>
        <v/>
      </c>
      <c r="J372" s="9" t="str">
        <f t="shared" si="73"/>
        <v/>
      </c>
      <c r="K372" s="11" t="e">
        <f t="shared" si="74"/>
        <v>#VALUE!</v>
      </c>
      <c r="L372" s="11" t="e">
        <f t="shared" si="75"/>
        <v>#VALUE!</v>
      </c>
      <c r="M372" s="11" t="e">
        <f t="shared" si="76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77"/>
        <v>#VALUE!</v>
      </c>
      <c r="S372" s="11" t="e">
        <f t="shared" si="78"/>
        <v>#VALUE!</v>
      </c>
      <c r="T372" s="11" t="e">
        <f t="shared" si="79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67"/>
        <v>#VALUE!</v>
      </c>
      <c r="E373" s="9" t="e">
        <f t="shared" si="68"/>
        <v>#VALUE!</v>
      </c>
      <c r="F373" s="9" t="e">
        <f t="shared" si="69"/>
        <v>#VALUE!</v>
      </c>
      <c r="G373" s="9" t="str">
        <f t="shared" si="70"/>
        <v/>
      </c>
      <c r="H373" s="9" t="str">
        <f t="shared" si="71"/>
        <v/>
      </c>
      <c r="I373" s="9" t="str">
        <f t="shared" si="72"/>
        <v/>
      </c>
      <c r="J373" s="9" t="str">
        <f t="shared" si="73"/>
        <v/>
      </c>
      <c r="K373" s="11" t="e">
        <f t="shared" si="74"/>
        <v>#VALUE!</v>
      </c>
      <c r="L373" s="11" t="e">
        <f t="shared" si="75"/>
        <v>#VALUE!</v>
      </c>
      <c r="M373" s="11" t="e">
        <f t="shared" si="76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77"/>
        <v>#VALUE!</v>
      </c>
      <c r="S373" s="11" t="e">
        <f t="shared" si="78"/>
        <v>#VALUE!</v>
      </c>
      <c r="T373" s="11" t="e">
        <f t="shared" si="79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67"/>
        <v>#VALUE!</v>
      </c>
      <c r="E374" s="9" t="e">
        <f t="shared" si="68"/>
        <v>#VALUE!</v>
      </c>
      <c r="F374" s="9" t="e">
        <f t="shared" si="69"/>
        <v>#VALUE!</v>
      </c>
      <c r="G374" s="9" t="str">
        <f t="shared" si="70"/>
        <v/>
      </c>
      <c r="H374" s="9" t="str">
        <f t="shared" si="71"/>
        <v/>
      </c>
      <c r="I374" s="9" t="str">
        <f t="shared" si="72"/>
        <v/>
      </c>
      <c r="J374" s="9" t="str">
        <f t="shared" si="73"/>
        <v/>
      </c>
      <c r="K374" s="11" t="e">
        <f t="shared" si="74"/>
        <v>#VALUE!</v>
      </c>
      <c r="L374" s="11" t="e">
        <f t="shared" si="75"/>
        <v>#VALUE!</v>
      </c>
      <c r="M374" s="11" t="e">
        <f t="shared" si="76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77"/>
        <v>#VALUE!</v>
      </c>
      <c r="S374" s="11" t="e">
        <f t="shared" si="78"/>
        <v>#VALUE!</v>
      </c>
      <c r="T374" s="11" t="e">
        <f t="shared" si="79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67"/>
        <v>#VALUE!</v>
      </c>
      <c r="E375" s="9" t="e">
        <f t="shared" si="68"/>
        <v>#VALUE!</v>
      </c>
      <c r="F375" s="9" t="e">
        <f t="shared" si="69"/>
        <v>#VALUE!</v>
      </c>
      <c r="G375" s="9" t="str">
        <f t="shared" si="70"/>
        <v/>
      </c>
      <c r="H375" s="9" t="str">
        <f t="shared" si="71"/>
        <v/>
      </c>
      <c r="I375" s="9" t="str">
        <f t="shared" si="72"/>
        <v/>
      </c>
      <c r="J375" s="9" t="str">
        <f t="shared" si="73"/>
        <v/>
      </c>
      <c r="K375" s="11" t="e">
        <f t="shared" si="74"/>
        <v>#VALUE!</v>
      </c>
      <c r="L375" s="11" t="e">
        <f t="shared" si="75"/>
        <v>#VALUE!</v>
      </c>
      <c r="M375" s="11" t="e">
        <f t="shared" si="76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77"/>
        <v>#VALUE!</v>
      </c>
      <c r="S375" s="11" t="e">
        <f t="shared" si="78"/>
        <v>#VALUE!</v>
      </c>
      <c r="T375" s="11" t="e">
        <f t="shared" si="79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67"/>
        <v>#VALUE!</v>
      </c>
      <c r="E376" s="9" t="e">
        <f t="shared" si="68"/>
        <v>#VALUE!</v>
      </c>
      <c r="F376" s="9" t="e">
        <f t="shared" si="69"/>
        <v>#VALUE!</v>
      </c>
      <c r="G376" s="9" t="str">
        <f t="shared" si="70"/>
        <v/>
      </c>
      <c r="H376" s="9" t="str">
        <f t="shared" si="71"/>
        <v/>
      </c>
      <c r="I376" s="9" t="str">
        <f t="shared" si="72"/>
        <v/>
      </c>
      <c r="J376" s="9" t="str">
        <f t="shared" si="73"/>
        <v/>
      </c>
      <c r="K376" s="11" t="e">
        <f t="shared" si="74"/>
        <v>#VALUE!</v>
      </c>
      <c r="L376" s="11" t="e">
        <f t="shared" si="75"/>
        <v>#VALUE!</v>
      </c>
      <c r="M376" s="11" t="e">
        <f t="shared" si="76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77"/>
        <v>#VALUE!</v>
      </c>
      <c r="S376" s="11" t="e">
        <f t="shared" si="78"/>
        <v>#VALUE!</v>
      </c>
      <c r="T376" s="11" t="e">
        <f t="shared" si="79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67"/>
        <v>#VALUE!</v>
      </c>
      <c r="E377" s="9" t="e">
        <f t="shared" si="68"/>
        <v>#VALUE!</v>
      </c>
      <c r="F377" s="9" t="e">
        <f t="shared" si="69"/>
        <v>#VALUE!</v>
      </c>
      <c r="G377" s="9" t="str">
        <f t="shared" si="70"/>
        <v/>
      </c>
      <c r="H377" s="9" t="str">
        <f t="shared" si="71"/>
        <v/>
      </c>
      <c r="I377" s="9" t="str">
        <f t="shared" si="72"/>
        <v/>
      </c>
      <c r="J377" s="9" t="str">
        <f t="shared" si="73"/>
        <v/>
      </c>
      <c r="K377" s="11" t="e">
        <f t="shared" si="74"/>
        <v>#VALUE!</v>
      </c>
      <c r="L377" s="11" t="e">
        <f t="shared" si="75"/>
        <v>#VALUE!</v>
      </c>
      <c r="M377" s="11" t="e">
        <f t="shared" si="76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77"/>
        <v>#VALUE!</v>
      </c>
      <c r="S377" s="11" t="e">
        <f t="shared" si="78"/>
        <v>#VALUE!</v>
      </c>
      <c r="T377" s="11" t="e">
        <f t="shared" si="79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67"/>
        <v>#VALUE!</v>
      </c>
      <c r="E378" s="9" t="e">
        <f t="shared" si="68"/>
        <v>#VALUE!</v>
      </c>
      <c r="F378" s="9" t="e">
        <f t="shared" si="69"/>
        <v>#VALUE!</v>
      </c>
      <c r="G378" s="9" t="str">
        <f t="shared" si="70"/>
        <v/>
      </c>
      <c r="H378" s="9" t="str">
        <f t="shared" si="71"/>
        <v/>
      </c>
      <c r="I378" s="9" t="str">
        <f t="shared" si="72"/>
        <v/>
      </c>
      <c r="J378" s="9" t="str">
        <f t="shared" si="73"/>
        <v/>
      </c>
      <c r="K378" s="11" t="e">
        <f t="shared" si="74"/>
        <v>#VALUE!</v>
      </c>
      <c r="L378" s="11" t="e">
        <f t="shared" si="75"/>
        <v>#VALUE!</v>
      </c>
      <c r="M378" s="11" t="e">
        <f t="shared" si="76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77"/>
        <v>#VALUE!</v>
      </c>
      <c r="S378" s="11" t="e">
        <f t="shared" si="78"/>
        <v>#VALUE!</v>
      </c>
      <c r="T378" s="11" t="e">
        <f t="shared" si="79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67"/>
        <v>#VALUE!</v>
      </c>
      <c r="E379" s="9" t="e">
        <f t="shared" si="68"/>
        <v>#VALUE!</v>
      </c>
      <c r="F379" s="9" t="e">
        <f t="shared" si="69"/>
        <v>#VALUE!</v>
      </c>
      <c r="G379" s="9" t="str">
        <f t="shared" si="70"/>
        <v/>
      </c>
      <c r="H379" s="9" t="str">
        <f t="shared" si="71"/>
        <v/>
      </c>
      <c r="I379" s="9" t="str">
        <f t="shared" si="72"/>
        <v/>
      </c>
      <c r="J379" s="9" t="str">
        <f t="shared" si="73"/>
        <v/>
      </c>
      <c r="K379" s="11" t="e">
        <f t="shared" si="74"/>
        <v>#VALUE!</v>
      </c>
      <c r="L379" s="11" t="e">
        <f t="shared" si="75"/>
        <v>#VALUE!</v>
      </c>
      <c r="M379" s="11" t="e">
        <f t="shared" si="76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77"/>
        <v>#VALUE!</v>
      </c>
      <c r="S379" s="11" t="e">
        <f t="shared" si="78"/>
        <v>#VALUE!</v>
      </c>
      <c r="T379" s="11" t="e">
        <f t="shared" si="79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67"/>
        <v>#VALUE!</v>
      </c>
      <c r="E380" s="9" t="e">
        <f t="shared" si="68"/>
        <v>#VALUE!</v>
      </c>
      <c r="F380" s="9" t="e">
        <f t="shared" si="69"/>
        <v>#VALUE!</v>
      </c>
      <c r="G380" s="9" t="str">
        <f t="shared" si="70"/>
        <v/>
      </c>
      <c r="H380" s="9" t="str">
        <f t="shared" si="71"/>
        <v/>
      </c>
      <c r="I380" s="9" t="str">
        <f t="shared" si="72"/>
        <v/>
      </c>
      <c r="J380" s="9" t="str">
        <f t="shared" si="73"/>
        <v/>
      </c>
      <c r="K380" s="11" t="e">
        <f t="shared" si="74"/>
        <v>#VALUE!</v>
      </c>
      <c r="L380" s="11" t="e">
        <f t="shared" si="75"/>
        <v>#VALUE!</v>
      </c>
      <c r="M380" s="11" t="e">
        <f t="shared" si="76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77"/>
        <v>#VALUE!</v>
      </c>
      <c r="S380" s="11" t="e">
        <f t="shared" si="78"/>
        <v>#VALUE!</v>
      </c>
      <c r="T380" s="11" t="e">
        <f t="shared" si="79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67"/>
        <v>#VALUE!</v>
      </c>
      <c r="E381" s="9" t="e">
        <f t="shared" si="68"/>
        <v>#VALUE!</v>
      </c>
      <c r="F381" s="9" t="e">
        <f t="shared" si="69"/>
        <v>#VALUE!</v>
      </c>
      <c r="G381" s="9" t="str">
        <f t="shared" si="70"/>
        <v/>
      </c>
      <c r="H381" s="9" t="str">
        <f t="shared" si="71"/>
        <v/>
      </c>
      <c r="I381" s="9" t="str">
        <f t="shared" si="72"/>
        <v/>
      </c>
      <c r="J381" s="9" t="str">
        <f t="shared" si="73"/>
        <v/>
      </c>
      <c r="K381" s="11" t="e">
        <f t="shared" si="74"/>
        <v>#VALUE!</v>
      </c>
      <c r="L381" s="11" t="e">
        <f t="shared" si="75"/>
        <v>#VALUE!</v>
      </c>
      <c r="M381" s="11" t="e">
        <f t="shared" si="76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77"/>
        <v>#VALUE!</v>
      </c>
      <c r="S381" s="11" t="e">
        <f t="shared" si="78"/>
        <v>#VALUE!</v>
      </c>
      <c r="T381" s="11" t="e">
        <f t="shared" si="79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67"/>
        <v>#VALUE!</v>
      </c>
      <c r="E382" s="9" t="e">
        <f t="shared" si="68"/>
        <v>#VALUE!</v>
      </c>
      <c r="F382" s="9" t="e">
        <f t="shared" si="69"/>
        <v>#VALUE!</v>
      </c>
      <c r="G382" s="9" t="str">
        <f t="shared" si="70"/>
        <v/>
      </c>
      <c r="H382" s="9" t="str">
        <f t="shared" si="71"/>
        <v/>
      </c>
      <c r="I382" s="9" t="str">
        <f t="shared" si="72"/>
        <v/>
      </c>
      <c r="J382" s="9" t="str">
        <f t="shared" si="73"/>
        <v/>
      </c>
      <c r="K382" s="11" t="e">
        <f t="shared" si="74"/>
        <v>#VALUE!</v>
      </c>
      <c r="L382" s="11" t="e">
        <f t="shared" si="75"/>
        <v>#VALUE!</v>
      </c>
      <c r="M382" s="11" t="e">
        <f t="shared" si="76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77"/>
        <v>#VALUE!</v>
      </c>
      <c r="S382" s="11" t="e">
        <f t="shared" si="78"/>
        <v>#VALUE!</v>
      </c>
      <c r="T382" s="11" t="e">
        <f t="shared" si="79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67"/>
        <v>#VALUE!</v>
      </c>
      <c r="E383" s="9" t="e">
        <f t="shared" si="68"/>
        <v>#VALUE!</v>
      </c>
      <c r="F383" s="9" t="e">
        <f t="shared" si="69"/>
        <v>#VALUE!</v>
      </c>
      <c r="G383" s="9" t="str">
        <f t="shared" si="70"/>
        <v/>
      </c>
      <c r="H383" s="9" t="str">
        <f t="shared" si="71"/>
        <v/>
      </c>
      <c r="I383" s="9" t="str">
        <f t="shared" si="72"/>
        <v/>
      </c>
      <c r="J383" s="9" t="str">
        <f t="shared" si="73"/>
        <v/>
      </c>
      <c r="K383" s="11" t="e">
        <f t="shared" si="74"/>
        <v>#VALUE!</v>
      </c>
      <c r="L383" s="11" t="e">
        <f t="shared" si="75"/>
        <v>#VALUE!</v>
      </c>
      <c r="M383" s="11" t="e">
        <f t="shared" si="76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77"/>
        <v>#VALUE!</v>
      </c>
      <c r="S383" s="11" t="e">
        <f t="shared" si="78"/>
        <v>#VALUE!</v>
      </c>
      <c r="T383" s="11" t="e">
        <f t="shared" si="79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67"/>
        <v>#VALUE!</v>
      </c>
      <c r="E384" s="9" t="e">
        <f t="shared" si="68"/>
        <v>#VALUE!</v>
      </c>
      <c r="F384" s="9" t="e">
        <f t="shared" si="69"/>
        <v>#VALUE!</v>
      </c>
      <c r="G384" s="9" t="str">
        <f t="shared" si="70"/>
        <v/>
      </c>
      <c r="H384" s="9" t="str">
        <f t="shared" si="71"/>
        <v/>
      </c>
      <c r="I384" s="9" t="str">
        <f t="shared" si="72"/>
        <v/>
      </c>
      <c r="J384" s="9" t="str">
        <f t="shared" si="73"/>
        <v/>
      </c>
      <c r="K384" s="11" t="e">
        <f t="shared" si="74"/>
        <v>#VALUE!</v>
      </c>
      <c r="L384" s="11" t="e">
        <f t="shared" si="75"/>
        <v>#VALUE!</v>
      </c>
      <c r="M384" s="11" t="e">
        <f t="shared" si="76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77"/>
        <v>#VALUE!</v>
      </c>
      <c r="S384" s="11" t="e">
        <f t="shared" si="78"/>
        <v>#VALUE!</v>
      </c>
      <c r="T384" s="11" t="e">
        <f t="shared" si="79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67"/>
        <v>#VALUE!</v>
      </c>
      <c r="E385" s="9" t="e">
        <f t="shared" si="68"/>
        <v>#VALUE!</v>
      </c>
      <c r="F385" s="9" t="e">
        <f t="shared" si="69"/>
        <v>#VALUE!</v>
      </c>
      <c r="G385" s="9" t="str">
        <f t="shared" si="70"/>
        <v/>
      </c>
      <c r="H385" s="9" t="str">
        <f t="shared" si="71"/>
        <v/>
      </c>
      <c r="I385" s="9" t="str">
        <f t="shared" si="72"/>
        <v/>
      </c>
      <c r="J385" s="9" t="str">
        <f t="shared" si="73"/>
        <v/>
      </c>
      <c r="K385" s="11" t="e">
        <f t="shared" si="74"/>
        <v>#VALUE!</v>
      </c>
      <c r="L385" s="11" t="e">
        <f t="shared" si="75"/>
        <v>#VALUE!</v>
      </c>
      <c r="M385" s="11" t="e">
        <f t="shared" si="76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77"/>
        <v>#VALUE!</v>
      </c>
      <c r="S385" s="11" t="e">
        <f t="shared" si="78"/>
        <v>#VALUE!</v>
      </c>
      <c r="T385" s="11" t="e">
        <f t="shared" si="79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67"/>
        <v>#VALUE!</v>
      </c>
      <c r="E386" s="9" t="e">
        <f t="shared" si="68"/>
        <v>#VALUE!</v>
      </c>
      <c r="F386" s="9" t="e">
        <f t="shared" si="69"/>
        <v>#VALUE!</v>
      </c>
      <c r="G386" s="9" t="str">
        <f t="shared" si="70"/>
        <v/>
      </c>
      <c r="H386" s="9" t="str">
        <f t="shared" si="71"/>
        <v/>
      </c>
      <c r="I386" s="9" t="str">
        <f t="shared" si="72"/>
        <v/>
      </c>
      <c r="J386" s="9" t="str">
        <f t="shared" si="73"/>
        <v/>
      </c>
      <c r="K386" s="11" t="e">
        <f t="shared" si="74"/>
        <v>#VALUE!</v>
      </c>
      <c r="L386" s="11" t="e">
        <f t="shared" si="75"/>
        <v>#VALUE!</v>
      </c>
      <c r="M386" s="11" t="e">
        <f t="shared" si="76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77"/>
        <v>#VALUE!</v>
      </c>
      <c r="S386" s="11" t="e">
        <f t="shared" si="78"/>
        <v>#VALUE!</v>
      </c>
      <c r="T386" s="11" t="e">
        <f t="shared" si="79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67"/>
        <v>#VALUE!</v>
      </c>
      <c r="E387" s="9" t="e">
        <f t="shared" si="68"/>
        <v>#VALUE!</v>
      </c>
      <c r="F387" s="9" t="e">
        <f t="shared" si="69"/>
        <v>#VALUE!</v>
      </c>
      <c r="G387" s="9" t="str">
        <f t="shared" si="70"/>
        <v/>
      </c>
      <c r="H387" s="9" t="str">
        <f t="shared" si="71"/>
        <v/>
      </c>
      <c r="I387" s="9" t="str">
        <f t="shared" si="72"/>
        <v/>
      </c>
      <c r="J387" s="9" t="str">
        <f t="shared" si="73"/>
        <v/>
      </c>
      <c r="K387" s="11" t="e">
        <f t="shared" si="74"/>
        <v>#VALUE!</v>
      </c>
      <c r="L387" s="11" t="e">
        <f t="shared" si="75"/>
        <v>#VALUE!</v>
      </c>
      <c r="M387" s="11" t="e">
        <f t="shared" si="76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77"/>
        <v>#VALUE!</v>
      </c>
      <c r="S387" s="11" t="e">
        <f t="shared" si="78"/>
        <v>#VALUE!</v>
      </c>
      <c r="T387" s="11" t="e">
        <f t="shared" si="79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80">(K388/(AR388+K388-(AR388*K388)))</f>
        <v>#VALUE!</v>
      </c>
      <c r="E388" s="9" t="e">
        <f t="shared" ref="E388:E451" si="81">(L388/(AR388+L388-(AR388*L388)))</f>
        <v>#VALUE!</v>
      </c>
      <c r="F388" s="9" t="e">
        <f t="shared" ref="F388:F451" si="82">(M388/(AR388+M388-(AR388*M388)))</f>
        <v>#VALUE!</v>
      </c>
      <c r="G388" s="9" t="str">
        <f t="shared" ref="G388:G451" si="83">AR388</f>
        <v/>
      </c>
      <c r="H388" s="9" t="str">
        <f t="shared" ref="H388:H451" si="84">IF(A388="","",1/D388)</f>
        <v/>
      </c>
      <c r="I388" s="9" t="str">
        <f t="shared" ref="I388:I451" si="85">IF(B388="","",1/E388)</f>
        <v/>
      </c>
      <c r="J388" s="9" t="str">
        <f t="shared" ref="J388:J451" si="86">IF(C388="","",1/F388)</f>
        <v/>
      </c>
      <c r="K388" s="11" t="e">
        <f t="shared" ref="K388:K451" si="87">1/A388</f>
        <v>#VALUE!</v>
      </c>
      <c r="L388" s="11" t="e">
        <f t="shared" ref="L388:L451" si="88">1/B388</f>
        <v>#VALUE!</v>
      </c>
      <c r="M388" s="11" t="e">
        <f t="shared" ref="M388:M451" si="89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90">O388/N388</f>
        <v>#VALUE!</v>
      </c>
      <c r="S388" s="11" t="e">
        <f t="shared" ref="S388:S451" si="91">P388/N388</f>
        <v>#VALUE!</v>
      </c>
      <c r="T388" s="11" t="e">
        <f t="shared" ref="T388:T451" si="92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80"/>
        <v>#VALUE!</v>
      </c>
      <c r="E389" s="9" t="e">
        <f t="shared" si="81"/>
        <v>#VALUE!</v>
      </c>
      <c r="F389" s="9" t="e">
        <f t="shared" si="82"/>
        <v>#VALUE!</v>
      </c>
      <c r="G389" s="9" t="str">
        <f t="shared" si="83"/>
        <v/>
      </c>
      <c r="H389" s="9" t="str">
        <f t="shared" si="84"/>
        <v/>
      </c>
      <c r="I389" s="9" t="str">
        <f t="shared" si="85"/>
        <v/>
      </c>
      <c r="J389" s="9" t="str">
        <f t="shared" si="86"/>
        <v/>
      </c>
      <c r="K389" s="11" t="e">
        <f t="shared" si="87"/>
        <v>#VALUE!</v>
      </c>
      <c r="L389" s="11" t="e">
        <f t="shared" si="88"/>
        <v>#VALUE!</v>
      </c>
      <c r="M389" s="11" t="e">
        <f t="shared" si="89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90"/>
        <v>#VALUE!</v>
      </c>
      <c r="S389" s="11" t="e">
        <f t="shared" si="91"/>
        <v>#VALUE!</v>
      </c>
      <c r="T389" s="11" t="e">
        <f t="shared" si="92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80"/>
        <v>#VALUE!</v>
      </c>
      <c r="E390" s="9" t="e">
        <f t="shared" si="81"/>
        <v>#VALUE!</v>
      </c>
      <c r="F390" s="9" t="e">
        <f t="shared" si="82"/>
        <v>#VALUE!</v>
      </c>
      <c r="G390" s="9" t="str">
        <f t="shared" si="83"/>
        <v/>
      </c>
      <c r="H390" s="9" t="str">
        <f t="shared" si="84"/>
        <v/>
      </c>
      <c r="I390" s="9" t="str">
        <f t="shared" si="85"/>
        <v/>
      </c>
      <c r="J390" s="9" t="str">
        <f t="shared" si="86"/>
        <v/>
      </c>
      <c r="K390" s="11" t="e">
        <f t="shared" si="87"/>
        <v>#VALUE!</v>
      </c>
      <c r="L390" s="11" t="e">
        <f t="shared" si="88"/>
        <v>#VALUE!</v>
      </c>
      <c r="M390" s="11" t="e">
        <f t="shared" si="89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90"/>
        <v>#VALUE!</v>
      </c>
      <c r="S390" s="11" t="e">
        <f t="shared" si="91"/>
        <v>#VALUE!</v>
      </c>
      <c r="T390" s="11" t="e">
        <f t="shared" si="92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80"/>
        <v>#VALUE!</v>
      </c>
      <c r="E391" s="9" t="e">
        <f t="shared" si="81"/>
        <v>#VALUE!</v>
      </c>
      <c r="F391" s="9" t="e">
        <f t="shared" si="82"/>
        <v>#VALUE!</v>
      </c>
      <c r="G391" s="9" t="str">
        <f t="shared" si="83"/>
        <v/>
      </c>
      <c r="H391" s="9" t="str">
        <f t="shared" si="84"/>
        <v/>
      </c>
      <c r="I391" s="9" t="str">
        <f t="shared" si="85"/>
        <v/>
      </c>
      <c r="J391" s="9" t="str">
        <f t="shared" si="86"/>
        <v/>
      </c>
      <c r="K391" s="11" t="e">
        <f t="shared" si="87"/>
        <v>#VALUE!</v>
      </c>
      <c r="L391" s="11" t="e">
        <f t="shared" si="88"/>
        <v>#VALUE!</v>
      </c>
      <c r="M391" s="11" t="e">
        <f t="shared" si="89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90"/>
        <v>#VALUE!</v>
      </c>
      <c r="S391" s="11" t="e">
        <f t="shared" si="91"/>
        <v>#VALUE!</v>
      </c>
      <c r="T391" s="11" t="e">
        <f t="shared" si="92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80"/>
        <v>#VALUE!</v>
      </c>
      <c r="E392" s="9" t="e">
        <f t="shared" si="81"/>
        <v>#VALUE!</v>
      </c>
      <c r="F392" s="9" t="e">
        <f t="shared" si="82"/>
        <v>#VALUE!</v>
      </c>
      <c r="G392" s="9" t="str">
        <f t="shared" si="83"/>
        <v/>
      </c>
      <c r="H392" s="9" t="str">
        <f t="shared" si="84"/>
        <v/>
      </c>
      <c r="I392" s="9" t="str">
        <f t="shared" si="85"/>
        <v/>
      </c>
      <c r="J392" s="9" t="str">
        <f t="shared" si="86"/>
        <v/>
      </c>
      <c r="K392" s="11" t="e">
        <f t="shared" si="87"/>
        <v>#VALUE!</v>
      </c>
      <c r="L392" s="11" t="e">
        <f t="shared" si="88"/>
        <v>#VALUE!</v>
      </c>
      <c r="M392" s="11" t="e">
        <f t="shared" si="89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90"/>
        <v>#VALUE!</v>
      </c>
      <c r="S392" s="11" t="e">
        <f t="shared" si="91"/>
        <v>#VALUE!</v>
      </c>
      <c r="T392" s="11" t="e">
        <f t="shared" si="92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80"/>
        <v>#VALUE!</v>
      </c>
      <c r="E393" s="9" t="e">
        <f t="shared" si="81"/>
        <v>#VALUE!</v>
      </c>
      <c r="F393" s="9" t="e">
        <f t="shared" si="82"/>
        <v>#VALUE!</v>
      </c>
      <c r="G393" s="9" t="str">
        <f t="shared" si="83"/>
        <v/>
      </c>
      <c r="H393" s="9" t="str">
        <f t="shared" si="84"/>
        <v/>
      </c>
      <c r="I393" s="9" t="str">
        <f t="shared" si="85"/>
        <v/>
      </c>
      <c r="J393" s="9" t="str">
        <f t="shared" si="86"/>
        <v/>
      </c>
      <c r="K393" s="11" t="e">
        <f t="shared" si="87"/>
        <v>#VALUE!</v>
      </c>
      <c r="L393" s="11" t="e">
        <f t="shared" si="88"/>
        <v>#VALUE!</v>
      </c>
      <c r="M393" s="11" t="e">
        <f t="shared" si="89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90"/>
        <v>#VALUE!</v>
      </c>
      <c r="S393" s="11" t="e">
        <f t="shared" si="91"/>
        <v>#VALUE!</v>
      </c>
      <c r="T393" s="11" t="e">
        <f t="shared" si="92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80"/>
        <v>#VALUE!</v>
      </c>
      <c r="E394" s="9" t="e">
        <f t="shared" si="81"/>
        <v>#VALUE!</v>
      </c>
      <c r="F394" s="9" t="e">
        <f t="shared" si="82"/>
        <v>#VALUE!</v>
      </c>
      <c r="G394" s="9" t="str">
        <f t="shared" si="83"/>
        <v/>
      </c>
      <c r="H394" s="9" t="str">
        <f t="shared" si="84"/>
        <v/>
      </c>
      <c r="I394" s="9" t="str">
        <f t="shared" si="85"/>
        <v/>
      </c>
      <c r="J394" s="9" t="str">
        <f t="shared" si="86"/>
        <v/>
      </c>
      <c r="K394" s="11" t="e">
        <f t="shared" si="87"/>
        <v>#VALUE!</v>
      </c>
      <c r="L394" s="11" t="e">
        <f t="shared" si="88"/>
        <v>#VALUE!</v>
      </c>
      <c r="M394" s="11" t="e">
        <f t="shared" si="89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90"/>
        <v>#VALUE!</v>
      </c>
      <c r="S394" s="11" t="e">
        <f t="shared" si="91"/>
        <v>#VALUE!</v>
      </c>
      <c r="T394" s="11" t="e">
        <f t="shared" si="92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80"/>
        <v>#VALUE!</v>
      </c>
      <c r="E395" s="9" t="e">
        <f t="shared" si="81"/>
        <v>#VALUE!</v>
      </c>
      <c r="F395" s="9" t="e">
        <f t="shared" si="82"/>
        <v>#VALUE!</v>
      </c>
      <c r="G395" s="9" t="str">
        <f t="shared" si="83"/>
        <v/>
      </c>
      <c r="H395" s="9" t="str">
        <f t="shared" si="84"/>
        <v/>
      </c>
      <c r="I395" s="9" t="str">
        <f t="shared" si="85"/>
        <v/>
      </c>
      <c r="J395" s="9" t="str">
        <f t="shared" si="86"/>
        <v/>
      </c>
      <c r="K395" s="11" t="e">
        <f t="shared" si="87"/>
        <v>#VALUE!</v>
      </c>
      <c r="L395" s="11" t="e">
        <f t="shared" si="88"/>
        <v>#VALUE!</v>
      </c>
      <c r="M395" s="11" t="e">
        <f t="shared" si="89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90"/>
        <v>#VALUE!</v>
      </c>
      <c r="S395" s="11" t="e">
        <f t="shared" si="91"/>
        <v>#VALUE!</v>
      </c>
      <c r="T395" s="11" t="e">
        <f t="shared" si="92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80"/>
        <v>#VALUE!</v>
      </c>
      <c r="E396" s="9" t="e">
        <f t="shared" si="81"/>
        <v>#VALUE!</v>
      </c>
      <c r="F396" s="9" t="e">
        <f t="shared" si="82"/>
        <v>#VALUE!</v>
      </c>
      <c r="G396" s="9" t="str">
        <f t="shared" si="83"/>
        <v/>
      </c>
      <c r="H396" s="9" t="str">
        <f t="shared" si="84"/>
        <v/>
      </c>
      <c r="I396" s="9" t="str">
        <f t="shared" si="85"/>
        <v/>
      </c>
      <c r="J396" s="9" t="str">
        <f t="shared" si="86"/>
        <v/>
      </c>
      <c r="K396" s="11" t="e">
        <f t="shared" si="87"/>
        <v>#VALUE!</v>
      </c>
      <c r="L396" s="11" t="e">
        <f t="shared" si="88"/>
        <v>#VALUE!</v>
      </c>
      <c r="M396" s="11" t="e">
        <f t="shared" si="89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90"/>
        <v>#VALUE!</v>
      </c>
      <c r="S396" s="11" t="e">
        <f t="shared" si="91"/>
        <v>#VALUE!</v>
      </c>
      <c r="T396" s="11" t="e">
        <f t="shared" si="92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80"/>
        <v>#VALUE!</v>
      </c>
      <c r="E397" s="9" t="e">
        <f t="shared" si="81"/>
        <v>#VALUE!</v>
      </c>
      <c r="F397" s="9" t="e">
        <f t="shared" si="82"/>
        <v>#VALUE!</v>
      </c>
      <c r="G397" s="9" t="str">
        <f t="shared" si="83"/>
        <v/>
      </c>
      <c r="H397" s="9" t="str">
        <f t="shared" si="84"/>
        <v/>
      </c>
      <c r="I397" s="9" t="str">
        <f t="shared" si="85"/>
        <v/>
      </c>
      <c r="J397" s="9" t="str">
        <f t="shared" si="86"/>
        <v/>
      </c>
      <c r="K397" s="11" t="e">
        <f t="shared" si="87"/>
        <v>#VALUE!</v>
      </c>
      <c r="L397" s="11" t="e">
        <f t="shared" si="88"/>
        <v>#VALUE!</v>
      </c>
      <c r="M397" s="11" t="e">
        <f t="shared" si="89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90"/>
        <v>#VALUE!</v>
      </c>
      <c r="S397" s="11" t="e">
        <f t="shared" si="91"/>
        <v>#VALUE!</v>
      </c>
      <c r="T397" s="11" t="e">
        <f t="shared" si="92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80"/>
        <v>#VALUE!</v>
      </c>
      <c r="E398" s="9" t="e">
        <f t="shared" si="81"/>
        <v>#VALUE!</v>
      </c>
      <c r="F398" s="9" t="e">
        <f t="shared" si="82"/>
        <v>#VALUE!</v>
      </c>
      <c r="G398" s="9" t="str">
        <f t="shared" si="83"/>
        <v/>
      </c>
      <c r="H398" s="9" t="str">
        <f t="shared" si="84"/>
        <v/>
      </c>
      <c r="I398" s="9" t="str">
        <f t="shared" si="85"/>
        <v/>
      </c>
      <c r="J398" s="9" t="str">
        <f t="shared" si="86"/>
        <v/>
      </c>
      <c r="K398" s="11" t="e">
        <f t="shared" si="87"/>
        <v>#VALUE!</v>
      </c>
      <c r="L398" s="11" t="e">
        <f t="shared" si="88"/>
        <v>#VALUE!</v>
      </c>
      <c r="M398" s="11" t="e">
        <f t="shared" si="89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90"/>
        <v>#VALUE!</v>
      </c>
      <c r="S398" s="11" t="e">
        <f t="shared" si="91"/>
        <v>#VALUE!</v>
      </c>
      <c r="T398" s="11" t="e">
        <f t="shared" si="92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80"/>
        <v>#VALUE!</v>
      </c>
      <c r="E399" s="9" t="e">
        <f t="shared" si="81"/>
        <v>#VALUE!</v>
      </c>
      <c r="F399" s="9" t="e">
        <f t="shared" si="82"/>
        <v>#VALUE!</v>
      </c>
      <c r="G399" s="9" t="str">
        <f t="shared" si="83"/>
        <v/>
      </c>
      <c r="H399" s="9" t="str">
        <f t="shared" si="84"/>
        <v/>
      </c>
      <c r="I399" s="9" t="str">
        <f t="shared" si="85"/>
        <v/>
      </c>
      <c r="J399" s="9" t="str">
        <f t="shared" si="86"/>
        <v/>
      </c>
      <c r="K399" s="11" t="e">
        <f t="shared" si="87"/>
        <v>#VALUE!</v>
      </c>
      <c r="L399" s="11" t="e">
        <f t="shared" si="88"/>
        <v>#VALUE!</v>
      </c>
      <c r="M399" s="11" t="e">
        <f t="shared" si="89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90"/>
        <v>#VALUE!</v>
      </c>
      <c r="S399" s="11" t="e">
        <f t="shared" si="91"/>
        <v>#VALUE!</v>
      </c>
      <c r="T399" s="11" t="e">
        <f t="shared" si="92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80"/>
        <v>#VALUE!</v>
      </c>
      <c r="E400" s="9" t="e">
        <f t="shared" si="81"/>
        <v>#VALUE!</v>
      </c>
      <c r="F400" s="9" t="e">
        <f t="shared" si="82"/>
        <v>#VALUE!</v>
      </c>
      <c r="G400" s="9" t="str">
        <f t="shared" si="83"/>
        <v/>
      </c>
      <c r="H400" s="9" t="str">
        <f t="shared" si="84"/>
        <v/>
      </c>
      <c r="I400" s="9" t="str">
        <f t="shared" si="85"/>
        <v/>
      </c>
      <c r="J400" s="9" t="str">
        <f t="shared" si="86"/>
        <v/>
      </c>
      <c r="K400" s="11" t="e">
        <f t="shared" si="87"/>
        <v>#VALUE!</v>
      </c>
      <c r="L400" s="11" t="e">
        <f t="shared" si="88"/>
        <v>#VALUE!</v>
      </c>
      <c r="M400" s="11" t="e">
        <f t="shared" si="89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90"/>
        <v>#VALUE!</v>
      </c>
      <c r="S400" s="11" t="e">
        <f t="shared" si="91"/>
        <v>#VALUE!</v>
      </c>
      <c r="T400" s="11" t="e">
        <f t="shared" si="92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80"/>
        <v>#VALUE!</v>
      </c>
      <c r="E401" s="9" t="e">
        <f t="shared" si="81"/>
        <v>#VALUE!</v>
      </c>
      <c r="F401" s="9" t="e">
        <f t="shared" si="82"/>
        <v>#VALUE!</v>
      </c>
      <c r="G401" s="9" t="str">
        <f t="shared" si="83"/>
        <v/>
      </c>
      <c r="H401" s="9" t="str">
        <f t="shared" si="84"/>
        <v/>
      </c>
      <c r="I401" s="9" t="str">
        <f t="shared" si="85"/>
        <v/>
      </c>
      <c r="J401" s="9" t="str">
        <f t="shared" si="86"/>
        <v/>
      </c>
      <c r="K401" s="11" t="e">
        <f t="shared" si="87"/>
        <v>#VALUE!</v>
      </c>
      <c r="L401" s="11" t="e">
        <f t="shared" si="88"/>
        <v>#VALUE!</v>
      </c>
      <c r="M401" s="11" t="e">
        <f t="shared" si="89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90"/>
        <v>#VALUE!</v>
      </c>
      <c r="S401" s="11" t="e">
        <f t="shared" si="91"/>
        <v>#VALUE!</v>
      </c>
      <c r="T401" s="11" t="e">
        <f t="shared" si="92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80"/>
        <v>#VALUE!</v>
      </c>
      <c r="E402" s="9" t="e">
        <f t="shared" si="81"/>
        <v>#VALUE!</v>
      </c>
      <c r="F402" s="9" t="e">
        <f t="shared" si="82"/>
        <v>#VALUE!</v>
      </c>
      <c r="G402" s="9" t="str">
        <f t="shared" si="83"/>
        <v/>
      </c>
      <c r="H402" s="9" t="str">
        <f t="shared" si="84"/>
        <v/>
      </c>
      <c r="I402" s="9" t="str">
        <f t="shared" si="85"/>
        <v/>
      </c>
      <c r="J402" s="9" t="str">
        <f t="shared" si="86"/>
        <v/>
      </c>
      <c r="K402" s="11" t="e">
        <f t="shared" si="87"/>
        <v>#VALUE!</v>
      </c>
      <c r="L402" s="11" t="e">
        <f t="shared" si="88"/>
        <v>#VALUE!</v>
      </c>
      <c r="M402" s="11" t="e">
        <f t="shared" si="89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90"/>
        <v>#VALUE!</v>
      </c>
      <c r="S402" s="11" t="e">
        <f t="shared" si="91"/>
        <v>#VALUE!</v>
      </c>
      <c r="T402" s="11" t="e">
        <f t="shared" si="92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80"/>
        <v>#VALUE!</v>
      </c>
      <c r="E403" s="9" t="e">
        <f t="shared" si="81"/>
        <v>#VALUE!</v>
      </c>
      <c r="F403" s="9" t="e">
        <f t="shared" si="82"/>
        <v>#VALUE!</v>
      </c>
      <c r="G403" s="9" t="str">
        <f t="shared" si="83"/>
        <v/>
      </c>
      <c r="H403" s="9" t="str">
        <f t="shared" si="84"/>
        <v/>
      </c>
      <c r="I403" s="9" t="str">
        <f t="shared" si="85"/>
        <v/>
      </c>
      <c r="J403" s="9" t="str">
        <f t="shared" si="86"/>
        <v/>
      </c>
      <c r="K403" s="11" t="e">
        <f t="shared" si="87"/>
        <v>#VALUE!</v>
      </c>
      <c r="L403" s="11" t="e">
        <f t="shared" si="88"/>
        <v>#VALUE!</v>
      </c>
      <c r="M403" s="11" t="e">
        <f t="shared" si="89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90"/>
        <v>#VALUE!</v>
      </c>
      <c r="S403" s="11" t="e">
        <f t="shared" si="91"/>
        <v>#VALUE!</v>
      </c>
      <c r="T403" s="11" t="e">
        <f t="shared" si="92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80"/>
        <v>#VALUE!</v>
      </c>
      <c r="E404" s="9" t="e">
        <f t="shared" si="81"/>
        <v>#VALUE!</v>
      </c>
      <c r="F404" s="9" t="e">
        <f t="shared" si="82"/>
        <v>#VALUE!</v>
      </c>
      <c r="G404" s="9" t="str">
        <f t="shared" si="83"/>
        <v/>
      </c>
      <c r="H404" s="9" t="str">
        <f t="shared" si="84"/>
        <v/>
      </c>
      <c r="I404" s="9" t="str">
        <f t="shared" si="85"/>
        <v/>
      </c>
      <c r="J404" s="9" t="str">
        <f t="shared" si="86"/>
        <v/>
      </c>
      <c r="K404" s="11" t="e">
        <f t="shared" si="87"/>
        <v>#VALUE!</v>
      </c>
      <c r="L404" s="11" t="e">
        <f t="shared" si="88"/>
        <v>#VALUE!</v>
      </c>
      <c r="M404" s="11" t="e">
        <f t="shared" si="89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90"/>
        <v>#VALUE!</v>
      </c>
      <c r="S404" s="11" t="e">
        <f t="shared" si="91"/>
        <v>#VALUE!</v>
      </c>
      <c r="T404" s="11" t="e">
        <f t="shared" si="92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80"/>
        <v>#VALUE!</v>
      </c>
      <c r="E405" s="9" t="e">
        <f t="shared" si="81"/>
        <v>#VALUE!</v>
      </c>
      <c r="F405" s="9" t="e">
        <f t="shared" si="82"/>
        <v>#VALUE!</v>
      </c>
      <c r="G405" s="9" t="str">
        <f t="shared" si="83"/>
        <v/>
      </c>
      <c r="H405" s="9" t="str">
        <f t="shared" si="84"/>
        <v/>
      </c>
      <c r="I405" s="9" t="str">
        <f t="shared" si="85"/>
        <v/>
      </c>
      <c r="J405" s="9" t="str">
        <f t="shared" si="86"/>
        <v/>
      </c>
      <c r="K405" s="11" t="e">
        <f t="shared" si="87"/>
        <v>#VALUE!</v>
      </c>
      <c r="L405" s="11" t="e">
        <f t="shared" si="88"/>
        <v>#VALUE!</v>
      </c>
      <c r="M405" s="11" t="e">
        <f t="shared" si="89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90"/>
        <v>#VALUE!</v>
      </c>
      <c r="S405" s="11" t="e">
        <f t="shared" si="91"/>
        <v>#VALUE!</v>
      </c>
      <c r="T405" s="11" t="e">
        <f t="shared" si="92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80"/>
        <v>#VALUE!</v>
      </c>
      <c r="E406" s="9" t="e">
        <f t="shared" si="81"/>
        <v>#VALUE!</v>
      </c>
      <c r="F406" s="9" t="e">
        <f t="shared" si="82"/>
        <v>#VALUE!</v>
      </c>
      <c r="G406" s="9" t="str">
        <f t="shared" si="83"/>
        <v/>
      </c>
      <c r="H406" s="9" t="str">
        <f t="shared" si="84"/>
        <v/>
      </c>
      <c r="I406" s="9" t="str">
        <f t="shared" si="85"/>
        <v/>
      </c>
      <c r="J406" s="9" t="str">
        <f t="shared" si="86"/>
        <v/>
      </c>
      <c r="K406" s="11" t="e">
        <f t="shared" si="87"/>
        <v>#VALUE!</v>
      </c>
      <c r="L406" s="11" t="e">
        <f t="shared" si="88"/>
        <v>#VALUE!</v>
      </c>
      <c r="M406" s="11" t="e">
        <f t="shared" si="89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90"/>
        <v>#VALUE!</v>
      </c>
      <c r="S406" s="11" t="e">
        <f t="shared" si="91"/>
        <v>#VALUE!</v>
      </c>
      <c r="T406" s="11" t="e">
        <f t="shared" si="92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80"/>
        <v>#VALUE!</v>
      </c>
      <c r="E407" s="9" t="e">
        <f t="shared" si="81"/>
        <v>#VALUE!</v>
      </c>
      <c r="F407" s="9" t="e">
        <f t="shared" si="82"/>
        <v>#VALUE!</v>
      </c>
      <c r="G407" s="9" t="str">
        <f t="shared" si="83"/>
        <v/>
      </c>
      <c r="H407" s="9" t="str">
        <f t="shared" si="84"/>
        <v/>
      </c>
      <c r="I407" s="9" t="str">
        <f t="shared" si="85"/>
        <v/>
      </c>
      <c r="J407" s="9" t="str">
        <f t="shared" si="86"/>
        <v/>
      </c>
      <c r="K407" s="11" t="e">
        <f t="shared" si="87"/>
        <v>#VALUE!</v>
      </c>
      <c r="L407" s="11" t="e">
        <f t="shared" si="88"/>
        <v>#VALUE!</v>
      </c>
      <c r="M407" s="11" t="e">
        <f t="shared" si="89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90"/>
        <v>#VALUE!</v>
      </c>
      <c r="S407" s="11" t="e">
        <f t="shared" si="91"/>
        <v>#VALUE!</v>
      </c>
      <c r="T407" s="11" t="e">
        <f t="shared" si="92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80"/>
        <v>#VALUE!</v>
      </c>
      <c r="E408" s="9" t="e">
        <f t="shared" si="81"/>
        <v>#VALUE!</v>
      </c>
      <c r="F408" s="9" t="e">
        <f t="shared" si="82"/>
        <v>#VALUE!</v>
      </c>
      <c r="G408" s="9" t="str">
        <f t="shared" si="83"/>
        <v/>
      </c>
      <c r="H408" s="9" t="str">
        <f t="shared" si="84"/>
        <v/>
      </c>
      <c r="I408" s="9" t="str">
        <f t="shared" si="85"/>
        <v/>
      </c>
      <c r="J408" s="9" t="str">
        <f t="shared" si="86"/>
        <v/>
      </c>
      <c r="K408" s="11" t="e">
        <f t="shared" si="87"/>
        <v>#VALUE!</v>
      </c>
      <c r="L408" s="11" t="e">
        <f t="shared" si="88"/>
        <v>#VALUE!</v>
      </c>
      <c r="M408" s="11" t="e">
        <f t="shared" si="89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90"/>
        <v>#VALUE!</v>
      </c>
      <c r="S408" s="11" t="e">
        <f t="shared" si="91"/>
        <v>#VALUE!</v>
      </c>
      <c r="T408" s="11" t="e">
        <f t="shared" si="92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80"/>
        <v>#VALUE!</v>
      </c>
      <c r="E409" s="9" t="e">
        <f t="shared" si="81"/>
        <v>#VALUE!</v>
      </c>
      <c r="F409" s="9" t="e">
        <f t="shared" si="82"/>
        <v>#VALUE!</v>
      </c>
      <c r="G409" s="9" t="str">
        <f t="shared" si="83"/>
        <v/>
      </c>
      <c r="H409" s="9" t="str">
        <f t="shared" si="84"/>
        <v/>
      </c>
      <c r="I409" s="9" t="str">
        <f t="shared" si="85"/>
        <v/>
      </c>
      <c r="J409" s="9" t="str">
        <f t="shared" si="86"/>
        <v/>
      </c>
      <c r="K409" s="11" t="e">
        <f t="shared" si="87"/>
        <v>#VALUE!</v>
      </c>
      <c r="L409" s="11" t="e">
        <f t="shared" si="88"/>
        <v>#VALUE!</v>
      </c>
      <c r="M409" s="11" t="e">
        <f t="shared" si="89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90"/>
        <v>#VALUE!</v>
      </c>
      <c r="S409" s="11" t="e">
        <f t="shared" si="91"/>
        <v>#VALUE!</v>
      </c>
      <c r="T409" s="11" t="e">
        <f t="shared" si="92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80"/>
        <v>#VALUE!</v>
      </c>
      <c r="E410" s="9" t="e">
        <f t="shared" si="81"/>
        <v>#VALUE!</v>
      </c>
      <c r="F410" s="9" t="e">
        <f t="shared" si="82"/>
        <v>#VALUE!</v>
      </c>
      <c r="G410" s="9" t="str">
        <f t="shared" si="83"/>
        <v/>
      </c>
      <c r="H410" s="9" t="str">
        <f t="shared" si="84"/>
        <v/>
      </c>
      <c r="I410" s="9" t="str">
        <f t="shared" si="85"/>
        <v/>
      </c>
      <c r="J410" s="9" t="str">
        <f t="shared" si="86"/>
        <v/>
      </c>
      <c r="K410" s="11" t="e">
        <f t="shared" si="87"/>
        <v>#VALUE!</v>
      </c>
      <c r="L410" s="11" t="e">
        <f t="shared" si="88"/>
        <v>#VALUE!</v>
      </c>
      <c r="M410" s="11" t="e">
        <f t="shared" si="89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90"/>
        <v>#VALUE!</v>
      </c>
      <c r="S410" s="11" t="e">
        <f t="shared" si="91"/>
        <v>#VALUE!</v>
      </c>
      <c r="T410" s="11" t="e">
        <f t="shared" si="92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80"/>
        <v>#VALUE!</v>
      </c>
      <c r="E411" s="9" t="e">
        <f t="shared" si="81"/>
        <v>#VALUE!</v>
      </c>
      <c r="F411" s="9" t="e">
        <f t="shared" si="82"/>
        <v>#VALUE!</v>
      </c>
      <c r="G411" s="9" t="str">
        <f t="shared" si="83"/>
        <v/>
      </c>
      <c r="H411" s="9" t="str">
        <f t="shared" si="84"/>
        <v/>
      </c>
      <c r="I411" s="9" t="str">
        <f t="shared" si="85"/>
        <v/>
      </c>
      <c r="J411" s="9" t="str">
        <f t="shared" si="86"/>
        <v/>
      </c>
      <c r="K411" s="11" t="e">
        <f t="shared" si="87"/>
        <v>#VALUE!</v>
      </c>
      <c r="L411" s="11" t="e">
        <f t="shared" si="88"/>
        <v>#VALUE!</v>
      </c>
      <c r="M411" s="11" t="e">
        <f t="shared" si="89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90"/>
        <v>#VALUE!</v>
      </c>
      <c r="S411" s="11" t="e">
        <f t="shared" si="91"/>
        <v>#VALUE!</v>
      </c>
      <c r="T411" s="11" t="e">
        <f t="shared" si="92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80"/>
        <v>#VALUE!</v>
      </c>
      <c r="E412" s="9" t="e">
        <f t="shared" si="81"/>
        <v>#VALUE!</v>
      </c>
      <c r="F412" s="9" t="e">
        <f t="shared" si="82"/>
        <v>#VALUE!</v>
      </c>
      <c r="G412" s="9" t="str">
        <f t="shared" si="83"/>
        <v/>
      </c>
      <c r="H412" s="9" t="str">
        <f t="shared" si="84"/>
        <v/>
      </c>
      <c r="I412" s="9" t="str">
        <f t="shared" si="85"/>
        <v/>
      </c>
      <c r="J412" s="9" t="str">
        <f t="shared" si="86"/>
        <v/>
      </c>
      <c r="K412" s="11" t="e">
        <f t="shared" si="87"/>
        <v>#VALUE!</v>
      </c>
      <c r="L412" s="11" t="e">
        <f t="shared" si="88"/>
        <v>#VALUE!</v>
      </c>
      <c r="M412" s="11" t="e">
        <f t="shared" si="89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90"/>
        <v>#VALUE!</v>
      </c>
      <c r="S412" s="11" t="e">
        <f t="shared" si="91"/>
        <v>#VALUE!</v>
      </c>
      <c r="T412" s="11" t="e">
        <f t="shared" si="92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80"/>
        <v>#VALUE!</v>
      </c>
      <c r="E413" s="9" t="e">
        <f t="shared" si="81"/>
        <v>#VALUE!</v>
      </c>
      <c r="F413" s="9" t="e">
        <f t="shared" si="82"/>
        <v>#VALUE!</v>
      </c>
      <c r="G413" s="9" t="str">
        <f t="shared" si="83"/>
        <v/>
      </c>
      <c r="H413" s="9" t="str">
        <f t="shared" si="84"/>
        <v/>
      </c>
      <c r="I413" s="9" t="str">
        <f t="shared" si="85"/>
        <v/>
      </c>
      <c r="J413" s="9" t="str">
        <f t="shared" si="86"/>
        <v/>
      </c>
      <c r="K413" s="11" t="e">
        <f t="shared" si="87"/>
        <v>#VALUE!</v>
      </c>
      <c r="L413" s="11" t="e">
        <f t="shared" si="88"/>
        <v>#VALUE!</v>
      </c>
      <c r="M413" s="11" t="e">
        <f t="shared" si="89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90"/>
        <v>#VALUE!</v>
      </c>
      <c r="S413" s="11" t="e">
        <f t="shared" si="91"/>
        <v>#VALUE!</v>
      </c>
      <c r="T413" s="11" t="e">
        <f t="shared" si="92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80"/>
        <v>#VALUE!</v>
      </c>
      <c r="E414" s="9" t="e">
        <f t="shared" si="81"/>
        <v>#VALUE!</v>
      </c>
      <c r="F414" s="9" t="e">
        <f t="shared" si="82"/>
        <v>#VALUE!</v>
      </c>
      <c r="G414" s="9" t="str">
        <f t="shared" si="83"/>
        <v/>
      </c>
      <c r="H414" s="9" t="str">
        <f t="shared" si="84"/>
        <v/>
      </c>
      <c r="I414" s="9" t="str">
        <f t="shared" si="85"/>
        <v/>
      </c>
      <c r="J414" s="9" t="str">
        <f t="shared" si="86"/>
        <v/>
      </c>
      <c r="K414" s="11" t="e">
        <f t="shared" si="87"/>
        <v>#VALUE!</v>
      </c>
      <c r="L414" s="11" t="e">
        <f t="shared" si="88"/>
        <v>#VALUE!</v>
      </c>
      <c r="M414" s="11" t="e">
        <f t="shared" si="89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90"/>
        <v>#VALUE!</v>
      </c>
      <c r="S414" s="11" t="e">
        <f t="shared" si="91"/>
        <v>#VALUE!</v>
      </c>
      <c r="T414" s="11" t="e">
        <f t="shared" si="92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80"/>
        <v>#VALUE!</v>
      </c>
      <c r="E415" s="9" t="e">
        <f t="shared" si="81"/>
        <v>#VALUE!</v>
      </c>
      <c r="F415" s="9" t="e">
        <f t="shared" si="82"/>
        <v>#VALUE!</v>
      </c>
      <c r="G415" s="9" t="str">
        <f t="shared" si="83"/>
        <v/>
      </c>
      <c r="H415" s="9" t="str">
        <f t="shared" si="84"/>
        <v/>
      </c>
      <c r="I415" s="9" t="str">
        <f t="shared" si="85"/>
        <v/>
      </c>
      <c r="J415" s="9" t="str">
        <f t="shared" si="86"/>
        <v/>
      </c>
      <c r="K415" s="11" t="e">
        <f t="shared" si="87"/>
        <v>#VALUE!</v>
      </c>
      <c r="L415" s="11" t="e">
        <f t="shared" si="88"/>
        <v>#VALUE!</v>
      </c>
      <c r="M415" s="11" t="e">
        <f t="shared" si="89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90"/>
        <v>#VALUE!</v>
      </c>
      <c r="S415" s="11" t="e">
        <f t="shared" si="91"/>
        <v>#VALUE!</v>
      </c>
      <c r="T415" s="11" t="e">
        <f t="shared" si="92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>
        <f>IF('True_Odds_Calculator_3-way'!A127="","",'True_Odds_Calculator_3-way'!A127)</f>
        <v>8.61</v>
      </c>
      <c r="B416" s="4">
        <f>IF('True_Odds_Calculator_3-way'!B127="","",'True_Odds_Calculator_3-way'!B127)</f>
        <v>4.45</v>
      </c>
      <c r="C416" s="4">
        <f>IF('True_Odds_Calculator_3-way'!C127="","",'True_Odds_Calculator_3-way'!C127)</f>
        <v>1.45</v>
      </c>
      <c r="D416" s="9">
        <f t="shared" si="80"/>
        <v>0.10987626750348935</v>
      </c>
      <c r="E416" s="9">
        <f t="shared" si="81"/>
        <v>0.21401078740705784</v>
      </c>
      <c r="F416" s="9">
        <f t="shared" si="82"/>
        <v>0.67611294508945274</v>
      </c>
      <c r="G416" s="9">
        <f t="shared" si="83"/>
        <v>1.0645396100456286</v>
      </c>
      <c r="H416" s="9">
        <f t="shared" si="84"/>
        <v>9.1011464324472335</v>
      </c>
      <c r="I416" s="9">
        <f t="shared" si="85"/>
        <v>4.6726616546574187</v>
      </c>
      <c r="J416" s="9">
        <f t="shared" si="86"/>
        <v>1.4790428245205327</v>
      </c>
      <c r="K416" s="11">
        <f t="shared" si="87"/>
        <v>0.11614401858304298</v>
      </c>
      <c r="L416" s="11">
        <f t="shared" si="88"/>
        <v>0.2247191011235955</v>
      </c>
      <c r="M416" s="11">
        <f t="shared" si="89"/>
        <v>0.68965517241379315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-0.21265965302593182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0.20717824934379306</v>
      </c>
      <c r="Q416" s="11">
        <f>2*'OddsRatio_working_3-way'!K416*'OddsRatio_working_3-way'!L416*'OddsRatio_working_3-way'!M416</f>
        <v>3.5999695802570467E-2</v>
      </c>
      <c r="R416" s="11">
        <f t="shared" si="90"/>
        <v>0</v>
      </c>
      <c r="S416" s="11">
        <f t="shared" si="91"/>
        <v>-0.97422452447305385</v>
      </c>
      <c r="T416" s="11">
        <f t="shared" si="92"/>
        <v>-0.16928314934371047</v>
      </c>
      <c r="U416" s="11">
        <f>'OddsRatio_working_3-way'!S416-'OddsRatio_working_3-way'!R416^2/3</f>
        <v>-0.97422452447305385</v>
      </c>
      <c r="V416" s="11">
        <f>'OddsRatio_working_3-way'!S416*'OddsRatio_working_3-way'!R416/3-2*'OddsRatio_working_3-way'!R416^3/27-'OddsRatio_working_3-way'!T416</f>
        <v>0.16928314934371047</v>
      </c>
      <c r="W416" s="11">
        <f>'OddsRatio_working_3-way'!V416^2+4*'OddsRatio_working_3-way'!U416^3/27</f>
        <v>-0.10832833745937952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0.18505750600225901</v>
      </c>
      <c r="Y416" s="11">
        <f>IF('OddsRatio_working_3-way'!W416&gt;=0,IF('OddsRatio_working_3-way'!V416+SQRT('OddsRatio_working_3-way'!W416)&gt;0,0,PI()),ACOS('OddsRatio_working_3-way'!V416/(2*'OddsRatio_working_3-way'!X416)))</f>
        <v>1.0957497671785668</v>
      </c>
      <c r="Z416" s="11">
        <f>'OddsRatio_working_3-way'!X416^(1/3)*COS('OddsRatio_working_3-way'!Y416/3)</f>
        <v>0.5322698050228144</v>
      </c>
      <c r="AA416" s="11">
        <f>'OddsRatio_working_3-way'!X416^(1/3)*COS(('OddsRatio_working_3-way'!Y416+2*PI())/3)</f>
        <v>-0.4424096089045676</v>
      </c>
      <c r="AB416" s="11">
        <f>'OddsRatio_working_3-way'!X416^(1/3)*COS(('OddsRatio_working_3-way'!Y416+4*PI())/3)</f>
        <v>-8.9860196118246874E-2</v>
      </c>
      <c r="AC416" s="11">
        <f>'OddsRatio_working_3-way'!X416^(1/3)*SIN('OddsRatio_working_3-way'!Y416/3)</f>
        <v>0.20354449837482683</v>
      </c>
      <c r="AD416" s="11">
        <f>'OddsRatio_working_3-way'!X416^(1/3)*SIN(('OddsRatio_working_3-way'!Y416+2*PI())/3)</f>
        <v>0.35918692362973381</v>
      </c>
      <c r="AE416" s="11">
        <f>'OddsRatio_working_3-way'!X416^(1/3)*SIN(('OddsRatio_working_3-way'!Y416+4*PI())/3)</f>
        <v>-0.56273142200456061</v>
      </c>
      <c r="AF416" s="11">
        <f>-'OddsRatio_working_3-way'!U416/(3*'OddsRatio_working_3-way'!X416^(1/3))*COS(('OddsRatio_working_3-way'!Y416)/3)</f>
        <v>0.53226980502281429</v>
      </c>
      <c r="AG416" s="11">
        <f>-'OddsRatio_working_3-way'!U416/(3*'OddsRatio_working_3-way'!X416^(1/3))*COS(('OddsRatio_working_3-way'!Y416+2*PI())/3)</f>
        <v>-0.44240960890456749</v>
      </c>
      <c r="AH416" s="11">
        <f>-'OddsRatio_working_3-way'!U416/(3*'OddsRatio_working_3-way'!X416^(1/3))*COS(('OddsRatio_working_3-way'!Y416+4*PI())/3)</f>
        <v>-8.986019611824686E-2</v>
      </c>
      <c r="AI416" s="11">
        <f>'OddsRatio_working_3-way'!U416/(3*'OddsRatio_working_3-way'!X416^(1/3))*SIN(('OddsRatio_working_3-way'!Y416)/3)</f>
        <v>-0.2035444983748268</v>
      </c>
      <c r="AJ416" s="11">
        <f>'OddsRatio_working_3-way'!U416/(3*'OddsRatio_working_3-way'!X416^(1/3))*SIN(('OddsRatio_working_3-way'!Y416+2*PI())/3)</f>
        <v>-0.3591869236297337</v>
      </c>
      <c r="AK416" s="11">
        <f>'OddsRatio_working_3-way'!U416/(3*'OddsRatio_working_3-way'!X416^(1/3))*SIN(('OddsRatio_working_3-way'!Y416+4*PI())/3)</f>
        <v>0.5627314220045605</v>
      </c>
      <c r="AL416" s="11">
        <f>'OddsRatio_working_3-way'!Z416+'OddsRatio_working_3-way'!AF416</f>
        <v>1.0645396100456286</v>
      </c>
      <c r="AM416" s="11">
        <f>'OddsRatio_working_3-way'!AA416+'OddsRatio_working_3-way'!AG416</f>
        <v>-0.88481921780913508</v>
      </c>
      <c r="AN416" s="11">
        <f>'OddsRatio_working_3-way'!AB416+'OddsRatio_working_3-way'!AH416</f>
        <v>-0.17972039223649372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1.0645396100456286</v>
      </c>
      <c r="AS416" s="11">
        <f>IF(('OddsRatio_working_3-way'!X416=0),IF(Q416&gt;0,-Q416^(1/3),(-Q416)^(1/3)),'OddsRatio_working_3-way'!AM416-'OddsRatio_working_3-way'!R416/3)</f>
        <v>-0.88481921780913508</v>
      </c>
      <c r="AT416" s="11">
        <f>IF(('OddsRatio_working_3-way'!X416=0),IF(Q416&gt;0,-Q416^(1/3),(-Q416)^(1/3)),'OddsRatio_working_3-way'!AN416-'OddsRatio_working_3-way'!R416/3)</f>
        <v>-0.17972039223649372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IF('True_Odds_Calculator_3-way'!A128="","",'True_Odds_Calculator_3-way'!A128)</f>
        <v>1.77</v>
      </c>
      <c r="B417" s="4">
        <f>IF('True_Odds_Calculator_3-way'!B128="","",'True_Odds_Calculator_3-way'!B128)</f>
        <v>3.75</v>
      </c>
      <c r="C417" s="4">
        <f>IF('True_Odds_Calculator_3-way'!C128="","",'True_Odds_Calculator_3-way'!C128)</f>
        <v>5.05</v>
      </c>
      <c r="D417" s="9">
        <f t="shared" si="80"/>
        <v>0.55270875420990895</v>
      </c>
      <c r="E417" s="9">
        <f t="shared" si="81"/>
        <v>0.25705261867572649</v>
      </c>
      <c r="F417" s="9">
        <f t="shared" si="82"/>
        <v>0.19023862711436468</v>
      </c>
      <c r="G417" s="9">
        <f t="shared" si="83"/>
        <v>1.0510014856480792</v>
      </c>
      <c r="H417" s="9">
        <f t="shared" si="84"/>
        <v>1.8092711439490206</v>
      </c>
      <c r="I417" s="9">
        <f t="shared" si="85"/>
        <v>3.890254085532217</v>
      </c>
      <c r="J417" s="9">
        <f t="shared" si="86"/>
        <v>5.256556016874721</v>
      </c>
      <c r="K417" s="11">
        <f t="shared" si="87"/>
        <v>0.56497175141242939</v>
      </c>
      <c r="L417" s="11">
        <f t="shared" si="88"/>
        <v>0.26666666666666666</v>
      </c>
      <c r="M417" s="11">
        <f t="shared" si="89"/>
        <v>0.19801980198019803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-0.25584829669407616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0.22583953310585292</v>
      </c>
      <c r="Q417" s="11">
        <f>2*'OddsRatio_working_3-way'!K417*'OddsRatio_working_3-way'!L417*'OddsRatio_working_3-way'!M417</f>
        <v>5.966698364751729E-2</v>
      </c>
      <c r="R417" s="11">
        <f t="shared" si="90"/>
        <v>0</v>
      </c>
      <c r="S417" s="11">
        <f t="shared" si="91"/>
        <v>-0.88270876149664024</v>
      </c>
      <c r="T417" s="11">
        <f t="shared" si="92"/>
        <v>-0.23321235442447563</v>
      </c>
      <c r="U417" s="11">
        <f>'OddsRatio_working_3-way'!S417-'OddsRatio_working_3-way'!R417^2/3</f>
        <v>-0.88270876149664024</v>
      </c>
      <c r="V417" s="11">
        <f>'OddsRatio_working_3-way'!S417*'OddsRatio_working_3-way'!R417/3-2*'OddsRatio_working_3-way'!R417^3/27-'OddsRatio_working_3-way'!T417</f>
        <v>0.23321235442447563</v>
      </c>
      <c r="W417" s="11">
        <f>'OddsRatio_working_3-way'!V417^2+4*'OddsRatio_working_3-way'!U417^3/27</f>
        <v>-4.7505980749834781E-2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0.15960418463032386</v>
      </c>
      <c r="Y417" s="11">
        <f>IF('OddsRatio_working_3-way'!W417&gt;=0,IF('OddsRatio_working_3-way'!V417+SQRT('OddsRatio_working_3-way'!W417)&gt;0,0,PI()),ACOS('OddsRatio_working_3-way'!V417/(2*'OddsRatio_working_3-way'!X417)))</f>
        <v>0.75160193490985683</v>
      </c>
      <c r="Z417" s="11">
        <f>'OddsRatio_working_3-way'!X417^(1/3)*COS('OddsRatio_working_3-way'!Y417/3)</f>
        <v>0.52550074282403958</v>
      </c>
      <c r="AA417" s="11">
        <f>'OddsRatio_working_3-way'!X417^(1/3)*COS(('OddsRatio_working_3-way'!Y417+2*PI())/3)</f>
        <v>-0.37921460344356273</v>
      </c>
      <c r="AB417" s="11">
        <f>'OddsRatio_working_3-way'!X417^(1/3)*COS(('OddsRatio_working_3-way'!Y417+4*PI())/3)</f>
        <v>-0.14628613938047672</v>
      </c>
      <c r="AC417" s="11">
        <f>'OddsRatio_working_3-way'!X417^(1/3)*SIN('OddsRatio_working_3-way'!Y417/3)</f>
        <v>0.13448131142874872</v>
      </c>
      <c r="AD417" s="11">
        <f>'OddsRatio_working_3-way'!X417^(1/3)*SIN(('OddsRatio_working_3-way'!Y417+2*PI())/3)</f>
        <v>0.38785633727883695</v>
      </c>
      <c r="AE417" s="11">
        <f>'OddsRatio_working_3-way'!X417^(1/3)*SIN(('OddsRatio_working_3-way'!Y417+4*PI())/3)</f>
        <v>-0.52233764870758559</v>
      </c>
      <c r="AF417" s="11">
        <f>-'OddsRatio_working_3-way'!U417/(3*'OddsRatio_working_3-way'!X417^(1/3))*COS(('OddsRatio_working_3-way'!Y417)/3)</f>
        <v>0.52550074282403958</v>
      </c>
      <c r="AG417" s="11">
        <f>-'OddsRatio_working_3-way'!U417/(3*'OddsRatio_working_3-way'!X417^(1/3))*COS(('OddsRatio_working_3-way'!Y417+2*PI())/3)</f>
        <v>-0.37921460344356273</v>
      </c>
      <c r="AH417" s="11">
        <f>-'OddsRatio_working_3-way'!U417/(3*'OddsRatio_working_3-way'!X417^(1/3))*COS(('OddsRatio_working_3-way'!Y417+4*PI())/3)</f>
        <v>-0.14628613938047672</v>
      </c>
      <c r="AI417" s="11">
        <f>'OddsRatio_working_3-way'!U417/(3*'OddsRatio_working_3-way'!X417^(1/3))*SIN(('OddsRatio_working_3-way'!Y417)/3)</f>
        <v>-0.13448131142874872</v>
      </c>
      <c r="AJ417" s="11">
        <f>'OddsRatio_working_3-way'!U417/(3*'OddsRatio_working_3-way'!X417^(1/3))*SIN(('OddsRatio_working_3-way'!Y417+2*PI())/3)</f>
        <v>-0.38785633727883695</v>
      </c>
      <c r="AK417" s="11">
        <f>'OddsRatio_working_3-way'!U417/(3*'OddsRatio_working_3-way'!X417^(1/3))*SIN(('OddsRatio_working_3-way'!Y417+4*PI())/3)</f>
        <v>0.52233764870758559</v>
      </c>
      <c r="AL417" s="11">
        <f>'OddsRatio_working_3-way'!Z417+'OddsRatio_working_3-way'!AF417</f>
        <v>1.0510014856480792</v>
      </c>
      <c r="AM417" s="11">
        <f>'OddsRatio_working_3-way'!AA417+'OddsRatio_working_3-way'!AG417</f>
        <v>-0.75842920688712545</v>
      </c>
      <c r="AN417" s="11">
        <f>'OddsRatio_working_3-way'!AB417+'OddsRatio_working_3-way'!AH417</f>
        <v>-0.29257227876095343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1.0510014856480792</v>
      </c>
      <c r="AS417" s="11">
        <f>IF(('OddsRatio_working_3-way'!X417=0),IF(Q417&gt;0,-Q417^(1/3),(-Q417)^(1/3)),'OddsRatio_working_3-way'!AM417-'OddsRatio_working_3-way'!R417/3)</f>
        <v>-0.75842920688712545</v>
      </c>
      <c r="AT417" s="11">
        <f>IF(('OddsRatio_working_3-way'!X417=0),IF(Q417&gt;0,-Q417^(1/3),(-Q417)^(1/3)),'OddsRatio_working_3-way'!AN417-'OddsRatio_working_3-way'!R417/3)</f>
        <v>-0.29257227876095343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IF('True_Odds_Calculator_3-way'!A129="","",'True_Odds_Calculator_3-way'!A129)</f>
        <v>2.4300000000000002</v>
      </c>
      <c r="B418" s="4">
        <f>IF('True_Odds_Calculator_3-way'!B129="","",'True_Odds_Calculator_3-way'!B129)</f>
        <v>3.43</v>
      </c>
      <c r="C418" s="4">
        <f>IF('True_Odds_Calculator_3-way'!C129="","",'True_Odds_Calculator_3-way'!C129)</f>
        <v>3.06</v>
      </c>
      <c r="D418" s="9">
        <f t="shared" si="80"/>
        <v>0.40067576932554949</v>
      </c>
      <c r="E418" s="9">
        <f t="shared" si="81"/>
        <v>0.28234342323163852</v>
      </c>
      <c r="F418" s="9">
        <f t="shared" si="82"/>
        <v>0.31698080744281204</v>
      </c>
      <c r="G418" s="9">
        <f t="shared" si="83"/>
        <v>1.0460024930481167</v>
      </c>
      <c r="H418" s="9">
        <f t="shared" si="84"/>
        <v>2.4957835650588067</v>
      </c>
      <c r="I418" s="9">
        <f t="shared" si="85"/>
        <v>3.5417860581069243</v>
      </c>
      <c r="J418" s="9">
        <f t="shared" si="86"/>
        <v>3.1547651356791202</v>
      </c>
      <c r="K418" s="11">
        <f t="shared" si="87"/>
        <v>0.41152263374485593</v>
      </c>
      <c r="L418" s="11">
        <f t="shared" si="88"/>
        <v>0.29154518950437314</v>
      </c>
      <c r="M418" s="11">
        <f t="shared" si="89"/>
        <v>0.32679738562091504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-0.28066464681110548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0.23211322545871177</v>
      </c>
      <c r="Q418" s="11">
        <f>2*'OddsRatio_working_3-way'!K418*'OddsRatio_working_3-way'!L418*'OddsRatio_working_3-way'!M418</f>
        <v>7.8416630222537753E-2</v>
      </c>
      <c r="R418" s="11">
        <f t="shared" si="90"/>
        <v>0</v>
      </c>
      <c r="S418" s="11">
        <f t="shared" si="91"/>
        <v>-0.82701269324786009</v>
      </c>
      <c r="T418" s="11">
        <f t="shared" si="92"/>
        <v>-0.27939618015130407</v>
      </c>
      <c r="U418" s="11">
        <f>'OddsRatio_working_3-way'!S418-'OddsRatio_working_3-way'!R418^2/3</f>
        <v>-0.82701269324786009</v>
      </c>
      <c r="V418" s="11">
        <f>'OddsRatio_working_3-way'!S418*'OddsRatio_working_3-way'!R418/3-2*'OddsRatio_working_3-way'!R418^3/27-'OddsRatio_working_3-way'!T418</f>
        <v>0.27939618015130407</v>
      </c>
      <c r="W418" s="11">
        <f>'OddsRatio_working_3-way'!V418^2+4*'OddsRatio_working_3-way'!U418^3/27</f>
        <v>-5.7356007747391968E-3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0.14473927098223824</v>
      </c>
      <c r="Y418" s="11">
        <f>IF('OddsRatio_working_3-way'!W418&gt;=0,IF('OddsRatio_working_3-way'!V418+SQRT('OddsRatio_working_3-way'!W418)&gt;0,0,PI()),ACOS('OddsRatio_working_3-way'!V418/(2*'OddsRatio_working_3-way'!X418)))</f>
        <v>0.2647016165422873</v>
      </c>
      <c r="Z418" s="11">
        <f>'OddsRatio_working_3-way'!X418^(1/3)*COS('OddsRatio_working_3-way'!Y418/3)</f>
        <v>0.52300124652405833</v>
      </c>
      <c r="AA418" s="11">
        <f>'OddsRatio_working_3-way'!X418^(1/3)*COS(('OddsRatio_working_3-way'!Y418+2*PI())/3)</f>
        <v>-0.30156863310374593</v>
      </c>
      <c r="AB418" s="11">
        <f>'OddsRatio_working_3-way'!X418^(1/3)*COS(('OddsRatio_working_3-way'!Y418+4*PI())/3)</f>
        <v>-0.22143261342031226</v>
      </c>
      <c r="AC418" s="11">
        <f>'OddsRatio_working_3-way'!X418^(1/3)*SIN('OddsRatio_working_3-way'!Y418/3)</f>
        <v>4.6266552536015616E-2</v>
      </c>
      <c r="AD418" s="11">
        <f>'OddsRatio_working_3-way'!X418^(1/3)*SIN(('OddsRatio_working_3-way'!Y418+2*PI())/3)</f>
        <v>0.42979908943275458</v>
      </c>
      <c r="AE418" s="11">
        <f>'OddsRatio_working_3-way'!X418^(1/3)*SIN(('OddsRatio_working_3-way'!Y418+4*PI())/3)</f>
        <v>-0.47606564196877021</v>
      </c>
      <c r="AF418" s="11">
        <f>-'OddsRatio_working_3-way'!U418/(3*'OddsRatio_working_3-way'!X418^(1/3))*COS(('OddsRatio_working_3-way'!Y418)/3)</f>
        <v>0.52300124652405833</v>
      </c>
      <c r="AG418" s="11">
        <f>-'OddsRatio_working_3-way'!U418/(3*'OddsRatio_working_3-way'!X418^(1/3))*COS(('OddsRatio_working_3-way'!Y418+2*PI())/3)</f>
        <v>-0.30156863310374593</v>
      </c>
      <c r="AH418" s="11">
        <f>-'OddsRatio_working_3-way'!U418/(3*'OddsRatio_working_3-way'!X418^(1/3))*COS(('OddsRatio_working_3-way'!Y418+4*PI())/3)</f>
        <v>-0.22143261342031226</v>
      </c>
      <c r="AI418" s="11">
        <f>'OddsRatio_working_3-way'!U418/(3*'OddsRatio_working_3-way'!X418^(1/3))*SIN(('OddsRatio_working_3-way'!Y418)/3)</f>
        <v>-4.6266552536015616E-2</v>
      </c>
      <c r="AJ418" s="11">
        <f>'OddsRatio_working_3-way'!U418/(3*'OddsRatio_working_3-way'!X418^(1/3))*SIN(('OddsRatio_working_3-way'!Y418+2*PI())/3)</f>
        <v>-0.42979908943275458</v>
      </c>
      <c r="AK418" s="11">
        <f>'OddsRatio_working_3-way'!U418/(3*'OddsRatio_working_3-way'!X418^(1/3))*SIN(('OddsRatio_working_3-way'!Y418+4*PI())/3)</f>
        <v>0.47606564196877021</v>
      </c>
      <c r="AL418" s="11">
        <f>'OddsRatio_working_3-way'!Z418+'OddsRatio_working_3-way'!AF418</f>
        <v>1.0460024930481167</v>
      </c>
      <c r="AM418" s="11">
        <f>'OddsRatio_working_3-way'!AA418+'OddsRatio_working_3-way'!AG418</f>
        <v>-0.60313726620749186</v>
      </c>
      <c r="AN418" s="11">
        <f>'OddsRatio_working_3-way'!AB418+'OddsRatio_working_3-way'!AH418</f>
        <v>-0.44286522684062452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1.0460024930481167</v>
      </c>
      <c r="AS418" s="11">
        <f>IF(('OddsRatio_working_3-way'!X418=0),IF(Q418&gt;0,-Q418^(1/3),(-Q418)^(1/3)),'OddsRatio_working_3-way'!AM418-'OddsRatio_working_3-way'!R418/3)</f>
        <v>-0.60313726620749186</v>
      </c>
      <c r="AT418" s="11">
        <f>IF(('OddsRatio_working_3-way'!X418=0),IF(Q418&gt;0,-Q418^(1/3),(-Q418)^(1/3)),'OddsRatio_working_3-way'!AN418-'OddsRatio_working_3-way'!R418/3)</f>
        <v>-0.44286522684062452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IF('True_Odds_Calculator_3-way'!A130="","",'True_Odds_Calculator_3-way'!A130)</f>
        <v>2.92</v>
      </c>
      <c r="B419" s="4">
        <f>IF('True_Odds_Calculator_3-way'!B130="","",'True_Odds_Calculator_3-way'!B130)</f>
        <v>3.06</v>
      </c>
      <c r="C419" s="4">
        <f>IF('True_Odds_Calculator_3-way'!C130="","",'True_Odds_Calculator_3-way'!C130)</f>
        <v>2.7</v>
      </c>
      <c r="D419" s="9">
        <f t="shared" si="80"/>
        <v>0.32931319900920353</v>
      </c>
      <c r="E419" s="9">
        <f t="shared" si="81"/>
        <v>0.31395925823990606</v>
      </c>
      <c r="F419" s="9">
        <f t="shared" si="82"/>
        <v>0.3567275427508903</v>
      </c>
      <c r="G419" s="9">
        <f t="shared" si="83"/>
        <v>1.0607410915617259</v>
      </c>
      <c r="H419" s="9">
        <f t="shared" si="84"/>
        <v>3.036622895798514</v>
      </c>
      <c r="I419" s="9">
        <f t="shared" si="85"/>
        <v>3.1851266486171554</v>
      </c>
      <c r="J419" s="9">
        <f t="shared" si="86"/>
        <v>2.8032598556549337</v>
      </c>
      <c r="K419" s="11">
        <f t="shared" si="87"/>
        <v>0.34246575342465752</v>
      </c>
      <c r="L419" s="11">
        <f t="shared" si="88"/>
        <v>0.32679738562091504</v>
      </c>
      <c r="M419" s="11">
        <f t="shared" si="89"/>
        <v>0.37037037037037035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-0.27870793167596819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0.2354400241408926</v>
      </c>
      <c r="Q419" s="11">
        <f>2*'OddsRatio_working_3-way'!K419*'OddsRatio_working_3-way'!L419*'OddsRatio_working_3-way'!M419</f>
        <v>8.2901416951018519E-2</v>
      </c>
      <c r="R419" s="11">
        <f t="shared" si="90"/>
        <v>0</v>
      </c>
      <c r="S419" s="11">
        <f t="shared" si="91"/>
        <v>-0.8447553778793071</v>
      </c>
      <c r="T419" s="11">
        <f t="shared" si="92"/>
        <v>-0.29744907671806586</v>
      </c>
      <c r="U419" s="11">
        <f>'OddsRatio_working_3-way'!S419-'OddsRatio_working_3-way'!R419^2/3</f>
        <v>-0.8447553778793071</v>
      </c>
      <c r="V419" s="11">
        <f>'OddsRatio_working_3-way'!S419*'OddsRatio_working_3-way'!R419/3-2*'OddsRatio_working_3-way'!R419^3/27-'OddsRatio_working_3-way'!T419</f>
        <v>0.29744907671806586</v>
      </c>
      <c r="W419" s="11">
        <f>'OddsRatio_working_3-way'!V419^2+4*'OddsRatio_working_3-way'!U419^3/27</f>
        <v>-8.3179161150094549E-4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0.14942200712406017</v>
      </c>
      <c r="Y419" s="11">
        <f>IF('OddsRatio_working_3-way'!W419&gt;=0,IF('OddsRatio_working_3-way'!V419+SQRT('OddsRatio_working_3-way'!W419)&gt;0,0,PI()),ACOS('OddsRatio_working_3-way'!V419/(2*'OddsRatio_working_3-way'!X419)))</f>
        <v>9.6658304717779808E-2</v>
      </c>
      <c r="Z419" s="11">
        <f>'OddsRatio_working_3-way'!X419^(1/3)*COS('OddsRatio_working_3-way'!Y419/3)</f>
        <v>0.53037054578086285</v>
      </c>
      <c r="AA419" s="11">
        <f>'OddsRatio_working_3-way'!X419^(1/3)*COS(('OddsRatio_working_3-way'!Y419+2*PI())/3)</f>
        <v>-0.27998924519211393</v>
      </c>
      <c r="AB419" s="11">
        <f>'OddsRatio_working_3-way'!X419^(1/3)*COS(('OddsRatio_working_3-way'!Y419+4*PI())/3)</f>
        <v>-0.25038130058874902</v>
      </c>
      <c r="AC419" s="11">
        <f>'OddsRatio_working_3-way'!X419^(1/3)*SIN('OddsRatio_working_3-way'!Y419/3)</f>
        <v>1.7094154786904354E-2</v>
      </c>
      <c r="AD419" s="11">
        <f>'OddsRatio_working_3-way'!X419^(1/3)*SIN(('OddsRatio_working_3-way'!Y419+2*PI())/3)</f>
        <v>0.45076728867179267</v>
      </c>
      <c r="AE419" s="11">
        <f>'OddsRatio_working_3-way'!X419^(1/3)*SIN(('OddsRatio_working_3-way'!Y419+4*PI())/3)</f>
        <v>-0.46786144345869696</v>
      </c>
      <c r="AF419" s="11">
        <f>-'OddsRatio_working_3-way'!U419/(3*'OddsRatio_working_3-way'!X419^(1/3))*COS(('OddsRatio_working_3-way'!Y419)/3)</f>
        <v>0.53037054578086296</v>
      </c>
      <c r="AG419" s="11">
        <f>-'OddsRatio_working_3-way'!U419/(3*'OddsRatio_working_3-way'!X419^(1/3))*COS(('OddsRatio_working_3-way'!Y419+2*PI())/3)</f>
        <v>-0.27998924519211399</v>
      </c>
      <c r="AH419" s="11">
        <f>-'OddsRatio_working_3-way'!U419/(3*'OddsRatio_working_3-way'!X419^(1/3))*COS(('OddsRatio_working_3-way'!Y419+4*PI())/3)</f>
        <v>-0.25038130058874908</v>
      </c>
      <c r="AI419" s="11">
        <f>'OddsRatio_working_3-way'!U419/(3*'OddsRatio_working_3-way'!X419^(1/3))*SIN(('OddsRatio_working_3-way'!Y419)/3)</f>
        <v>-1.7094154786904358E-2</v>
      </c>
      <c r="AJ419" s="11">
        <f>'OddsRatio_working_3-way'!U419/(3*'OddsRatio_working_3-way'!X419^(1/3))*SIN(('OddsRatio_working_3-way'!Y419+2*PI())/3)</f>
        <v>-0.45076728867179278</v>
      </c>
      <c r="AK419" s="11">
        <f>'OddsRatio_working_3-way'!U419/(3*'OddsRatio_working_3-way'!X419^(1/3))*SIN(('OddsRatio_working_3-way'!Y419+4*PI())/3)</f>
        <v>0.46786144345869707</v>
      </c>
      <c r="AL419" s="11">
        <f>'OddsRatio_working_3-way'!Z419+'OddsRatio_working_3-way'!AF419</f>
        <v>1.0607410915617259</v>
      </c>
      <c r="AM419" s="11">
        <f>'OddsRatio_working_3-way'!AA419+'OddsRatio_working_3-way'!AG419</f>
        <v>-0.55997849038422798</v>
      </c>
      <c r="AN419" s="11">
        <f>'OddsRatio_working_3-way'!AB419+'OddsRatio_working_3-way'!AH419</f>
        <v>-0.50076260117749816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1.0607410915617259</v>
      </c>
      <c r="AS419" s="11">
        <f>IF(('OddsRatio_working_3-way'!X419=0),IF(Q419&gt;0,-Q419^(1/3),(-Q419)^(1/3)),'OddsRatio_working_3-way'!AM419-'OddsRatio_working_3-way'!R419/3)</f>
        <v>-0.55997849038422798</v>
      </c>
      <c r="AT419" s="11">
        <f>IF(('OddsRatio_working_3-way'!X419=0),IF(Q419&gt;0,-Q419^(1/3),(-Q419)^(1/3)),'OddsRatio_working_3-way'!AN419-'OddsRatio_working_3-way'!R419/3)</f>
        <v>-0.50076260117749816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IF('True_Odds_Calculator_3-way'!A131="","",'True_Odds_Calculator_3-way'!A131)</f>
        <v>1.29</v>
      </c>
      <c r="B420" s="4">
        <f>IF('True_Odds_Calculator_3-way'!B131="","",'True_Odds_Calculator_3-way'!B131)</f>
        <v>5.69</v>
      </c>
      <c r="C420" s="4">
        <f>IF('True_Odds_Calculator_3-way'!C131="","",'True_Odds_Calculator_3-way'!C131)</f>
        <v>10.92</v>
      </c>
      <c r="D420" s="9">
        <f t="shared" si="80"/>
        <v>0.75607714614075938</v>
      </c>
      <c r="E420" s="9">
        <f t="shared" si="81"/>
        <v>0.1608367316563763</v>
      </c>
      <c r="F420" s="9">
        <f t="shared" si="82"/>
        <v>8.3086122202864474E-2</v>
      </c>
      <c r="G420" s="9">
        <f t="shared" si="83"/>
        <v>1.1124701936344523</v>
      </c>
      <c r="H420" s="9">
        <f t="shared" si="84"/>
        <v>1.3226163561539914</v>
      </c>
      <c r="I420" s="9">
        <f t="shared" si="85"/>
        <v>6.2174852081455825</v>
      </c>
      <c r="J420" s="9">
        <f t="shared" si="86"/>
        <v>12.035704320853766</v>
      </c>
      <c r="K420" s="11">
        <f t="shared" si="87"/>
        <v>0.77519379844961234</v>
      </c>
      <c r="L420" s="11">
        <f t="shared" si="88"/>
        <v>0.17574692442882248</v>
      </c>
      <c r="M420" s="11">
        <f t="shared" si="89"/>
        <v>9.1575091575091569E-2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-0.1683285946988079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0.18589240806921761</v>
      </c>
      <c r="Q420" s="11">
        <f>2*'OddsRatio_working_3-way'!K420*'OddsRatio_working_3-way'!L420*'OddsRatio_working_3-way'!M420</f>
        <v>2.4952001083116456E-2</v>
      </c>
      <c r="R420" s="11">
        <f t="shared" si="90"/>
        <v>0</v>
      </c>
      <c r="S420" s="11">
        <f t="shared" si="91"/>
        <v>-1.1043424226396996</v>
      </c>
      <c r="T420" s="11">
        <f t="shared" si="92"/>
        <v>-0.14823388223351672</v>
      </c>
      <c r="U420" s="11">
        <f>'OddsRatio_working_3-way'!S420-'OddsRatio_working_3-way'!R420^2/3</f>
        <v>-1.1043424226396996</v>
      </c>
      <c r="V420" s="11">
        <f>'OddsRatio_working_3-way'!S420*'OddsRatio_working_3-way'!R420/3-2*'OddsRatio_working_3-way'!R420^3/27-'OddsRatio_working_3-way'!T420</f>
        <v>0.14823388223351672</v>
      </c>
      <c r="W420" s="11">
        <f>'OddsRatio_working_3-way'!V420^2+4*'OddsRatio_working_3-way'!U420^3/27</f>
        <v>-0.17755639067043105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0.22334372305509906</v>
      </c>
      <c r="Y420" s="11">
        <f>IF('OddsRatio_working_3-way'!W420&gt;=0,IF('OddsRatio_working_3-way'!V420+SQRT('OddsRatio_working_3-way'!W420)&gt;0,0,PI()),ACOS('OddsRatio_working_3-way'!V420/(2*'OddsRatio_working_3-way'!X420)))</f>
        <v>1.2325307429786192</v>
      </c>
      <c r="Z420" s="11">
        <f>'OddsRatio_working_3-way'!X420^(1/3)*COS('OddsRatio_working_3-way'!Y420/3)</f>
        <v>0.55623509681722616</v>
      </c>
      <c r="AA420" s="11">
        <f>'OddsRatio_working_3-way'!X420^(1/3)*COS(('OddsRatio_working_3-way'!Y420+2*PI())/3)</f>
        <v>-0.48796867054398124</v>
      </c>
      <c r="AB420" s="11">
        <f>'OddsRatio_working_3-way'!X420^(1/3)*COS(('OddsRatio_working_3-way'!Y420+4*PI())/3)</f>
        <v>-6.8266426273245098E-2</v>
      </c>
      <c r="AC420" s="11">
        <f>'OddsRatio_working_3-way'!X420^(1/3)*SIN('OddsRatio_working_3-way'!Y420/3)</f>
        <v>0.24231520370919968</v>
      </c>
      <c r="AD420" s="11">
        <f>'OddsRatio_working_3-way'!X420^(1/3)*SIN(('OddsRatio_working_3-way'!Y420+2*PI())/3)</f>
        <v>0.36055612246561475</v>
      </c>
      <c r="AE420" s="11">
        <f>'OddsRatio_working_3-way'!X420^(1/3)*SIN(('OddsRatio_working_3-way'!Y420+4*PI())/3)</f>
        <v>-0.60287132617481443</v>
      </c>
      <c r="AF420" s="11">
        <f>-'OddsRatio_working_3-way'!U420/(3*'OddsRatio_working_3-way'!X420^(1/3))*COS(('OddsRatio_working_3-way'!Y420)/3)</f>
        <v>0.55623509681722616</v>
      </c>
      <c r="AG420" s="11">
        <f>-'OddsRatio_working_3-way'!U420/(3*'OddsRatio_working_3-way'!X420^(1/3))*COS(('OddsRatio_working_3-way'!Y420+2*PI())/3)</f>
        <v>-0.48796867054398124</v>
      </c>
      <c r="AH420" s="11">
        <f>-'OddsRatio_working_3-way'!U420/(3*'OddsRatio_working_3-way'!X420^(1/3))*COS(('OddsRatio_working_3-way'!Y420+4*PI())/3)</f>
        <v>-6.8266426273245098E-2</v>
      </c>
      <c r="AI420" s="11">
        <f>'OddsRatio_working_3-way'!U420/(3*'OddsRatio_working_3-way'!X420^(1/3))*SIN(('OddsRatio_working_3-way'!Y420)/3)</f>
        <v>-0.24231520370919968</v>
      </c>
      <c r="AJ420" s="11">
        <f>'OddsRatio_working_3-way'!U420/(3*'OddsRatio_working_3-way'!X420^(1/3))*SIN(('OddsRatio_working_3-way'!Y420+2*PI())/3)</f>
        <v>-0.36055612246561475</v>
      </c>
      <c r="AK420" s="11">
        <f>'OddsRatio_working_3-way'!U420/(3*'OddsRatio_working_3-way'!X420^(1/3))*SIN(('OddsRatio_working_3-way'!Y420+4*PI())/3)</f>
        <v>0.60287132617481443</v>
      </c>
      <c r="AL420" s="11">
        <f>'OddsRatio_working_3-way'!Z420+'OddsRatio_working_3-way'!AF420</f>
        <v>1.1124701936344523</v>
      </c>
      <c r="AM420" s="11">
        <f>'OddsRatio_working_3-way'!AA420+'OddsRatio_working_3-way'!AG420</f>
        <v>-0.97593734108796248</v>
      </c>
      <c r="AN420" s="11">
        <f>'OddsRatio_working_3-way'!AB420+'OddsRatio_working_3-way'!AH420</f>
        <v>-0.1365328525464902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1.1124701936344523</v>
      </c>
      <c r="AS420" s="11">
        <f>IF(('OddsRatio_working_3-way'!X420=0),IF(Q420&gt;0,-Q420^(1/3),(-Q420)^(1/3)),'OddsRatio_working_3-way'!AM420-'OddsRatio_working_3-way'!R420/3)</f>
        <v>-0.97593734108796248</v>
      </c>
      <c r="AT420" s="11">
        <f>IF(('OddsRatio_working_3-way'!X420=0),IF(Q420&gt;0,-Q420^(1/3),(-Q420)^(1/3)),'OddsRatio_working_3-way'!AN420-'OddsRatio_working_3-way'!R420/3)</f>
        <v>-0.1365328525464902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IF('True_Odds_Calculator_3-way'!A132="","",'True_Odds_Calculator_3-way'!A132)</f>
        <v>3.03</v>
      </c>
      <c r="B421" s="4">
        <f>IF('True_Odds_Calculator_3-way'!B132="","",'True_Odds_Calculator_3-way'!B132)</f>
        <v>3.31</v>
      </c>
      <c r="C421" s="4">
        <f>IF('True_Odds_Calculator_3-way'!C132="","",'True_Odds_Calculator_3-way'!C132)</f>
        <v>2.4500000000000002</v>
      </c>
      <c r="D421" s="9">
        <f t="shared" si="80"/>
        <v>0.31681452855587833</v>
      </c>
      <c r="E421" s="9">
        <f t="shared" si="81"/>
        <v>0.28953127848805982</v>
      </c>
      <c r="F421" s="9">
        <f t="shared" si="82"/>
        <v>0.3936541929560618</v>
      </c>
      <c r="G421" s="9">
        <f t="shared" si="83"/>
        <v>1.0622763064178566</v>
      </c>
      <c r="H421" s="9">
        <f t="shared" si="84"/>
        <v>3.1564209020282492</v>
      </c>
      <c r="I421" s="9">
        <f t="shared" si="85"/>
        <v>3.453858267825249</v>
      </c>
      <c r="J421" s="9">
        <f t="shared" si="86"/>
        <v>2.5403006443058929</v>
      </c>
      <c r="K421" s="11">
        <f t="shared" si="87"/>
        <v>0.33003300330033003</v>
      </c>
      <c r="L421" s="11">
        <f t="shared" si="88"/>
        <v>0.30211480362537763</v>
      </c>
      <c r="M421" s="11">
        <f t="shared" si="89"/>
        <v>0.4081632653061224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-0.27671921270676925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0.23563611679005003</v>
      </c>
      <c r="Q421" s="11">
        <f>2*'OddsRatio_working_3-way'!K421*'OddsRatio_working_3-way'!L421*'OddsRatio_working_3-way'!M421</f>
        <v>8.1394168148549217E-2</v>
      </c>
      <c r="R421" s="11">
        <f t="shared" si="90"/>
        <v>0</v>
      </c>
      <c r="S421" s="11">
        <f t="shared" si="91"/>
        <v>-0.85153507949499085</v>
      </c>
      <c r="T421" s="11">
        <f t="shared" si="92"/>
        <v>-0.29413992383246657</v>
      </c>
      <c r="U421" s="11">
        <f>'OddsRatio_working_3-way'!S421-'OddsRatio_working_3-way'!R421^2/3</f>
        <v>-0.85153507949499085</v>
      </c>
      <c r="V421" s="11">
        <f>'OddsRatio_working_3-way'!S421*'OddsRatio_working_3-way'!R421/3-2*'OddsRatio_working_3-way'!R421^3/27-'OddsRatio_working_3-way'!T421</f>
        <v>0.29413992383246657</v>
      </c>
      <c r="W421" s="11">
        <f>'OddsRatio_working_3-way'!V421^2+4*'OddsRatio_working_3-way'!U421^3/27</f>
        <v>-4.9570085291422844E-3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0.15122442206974335</v>
      </c>
      <c r="Y421" s="11">
        <f>IF('OddsRatio_working_3-way'!W421&gt;=0,IF('OddsRatio_working_3-way'!V421+SQRT('OddsRatio_working_3-way'!W421)&gt;0,0,PI()),ACOS('OddsRatio_working_3-way'!V421/(2*'OddsRatio_working_3-way'!X421)))</f>
        <v>0.2349419809285247</v>
      </c>
      <c r="Z421" s="11">
        <f>'OddsRatio_working_3-way'!X421^(1/3)*COS('OddsRatio_working_3-way'!Y421/3)</f>
        <v>0.53113815320892832</v>
      </c>
      <c r="AA421" s="11">
        <f>'OddsRatio_working_3-way'!X421^(1/3)*COS(('OddsRatio_working_3-way'!Y421+2*PI())/3)</f>
        <v>-0.30166570426002914</v>
      </c>
      <c r="AB421" s="11">
        <f>'OddsRatio_working_3-way'!X421^(1/3)*COS(('OddsRatio_working_3-way'!Y421+4*PI())/3)</f>
        <v>-0.22947244894889907</v>
      </c>
      <c r="AC421" s="11">
        <f>'OddsRatio_working_3-way'!X421^(1/3)*SIN('OddsRatio_working_3-way'!Y421/3)</f>
        <v>4.168079538755623E-2</v>
      </c>
      <c r="AD421" s="11">
        <f>'OddsRatio_working_3-way'!X421^(1/3)*SIN(('OddsRatio_working_3-way'!Y421+2*PI())/3)</f>
        <v>0.43913873590430502</v>
      </c>
      <c r="AE421" s="11">
        <f>'OddsRatio_working_3-way'!X421^(1/3)*SIN(('OddsRatio_working_3-way'!Y421+4*PI())/3)</f>
        <v>-0.48081953129186134</v>
      </c>
      <c r="AF421" s="11">
        <f>-'OddsRatio_working_3-way'!U421/(3*'OddsRatio_working_3-way'!X421^(1/3))*COS(('OddsRatio_working_3-way'!Y421)/3)</f>
        <v>0.53113815320892832</v>
      </c>
      <c r="AG421" s="11">
        <f>-'OddsRatio_working_3-way'!U421/(3*'OddsRatio_working_3-way'!X421^(1/3))*COS(('OddsRatio_working_3-way'!Y421+2*PI())/3)</f>
        <v>-0.30166570426002914</v>
      </c>
      <c r="AH421" s="11">
        <f>-'OddsRatio_working_3-way'!U421/(3*'OddsRatio_working_3-way'!X421^(1/3))*COS(('OddsRatio_working_3-way'!Y421+4*PI())/3)</f>
        <v>-0.22947244894889907</v>
      </c>
      <c r="AI421" s="11">
        <f>'OddsRatio_working_3-way'!U421/(3*'OddsRatio_working_3-way'!X421^(1/3))*SIN(('OddsRatio_working_3-way'!Y421)/3)</f>
        <v>-4.168079538755623E-2</v>
      </c>
      <c r="AJ421" s="11">
        <f>'OddsRatio_working_3-way'!U421/(3*'OddsRatio_working_3-way'!X421^(1/3))*SIN(('OddsRatio_working_3-way'!Y421+2*PI())/3)</f>
        <v>-0.43913873590430502</v>
      </c>
      <c r="AK421" s="11">
        <f>'OddsRatio_working_3-way'!U421/(3*'OddsRatio_working_3-way'!X421^(1/3))*SIN(('OddsRatio_working_3-way'!Y421+4*PI())/3)</f>
        <v>0.48081953129186134</v>
      </c>
      <c r="AL421" s="11">
        <f>'OddsRatio_working_3-way'!Z421+'OddsRatio_working_3-way'!AF421</f>
        <v>1.0622763064178566</v>
      </c>
      <c r="AM421" s="11">
        <f>'OddsRatio_working_3-way'!AA421+'OddsRatio_working_3-way'!AG421</f>
        <v>-0.60333140852005829</v>
      </c>
      <c r="AN421" s="11">
        <f>'OddsRatio_working_3-way'!AB421+'OddsRatio_working_3-way'!AH421</f>
        <v>-0.45894489789779813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1.0622763064178566</v>
      </c>
      <c r="AS421" s="11">
        <f>IF(('OddsRatio_working_3-way'!X421=0),IF(Q421&gt;0,-Q421^(1/3),(-Q421)^(1/3)),'OddsRatio_working_3-way'!AM421-'OddsRatio_working_3-way'!R421/3)</f>
        <v>-0.60333140852005829</v>
      </c>
      <c r="AT421" s="11">
        <f>IF(('OddsRatio_working_3-way'!X421=0),IF(Q421&gt;0,-Q421^(1/3),(-Q421)^(1/3)),'OddsRatio_working_3-way'!AN421-'OddsRatio_working_3-way'!R421/3)</f>
        <v>-0.45894489789779813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IF('True_Odds_Calculator_3-way'!A133="","",'True_Odds_Calculator_3-way'!A133)</f>
        <v>2.73</v>
      </c>
      <c r="B422" s="4">
        <f>IF('True_Odds_Calculator_3-way'!B133="","",'True_Odds_Calculator_3-way'!B133)</f>
        <v>3.22</v>
      </c>
      <c r="C422" s="4">
        <f>IF('True_Odds_Calculator_3-way'!C133="","",'True_Odds_Calculator_3-way'!C133)</f>
        <v>2.76</v>
      </c>
      <c r="D422" s="9">
        <f t="shared" si="80"/>
        <v>0.35285808162166477</v>
      </c>
      <c r="E422" s="9">
        <f t="shared" si="81"/>
        <v>0.29819970610900265</v>
      </c>
      <c r="F422" s="9">
        <f t="shared" si="82"/>
        <v>0.3489422122693327</v>
      </c>
      <c r="G422" s="9">
        <f t="shared" si="83"/>
        <v>1.0601159291347617</v>
      </c>
      <c r="H422" s="9">
        <f t="shared" si="84"/>
        <v>2.8340005574031384</v>
      </c>
      <c r="I422" s="9">
        <f t="shared" si="85"/>
        <v>3.3534573626791713</v>
      </c>
      <c r="J422" s="9">
        <f t="shared" si="86"/>
        <v>2.8658040352771801</v>
      </c>
      <c r="K422" s="11">
        <f t="shared" si="87"/>
        <v>0.36630036630036628</v>
      </c>
      <c r="L422" s="11">
        <f t="shared" si="88"/>
        <v>0.3105590062111801</v>
      </c>
      <c r="M422" s="11">
        <f t="shared" si="89"/>
        <v>0.3623188405797102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-0.27860194535862914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0.2353469137158038</v>
      </c>
      <c r="Q422" s="11">
        <f>2*'OddsRatio_working_3-way'!K422*'OddsRatio_working_3-way'!L422*'OddsRatio_working_3-way'!M422</f>
        <v>8.2433244734081895E-2</v>
      </c>
      <c r="R422" s="11">
        <f t="shared" si="90"/>
        <v>0</v>
      </c>
      <c r="S422" s="11">
        <f t="shared" si="91"/>
        <v>-0.84474253549398048</v>
      </c>
      <c r="T422" s="11">
        <f t="shared" si="92"/>
        <v>-0.29588179877197218</v>
      </c>
      <c r="U422" s="11">
        <f>'OddsRatio_working_3-way'!S422-'OddsRatio_working_3-way'!R422^2/3</f>
        <v>-0.84474253549398048</v>
      </c>
      <c r="V422" s="11">
        <f>'OddsRatio_working_3-way'!S422*'OddsRatio_working_3-way'!R422/3-2*'OddsRatio_working_3-way'!R422^3/27-'OddsRatio_working_3-way'!T422</f>
        <v>0.29588179877197218</v>
      </c>
      <c r="W422" s="11">
        <f>'OddsRatio_working_3-way'!V422^2+4*'OddsRatio_working_3-way'!U422^3/27</f>
        <v>-1.7576329689747705E-3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0.1494185997571191</v>
      </c>
      <c r="Y422" s="11">
        <f>IF('OddsRatio_working_3-way'!W422&gt;=0,IF('OddsRatio_working_3-way'!V422+SQRT('OddsRatio_working_3-way'!W422)&gt;0,0,PI()),ACOS('OddsRatio_working_3-way'!V422/(2*'OddsRatio_working_3-way'!X422)))</f>
        <v>0.1407551933454827</v>
      </c>
      <c r="Z422" s="11">
        <f>'OddsRatio_working_3-way'!X422^(1/3)*COS('OddsRatio_working_3-way'!Y422/3)</f>
        <v>0.53005796456738097</v>
      </c>
      <c r="AA422" s="11">
        <f>'OddsRatio_working_3-way'!X422^(1/3)*COS(('OddsRatio_working_3-way'!Y422+2*PI())/3)</f>
        <v>-0.28658239320885409</v>
      </c>
      <c r="AB422" s="11">
        <f>'OddsRatio_working_3-way'!X422^(1/3)*COS(('OddsRatio_working_3-way'!Y422+4*PI())/3)</f>
        <v>-0.24347557135852699</v>
      </c>
      <c r="AC422" s="11">
        <f>'OddsRatio_working_3-way'!X422^(1/3)*SIN('OddsRatio_working_3-way'!Y422/3)</f>
        <v>2.4887735199195703E-2</v>
      </c>
      <c r="AD422" s="11">
        <f>'OddsRatio_working_3-way'!X422^(1/3)*SIN(('OddsRatio_working_3-way'!Y422+2*PI())/3)</f>
        <v>0.44659979519402598</v>
      </c>
      <c r="AE422" s="11">
        <f>'OddsRatio_working_3-way'!X422^(1/3)*SIN(('OddsRatio_working_3-way'!Y422+4*PI())/3)</f>
        <v>-0.47148753039322161</v>
      </c>
      <c r="AF422" s="11">
        <f>-'OddsRatio_working_3-way'!U422/(3*'OddsRatio_working_3-way'!X422^(1/3))*COS(('OddsRatio_working_3-way'!Y422)/3)</f>
        <v>0.53005796456738086</v>
      </c>
      <c r="AG422" s="11">
        <f>-'OddsRatio_working_3-way'!U422/(3*'OddsRatio_working_3-way'!X422^(1/3))*COS(('OddsRatio_working_3-way'!Y422+2*PI())/3)</f>
        <v>-0.28658239320885404</v>
      </c>
      <c r="AH422" s="11">
        <f>-'OddsRatio_working_3-way'!U422/(3*'OddsRatio_working_3-way'!X422^(1/3))*COS(('OddsRatio_working_3-way'!Y422+4*PI())/3)</f>
        <v>-0.24347557135852693</v>
      </c>
      <c r="AI422" s="11">
        <f>'OddsRatio_working_3-way'!U422/(3*'OddsRatio_working_3-way'!X422^(1/3))*SIN(('OddsRatio_working_3-way'!Y422)/3)</f>
        <v>-2.4887735199195696E-2</v>
      </c>
      <c r="AJ422" s="11">
        <f>'OddsRatio_working_3-way'!U422/(3*'OddsRatio_working_3-way'!X422^(1/3))*SIN(('OddsRatio_working_3-way'!Y422+2*PI())/3)</f>
        <v>-0.44659979519402587</v>
      </c>
      <c r="AK422" s="11">
        <f>'OddsRatio_working_3-way'!U422/(3*'OddsRatio_working_3-way'!X422^(1/3))*SIN(('OddsRatio_working_3-way'!Y422+4*PI())/3)</f>
        <v>0.4714875303932215</v>
      </c>
      <c r="AL422" s="11">
        <f>'OddsRatio_working_3-way'!Z422+'OddsRatio_working_3-way'!AF422</f>
        <v>1.0601159291347617</v>
      </c>
      <c r="AM422" s="11">
        <f>'OddsRatio_working_3-way'!AA422+'OddsRatio_working_3-way'!AG422</f>
        <v>-0.57316478641770807</v>
      </c>
      <c r="AN422" s="11">
        <f>'OddsRatio_working_3-way'!AB422+'OddsRatio_working_3-way'!AH422</f>
        <v>-0.48695114271705392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1.0601159291347617</v>
      </c>
      <c r="AS422" s="11">
        <f>IF(('OddsRatio_working_3-way'!X422=0),IF(Q422&gt;0,-Q422^(1/3),(-Q422)^(1/3)),'OddsRatio_working_3-way'!AM422-'OddsRatio_working_3-way'!R422/3)</f>
        <v>-0.57316478641770807</v>
      </c>
      <c r="AT422" s="11">
        <f>IF(('OddsRatio_working_3-way'!X422=0),IF(Q422&gt;0,-Q422^(1/3),(-Q422)^(1/3)),'OddsRatio_working_3-way'!AN422-'OddsRatio_working_3-way'!R422/3)</f>
        <v>-0.48695114271705392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IF('True_Odds_Calculator_3-way'!A134="","",'True_Odds_Calculator_3-way'!A134)</f>
        <v>2.08</v>
      </c>
      <c r="B423" s="4">
        <f>IF('True_Odds_Calculator_3-way'!B134="","",'True_Odds_Calculator_3-way'!B134)</f>
        <v>3.44</v>
      </c>
      <c r="C423" s="4">
        <f>IF('True_Odds_Calculator_3-way'!C134="","",'True_Odds_Calculator_3-way'!C134)</f>
        <v>3.75</v>
      </c>
      <c r="D423" s="9">
        <f t="shared" si="80"/>
        <v>0.46604840183105284</v>
      </c>
      <c r="E423" s="9">
        <f t="shared" si="81"/>
        <v>0.27867316527921504</v>
      </c>
      <c r="F423" s="9">
        <f t="shared" si="82"/>
        <v>0.25527843288973218</v>
      </c>
      <c r="G423" s="9">
        <f t="shared" si="83"/>
        <v>1.0608332224545101</v>
      </c>
      <c r="H423" s="9">
        <f t="shared" si="84"/>
        <v>2.1456998802508713</v>
      </c>
      <c r="I423" s="9">
        <f t="shared" si="85"/>
        <v>3.588433062789004</v>
      </c>
      <c r="J423" s="9">
        <f t="shared" si="86"/>
        <v>3.9172913617499021</v>
      </c>
      <c r="K423" s="11">
        <f t="shared" si="87"/>
        <v>0.48076923076923073</v>
      </c>
      <c r="L423" s="11">
        <f t="shared" si="88"/>
        <v>0.29069767441860467</v>
      </c>
      <c r="M423" s="11">
        <f t="shared" si="89"/>
        <v>0.26666666666666666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-0.27008050089445446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0.23367620751341681</v>
      </c>
      <c r="Q423" s="11">
        <f>2*'OddsRatio_working_3-way'!K423*'OddsRatio_working_3-way'!L423*'OddsRatio_working_3-way'!M423</f>
        <v>7.4537865235539652E-2</v>
      </c>
      <c r="R423" s="11">
        <f t="shared" si="90"/>
        <v>0</v>
      </c>
      <c r="S423" s="11">
        <f t="shared" si="91"/>
        <v>-0.86520947176684859</v>
      </c>
      <c r="T423" s="11">
        <f t="shared" si="92"/>
        <v>-0.2759838825412595</v>
      </c>
      <c r="U423" s="11">
        <f>'OddsRatio_working_3-way'!S423-'OddsRatio_working_3-way'!R423^2/3</f>
        <v>-0.86520947176684859</v>
      </c>
      <c r="V423" s="11">
        <f>'OddsRatio_working_3-way'!S423*'OddsRatio_working_3-way'!R423/3-2*'OddsRatio_working_3-way'!R423^3/27-'OddsRatio_working_3-way'!T423</f>
        <v>0.2759838825412595</v>
      </c>
      <c r="W423" s="11">
        <f>'OddsRatio_working_3-way'!V423^2+4*'OddsRatio_working_3-way'!U423^3/27</f>
        <v>-1.9786220268110805E-2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0.15488166748413007</v>
      </c>
      <c r="Y423" s="11">
        <f>IF('OddsRatio_working_3-way'!W423&gt;=0,IF('OddsRatio_working_3-way'!V423+SQRT('OddsRatio_working_3-way'!W423)&gt;0,0,PI()),ACOS('OddsRatio_working_3-way'!V423/(2*'OddsRatio_working_3-way'!X423)))</f>
        <v>0.47136168717966909</v>
      </c>
      <c r="Z423" s="11">
        <f>'OddsRatio_working_3-way'!X423^(1/3)*COS('OddsRatio_working_3-way'!Y423/3)</f>
        <v>0.53041661122725503</v>
      </c>
      <c r="AA423" s="11">
        <f>'OddsRatio_working_3-way'!X423^(1/3)*COS(('OddsRatio_working_3-way'!Y423+2*PI())/3)</f>
        <v>-0.33798214598472792</v>
      </c>
      <c r="AB423" s="11">
        <f>'OddsRatio_working_3-way'!X423^(1/3)*COS(('OddsRatio_working_3-way'!Y423+4*PI())/3)</f>
        <v>-0.19243446524252719</v>
      </c>
      <c r="AC423" s="11">
        <f>'OddsRatio_working_3-way'!X423^(1/3)*SIN('OddsRatio_working_3-way'!Y423/3)</f>
        <v>8.4031992656435253E-2</v>
      </c>
      <c r="AD423" s="11">
        <f>'OddsRatio_working_3-way'!X423^(1/3)*SIN(('OddsRatio_working_3-way'!Y423+2*PI())/3)</f>
        <v>0.41733826358383941</v>
      </c>
      <c r="AE423" s="11">
        <f>'OddsRatio_working_3-way'!X423^(1/3)*SIN(('OddsRatio_working_3-way'!Y423+4*PI())/3)</f>
        <v>-0.50137025624027476</v>
      </c>
      <c r="AF423" s="11">
        <f>-'OddsRatio_working_3-way'!U423/(3*'OddsRatio_working_3-way'!X423^(1/3))*COS(('OddsRatio_working_3-way'!Y423)/3)</f>
        <v>0.53041661122725503</v>
      </c>
      <c r="AG423" s="11">
        <f>-'OddsRatio_working_3-way'!U423/(3*'OddsRatio_working_3-way'!X423^(1/3))*COS(('OddsRatio_working_3-way'!Y423+2*PI())/3)</f>
        <v>-0.33798214598472792</v>
      </c>
      <c r="AH423" s="11">
        <f>-'OddsRatio_working_3-way'!U423/(3*'OddsRatio_working_3-way'!X423^(1/3))*COS(('OddsRatio_working_3-way'!Y423+4*PI())/3)</f>
        <v>-0.19243446524252719</v>
      </c>
      <c r="AI423" s="11">
        <f>'OddsRatio_working_3-way'!U423/(3*'OddsRatio_working_3-way'!X423^(1/3))*SIN(('OddsRatio_working_3-way'!Y423)/3)</f>
        <v>-8.4031992656435253E-2</v>
      </c>
      <c r="AJ423" s="11">
        <f>'OddsRatio_working_3-way'!U423/(3*'OddsRatio_working_3-way'!X423^(1/3))*SIN(('OddsRatio_working_3-way'!Y423+2*PI())/3)</f>
        <v>-0.41733826358383941</v>
      </c>
      <c r="AK423" s="11">
        <f>'OddsRatio_working_3-way'!U423/(3*'OddsRatio_working_3-way'!X423^(1/3))*SIN(('OddsRatio_working_3-way'!Y423+4*PI())/3)</f>
        <v>0.50137025624027476</v>
      </c>
      <c r="AL423" s="11">
        <f>'OddsRatio_working_3-way'!Z423+'OddsRatio_working_3-way'!AF423</f>
        <v>1.0608332224545101</v>
      </c>
      <c r="AM423" s="11">
        <f>'OddsRatio_working_3-way'!AA423+'OddsRatio_working_3-way'!AG423</f>
        <v>-0.67596429196945584</v>
      </c>
      <c r="AN423" s="11">
        <f>'OddsRatio_working_3-way'!AB423+'OddsRatio_working_3-way'!AH423</f>
        <v>-0.38486893048505438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1.0608332224545101</v>
      </c>
      <c r="AS423" s="11">
        <f>IF(('OddsRatio_working_3-way'!X423=0),IF(Q423&gt;0,-Q423^(1/3),(-Q423)^(1/3)),'OddsRatio_working_3-way'!AM423-'OddsRatio_working_3-way'!R423/3)</f>
        <v>-0.67596429196945584</v>
      </c>
      <c r="AT423" s="11">
        <f>IF(('OddsRatio_working_3-way'!X423=0),IF(Q423&gt;0,-Q423^(1/3),(-Q423)^(1/3)),'OddsRatio_working_3-way'!AN423-'OddsRatio_working_3-way'!R423/3)</f>
        <v>-0.38486893048505438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IF('True_Odds_Calculator_3-way'!A135="","",'True_Odds_Calculator_3-way'!A135)</f>
        <v>7.35</v>
      </c>
      <c r="B424" s="4">
        <f>IF('True_Odds_Calculator_3-way'!B135="","",'True_Odds_Calculator_3-way'!B135)</f>
        <v>5.35</v>
      </c>
      <c r="C424" s="4">
        <f>IF('True_Odds_Calculator_3-way'!C135="","",'True_Odds_Calculator_3-way'!C135)</f>
        <v>1.4</v>
      </c>
      <c r="D424" s="9">
        <f t="shared" si="80"/>
        <v>0.12700111996975441</v>
      </c>
      <c r="E424" s="9">
        <f t="shared" si="81"/>
        <v>0.17516436130546631</v>
      </c>
      <c r="F424" s="9">
        <f t="shared" si="82"/>
        <v>0.69783451872477886</v>
      </c>
      <c r="G424" s="9">
        <f t="shared" si="83"/>
        <v>1.082511229981133</v>
      </c>
      <c r="H424" s="9">
        <f t="shared" si="84"/>
        <v>7.8739463103801928</v>
      </c>
      <c r="I424" s="9">
        <f t="shared" si="85"/>
        <v>5.7089238504179285</v>
      </c>
      <c r="J424" s="9">
        <f t="shared" si="86"/>
        <v>1.4330044919924534</v>
      </c>
      <c r="K424" s="11">
        <f t="shared" si="87"/>
        <v>0.1360544217687075</v>
      </c>
      <c r="L424" s="11">
        <f t="shared" si="88"/>
        <v>0.18691588785046731</v>
      </c>
      <c r="M424" s="11">
        <f t="shared" si="89"/>
        <v>0.7142857142857143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-0.20070297812048699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0.20162938339554784</v>
      </c>
      <c r="Q424" s="11">
        <f>2*'OddsRatio_working_3-way'!K424*'OddsRatio_working_3-way'!L424*'OddsRatio_working_3-way'!M424</f>
        <v>3.632961862982844E-2</v>
      </c>
      <c r="R424" s="11">
        <f t="shared" si="90"/>
        <v>0</v>
      </c>
      <c r="S424" s="11">
        <f t="shared" si="91"/>
        <v>-1.004615802335054</v>
      </c>
      <c r="T424" s="11">
        <f t="shared" si="92"/>
        <v>-0.18101185627658634</v>
      </c>
      <c r="U424" s="11">
        <f>'OddsRatio_working_3-way'!S424-'OddsRatio_working_3-way'!R424^2/3</f>
        <v>-1.004615802335054</v>
      </c>
      <c r="V424" s="11">
        <f>'OddsRatio_working_3-way'!S424*'OddsRatio_working_3-way'!R424/3-2*'OddsRatio_working_3-way'!R424^3/27-'OddsRatio_working_3-way'!T424</f>
        <v>0.18101185627658634</v>
      </c>
      <c r="W424" s="11">
        <f>'OddsRatio_working_3-way'!V424^2+4*'OddsRatio_working_3-way'!U424^3/27</f>
        <v>-0.11744380747861308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0.19378409351086368</v>
      </c>
      <c r="Y424" s="11">
        <f>IF('OddsRatio_working_3-way'!W424&gt;=0,IF('OddsRatio_working_3-way'!V424+SQRT('OddsRatio_working_3-way'!W424)&gt;0,0,PI()),ACOS('OddsRatio_working_3-way'!V424/(2*'OddsRatio_working_3-way'!X424)))</f>
        <v>1.08485017580666</v>
      </c>
      <c r="Z424" s="11">
        <f>'OddsRatio_working_3-way'!X424^(1/3)*COS('OddsRatio_working_3-way'!Y424/3)</f>
        <v>0.54125561499056651</v>
      </c>
      <c r="AA424" s="11">
        <f>'OddsRatio_working_3-way'!X424^(1/3)*COS(('OddsRatio_working_3-way'!Y424+2*PI())/3)</f>
        <v>-0.44792902016640762</v>
      </c>
      <c r="AB424" s="11">
        <f>'OddsRatio_working_3-way'!X424^(1/3)*COS(('OddsRatio_working_3-way'!Y424+4*PI())/3)</f>
        <v>-9.3326594824159184E-2</v>
      </c>
      <c r="AC424" s="11">
        <f>'OddsRatio_working_3-way'!X424^(1/3)*SIN('OddsRatio_working_3-way'!Y424/3)</f>
        <v>0.20472980572664157</v>
      </c>
      <c r="AD424" s="11">
        <f>'OddsRatio_working_3-way'!X424^(1/3)*SIN(('OddsRatio_working_3-way'!Y424+2*PI())/3)</f>
        <v>0.3663762096594792</v>
      </c>
      <c r="AE424" s="11">
        <f>'OddsRatio_working_3-way'!X424^(1/3)*SIN(('OddsRatio_working_3-way'!Y424+4*PI())/3)</f>
        <v>-0.57110601538612071</v>
      </c>
      <c r="AF424" s="11">
        <f>-'OddsRatio_working_3-way'!U424/(3*'OddsRatio_working_3-way'!X424^(1/3))*COS(('OddsRatio_working_3-way'!Y424)/3)</f>
        <v>0.5412556149905664</v>
      </c>
      <c r="AG424" s="11">
        <f>-'OddsRatio_working_3-way'!U424/(3*'OddsRatio_working_3-way'!X424^(1/3))*COS(('OddsRatio_working_3-way'!Y424+2*PI())/3)</f>
        <v>-0.44792902016640757</v>
      </c>
      <c r="AH424" s="11">
        <f>-'OddsRatio_working_3-way'!U424/(3*'OddsRatio_working_3-way'!X424^(1/3))*COS(('OddsRatio_working_3-way'!Y424+4*PI())/3)</f>
        <v>-9.332659482415917E-2</v>
      </c>
      <c r="AI424" s="11">
        <f>'OddsRatio_working_3-way'!U424/(3*'OddsRatio_working_3-way'!X424^(1/3))*SIN(('OddsRatio_working_3-way'!Y424)/3)</f>
        <v>-0.20472980572664154</v>
      </c>
      <c r="AJ424" s="11">
        <f>'OddsRatio_working_3-way'!U424/(3*'OddsRatio_working_3-way'!X424^(1/3))*SIN(('OddsRatio_working_3-way'!Y424+2*PI())/3)</f>
        <v>-0.36637620965947915</v>
      </c>
      <c r="AK424" s="11">
        <f>'OddsRatio_working_3-way'!U424/(3*'OddsRatio_working_3-way'!X424^(1/3))*SIN(('OddsRatio_working_3-way'!Y424+4*PI())/3)</f>
        <v>0.5711060153861206</v>
      </c>
      <c r="AL424" s="11">
        <f>'OddsRatio_working_3-way'!Z424+'OddsRatio_working_3-way'!AF424</f>
        <v>1.082511229981133</v>
      </c>
      <c r="AM424" s="11">
        <f>'OddsRatio_working_3-way'!AA424+'OddsRatio_working_3-way'!AG424</f>
        <v>-0.89585804033281513</v>
      </c>
      <c r="AN424" s="11">
        <f>'OddsRatio_working_3-way'!AB424+'OddsRatio_working_3-way'!AH424</f>
        <v>-0.18665318964831834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1.082511229981133</v>
      </c>
      <c r="AS424" s="11">
        <f>IF(('OddsRatio_working_3-way'!X424=0),IF(Q424&gt;0,-Q424^(1/3),(-Q424)^(1/3)),'OddsRatio_working_3-way'!AM424-'OddsRatio_working_3-way'!R424/3)</f>
        <v>-0.89585804033281513</v>
      </c>
      <c r="AT424" s="11">
        <f>IF(('OddsRatio_working_3-way'!X424=0),IF(Q424&gt;0,-Q424^(1/3),(-Q424)^(1/3)),'OddsRatio_working_3-way'!AN424-'OddsRatio_working_3-way'!R424/3)</f>
        <v>-0.18665318964831834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IF('True_Odds_Calculator_3-way'!A136="","",'True_Odds_Calculator_3-way'!A136)</f>
        <v>3.44</v>
      </c>
      <c r="B425" s="4">
        <f>IF('True_Odds_Calculator_3-way'!B136="","",'True_Odds_Calculator_3-way'!B136)</f>
        <v>3.37</v>
      </c>
      <c r="C425" s="4">
        <f>IF('True_Odds_Calculator_3-way'!C136="","",'True_Odds_Calculator_3-way'!C136)</f>
        <v>2.2400000000000002</v>
      </c>
      <c r="D425" s="9">
        <f t="shared" si="80"/>
        <v>0.2801832028897942</v>
      </c>
      <c r="E425" s="9">
        <f t="shared" si="81"/>
        <v>0.28609112243081336</v>
      </c>
      <c r="F425" s="9">
        <f t="shared" si="82"/>
        <v>0.4337256746793926</v>
      </c>
      <c r="G425" s="9">
        <f t="shared" si="83"/>
        <v>1.0529071015638158</v>
      </c>
      <c r="H425" s="9">
        <f t="shared" si="84"/>
        <v>3.5690933278157106</v>
      </c>
      <c r="I425" s="9">
        <f t="shared" si="85"/>
        <v>3.4953898307062437</v>
      </c>
      <c r="J425" s="9">
        <f t="shared" si="86"/>
        <v>2.3056048059391316</v>
      </c>
      <c r="K425" s="11">
        <f t="shared" si="87"/>
        <v>0.29069767441860467</v>
      </c>
      <c r="L425" s="11">
        <f t="shared" si="88"/>
        <v>0.29673590504451036</v>
      </c>
      <c r="M425" s="11">
        <f t="shared" si="89"/>
        <v>0.4464285714285714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-0.27613629642043847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0.23298019953271487</v>
      </c>
      <c r="Q425" s="11">
        <f>2*'OddsRatio_working_3-way'!K425*'OddsRatio_working_3-way'!L425*'OddsRatio_working_3-way'!M425</f>
        <v>7.7018247779409868E-2</v>
      </c>
      <c r="R425" s="11">
        <f t="shared" si="90"/>
        <v>0</v>
      </c>
      <c r="S425" s="11">
        <f t="shared" si="91"/>
        <v>-0.8437145082078773</v>
      </c>
      <c r="T425" s="11">
        <f t="shared" si="92"/>
        <v>-0.2789138870108685</v>
      </c>
      <c r="U425" s="11">
        <f>'OddsRatio_working_3-way'!S425-'OddsRatio_working_3-way'!R425^2/3</f>
        <v>-0.8437145082078773</v>
      </c>
      <c r="V425" s="11">
        <f>'OddsRatio_working_3-way'!S425*'OddsRatio_working_3-way'!R425/3-2*'OddsRatio_working_3-way'!R425^3/27-'OddsRatio_working_3-way'!T425</f>
        <v>0.2789138870108685</v>
      </c>
      <c r="W425" s="11">
        <f>'OddsRatio_working_3-way'!V425^2+4*'OddsRatio_working_3-way'!U425^3/27</f>
        <v>-1.1185072092505771E-2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0.14914592557292447</v>
      </c>
      <c r="Y425" s="11">
        <f>IF('OddsRatio_working_3-way'!W425&gt;=0,IF('OddsRatio_working_3-way'!V425+SQRT('OddsRatio_working_3-way'!W425)&gt;0,0,PI()),ACOS('OddsRatio_working_3-way'!V425/(2*'OddsRatio_working_3-way'!X425)))</f>
        <v>0.36243320847278215</v>
      </c>
      <c r="Z425" s="11">
        <f>'OddsRatio_working_3-way'!X425^(1/3)*COS('OddsRatio_working_3-way'!Y425/3)</f>
        <v>0.52645355078190803</v>
      </c>
      <c r="AA425" s="11">
        <f>'OddsRatio_working_3-way'!X425^(1/3)*COS(('OddsRatio_working_3-way'!Y425+2*PI())/3)</f>
        <v>-0.31857676368192051</v>
      </c>
      <c r="AB425" s="11">
        <f>'OddsRatio_working_3-way'!X425^(1/3)*COS(('OddsRatio_working_3-way'!Y425+4*PI())/3)</f>
        <v>-0.20787678709998761</v>
      </c>
      <c r="AC425" s="11">
        <f>'OddsRatio_working_3-way'!X425^(1/3)*SIN('OddsRatio_working_3-way'!Y425/3)</f>
        <v>6.3912661278864413E-2</v>
      </c>
      <c r="AD425" s="11">
        <f>'OddsRatio_working_3-way'!X425^(1/3)*SIN(('OddsRatio_working_3-way'!Y425+2*PI())/3)</f>
        <v>0.42396581825022123</v>
      </c>
      <c r="AE425" s="11">
        <f>'OddsRatio_working_3-way'!X425^(1/3)*SIN(('OddsRatio_working_3-way'!Y425+4*PI())/3)</f>
        <v>-0.48787847952908547</v>
      </c>
      <c r="AF425" s="11">
        <f>-'OddsRatio_working_3-way'!U425/(3*'OddsRatio_working_3-way'!X425^(1/3))*COS(('OddsRatio_working_3-way'!Y425)/3)</f>
        <v>0.52645355078190781</v>
      </c>
      <c r="AG425" s="11">
        <f>-'OddsRatio_working_3-way'!U425/(3*'OddsRatio_working_3-way'!X425^(1/3))*COS(('OddsRatio_working_3-way'!Y425+2*PI())/3)</f>
        <v>-0.31857676368192039</v>
      </c>
      <c r="AH425" s="11">
        <f>-'OddsRatio_working_3-way'!U425/(3*'OddsRatio_working_3-way'!X425^(1/3))*COS(('OddsRatio_working_3-way'!Y425+4*PI())/3)</f>
        <v>-0.2078767870999875</v>
      </c>
      <c r="AI425" s="11">
        <f>'OddsRatio_working_3-way'!U425/(3*'OddsRatio_working_3-way'!X425^(1/3))*SIN(('OddsRatio_working_3-way'!Y425)/3)</f>
        <v>-6.3912661278864386E-2</v>
      </c>
      <c r="AJ425" s="11">
        <f>'OddsRatio_working_3-way'!U425/(3*'OddsRatio_working_3-way'!X425^(1/3))*SIN(('OddsRatio_working_3-way'!Y425+2*PI())/3)</f>
        <v>-0.423965818250221</v>
      </c>
      <c r="AK425" s="11">
        <f>'OddsRatio_working_3-way'!U425/(3*'OddsRatio_working_3-way'!X425^(1/3))*SIN(('OddsRatio_working_3-way'!Y425+4*PI())/3)</f>
        <v>0.48787847952908525</v>
      </c>
      <c r="AL425" s="11">
        <f>'OddsRatio_working_3-way'!Z425+'OddsRatio_working_3-way'!AF425</f>
        <v>1.0529071015638158</v>
      </c>
      <c r="AM425" s="11">
        <f>'OddsRatio_working_3-way'!AA425+'OddsRatio_working_3-way'!AG425</f>
        <v>-0.6371535273638409</v>
      </c>
      <c r="AN425" s="11">
        <f>'OddsRatio_working_3-way'!AB425+'OddsRatio_working_3-way'!AH425</f>
        <v>-0.41575357419997511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1.0529071015638158</v>
      </c>
      <c r="AS425" s="11">
        <f>IF(('OddsRatio_working_3-way'!X425=0),IF(Q425&gt;0,-Q425^(1/3),(-Q425)^(1/3)),'OddsRatio_working_3-way'!AM425-'OddsRatio_working_3-way'!R425/3)</f>
        <v>-0.6371535273638409</v>
      </c>
      <c r="AT425" s="11">
        <f>IF(('OddsRatio_working_3-way'!X425=0),IF(Q425&gt;0,-Q425^(1/3),(-Q425)^(1/3)),'OddsRatio_working_3-way'!AN425-'OddsRatio_working_3-way'!R425/3)</f>
        <v>-0.41575357419997511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IF('True_Odds_Calculator_3-way'!A137="","",'True_Odds_Calculator_3-way'!A137)</f>
        <v>2.0699999999999998</v>
      </c>
      <c r="B426" s="4">
        <f>IF('True_Odds_Calculator_3-way'!B137="","",'True_Odds_Calculator_3-way'!B137)</f>
        <v>3.21</v>
      </c>
      <c r="C426" s="4">
        <f>IF('True_Odds_Calculator_3-way'!C137="","",'True_Odds_Calculator_3-way'!C137)</f>
        <v>4.1900000000000004</v>
      </c>
      <c r="D426" s="9">
        <f t="shared" si="80"/>
        <v>0.47014095664845951</v>
      </c>
      <c r="E426" s="9">
        <f t="shared" si="81"/>
        <v>0.30050120136540587</v>
      </c>
      <c r="F426" s="9">
        <f t="shared" si="82"/>
        <v>0.22935784198613449</v>
      </c>
      <c r="G426" s="9">
        <f t="shared" si="83"/>
        <v>1.0532912749155285</v>
      </c>
      <c r="H426" s="9">
        <f t="shared" si="84"/>
        <v>2.1270216641596154</v>
      </c>
      <c r="I426" s="9">
        <f t="shared" si="85"/>
        <v>3.3277737175633182</v>
      </c>
      <c r="J426" s="9">
        <f t="shared" si="86"/>
        <v>4.3599991669805371</v>
      </c>
      <c r="K426" s="11">
        <f t="shared" si="87"/>
        <v>0.48309178743961356</v>
      </c>
      <c r="L426" s="11">
        <f t="shared" si="88"/>
        <v>0.3115264797507788</v>
      </c>
      <c r="M426" s="11">
        <f t="shared" si="89"/>
        <v>0.2386634844868735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-0.27094262468341535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0.23238863223773404</v>
      </c>
      <c r="Q426" s="11">
        <f>2*'OddsRatio_working_3-way'!K426*'OddsRatio_working_3-way'!L426*'OddsRatio_working_3-way'!M426</f>
        <v>7.1835744122947159E-2</v>
      </c>
      <c r="R426" s="11">
        <f t="shared" si="90"/>
        <v>0</v>
      </c>
      <c r="S426" s="11">
        <f t="shared" si="91"/>
        <v>-0.85770421877794245</v>
      </c>
      <c r="T426" s="11">
        <f t="shared" si="92"/>
        <v>-0.26513267968406262</v>
      </c>
      <c r="U426" s="11">
        <f>'OddsRatio_working_3-way'!S426-'OddsRatio_working_3-way'!R426^2/3</f>
        <v>-0.85770421877794245</v>
      </c>
      <c r="V426" s="11">
        <f>'OddsRatio_working_3-way'!S426*'OddsRatio_working_3-way'!R426/3-2*'OddsRatio_working_3-way'!R426^3/27-'OddsRatio_working_3-way'!T426</f>
        <v>0.26513267968406262</v>
      </c>
      <c r="W426" s="11">
        <f>'OddsRatio_working_3-way'!V426^2+4*'OddsRatio_working_3-way'!U426^3/27</f>
        <v>-2.3182544637887575E-2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0.15287076443383421</v>
      </c>
      <c r="Y426" s="11">
        <f>IF('OddsRatio_working_3-way'!W426&gt;=0,IF('OddsRatio_working_3-way'!V426+SQRT('OddsRatio_working_3-way'!W426)&gt;0,0,PI()),ACOS('OddsRatio_working_3-way'!V426/(2*'OddsRatio_working_3-way'!X426)))</f>
        <v>0.52128664772428057</v>
      </c>
      <c r="Z426" s="11">
        <f>'OddsRatio_working_3-way'!X426^(1/3)*COS('OddsRatio_working_3-way'!Y426/3)</f>
        <v>0.52664563745776427</v>
      </c>
      <c r="AA426" s="11">
        <f>'OddsRatio_working_3-way'!X426^(1/3)*COS(('OddsRatio_working_3-way'!Y426+2*PI())/3)</f>
        <v>-0.34338113562671907</v>
      </c>
      <c r="AB426" s="11">
        <f>'OddsRatio_working_3-way'!X426^(1/3)*COS(('OddsRatio_working_3-way'!Y426+4*PI())/3)</f>
        <v>-0.18326450183104509</v>
      </c>
      <c r="AC426" s="11">
        <f>'OddsRatio_working_3-way'!X426^(1/3)*SIN('OddsRatio_working_3-way'!Y426/3)</f>
        <v>9.2443381623669121E-2</v>
      </c>
      <c r="AD426" s="11">
        <f>'OddsRatio_working_3-way'!X426^(1/3)*SIN(('OddsRatio_working_3-way'!Y426+2*PI())/3)</f>
        <v>0.40986681001883885</v>
      </c>
      <c r="AE426" s="11">
        <f>'OddsRatio_working_3-way'!X426^(1/3)*SIN(('OddsRatio_working_3-way'!Y426+4*PI())/3)</f>
        <v>-0.5023101916425079</v>
      </c>
      <c r="AF426" s="11">
        <f>-'OddsRatio_working_3-way'!U426/(3*'OddsRatio_working_3-way'!X426^(1/3))*COS(('OddsRatio_working_3-way'!Y426)/3)</f>
        <v>0.52664563745776427</v>
      </c>
      <c r="AG426" s="11">
        <f>-'OddsRatio_working_3-way'!U426/(3*'OddsRatio_working_3-way'!X426^(1/3))*COS(('OddsRatio_working_3-way'!Y426+2*PI())/3)</f>
        <v>-0.34338113562671907</v>
      </c>
      <c r="AH426" s="11">
        <f>-'OddsRatio_working_3-way'!U426/(3*'OddsRatio_working_3-way'!X426^(1/3))*COS(('OddsRatio_working_3-way'!Y426+4*PI())/3)</f>
        <v>-0.18326450183104509</v>
      </c>
      <c r="AI426" s="11">
        <f>'OddsRatio_working_3-way'!U426/(3*'OddsRatio_working_3-way'!X426^(1/3))*SIN(('OddsRatio_working_3-way'!Y426)/3)</f>
        <v>-9.2443381623669121E-2</v>
      </c>
      <c r="AJ426" s="11">
        <f>'OddsRatio_working_3-way'!U426/(3*'OddsRatio_working_3-way'!X426^(1/3))*SIN(('OddsRatio_working_3-way'!Y426+2*PI())/3)</f>
        <v>-0.40986681001883885</v>
      </c>
      <c r="AK426" s="11">
        <f>'OddsRatio_working_3-way'!U426/(3*'OddsRatio_working_3-way'!X426^(1/3))*SIN(('OddsRatio_working_3-way'!Y426+4*PI())/3)</f>
        <v>0.5023101916425079</v>
      </c>
      <c r="AL426" s="11">
        <f>'OddsRatio_working_3-way'!Z426+'OddsRatio_working_3-way'!AF426</f>
        <v>1.0532912749155285</v>
      </c>
      <c r="AM426" s="11">
        <f>'OddsRatio_working_3-way'!AA426+'OddsRatio_working_3-way'!AG426</f>
        <v>-0.68676227125343814</v>
      </c>
      <c r="AN426" s="11">
        <f>'OddsRatio_working_3-way'!AB426+'OddsRatio_working_3-way'!AH426</f>
        <v>-0.36652900366209018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1.0532912749155285</v>
      </c>
      <c r="AS426" s="11">
        <f>IF(('OddsRatio_working_3-way'!X426=0),IF(Q426&gt;0,-Q426^(1/3),(-Q426)^(1/3)),'OddsRatio_working_3-way'!AM426-'OddsRatio_working_3-way'!R426/3)</f>
        <v>-0.68676227125343814</v>
      </c>
      <c r="AT426" s="11">
        <f>IF(('OddsRatio_working_3-way'!X426=0),IF(Q426&gt;0,-Q426^(1/3),(-Q426)^(1/3)),'OddsRatio_working_3-way'!AN426-'OddsRatio_working_3-way'!R426/3)</f>
        <v>-0.36652900366209018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IF('True_Odds_Calculator_3-way'!A138="","",'True_Odds_Calculator_3-way'!A138)</f>
        <v>4.6399999999999997</v>
      </c>
      <c r="B427" s="4">
        <f>IF('True_Odds_Calculator_3-way'!B138="","",'True_Odds_Calculator_3-way'!B138)</f>
        <v>3.16</v>
      </c>
      <c r="C427" s="4">
        <f>IF('True_Odds_Calculator_3-way'!C138="","",'True_Odds_Calculator_3-way'!C138)</f>
        <v>2</v>
      </c>
      <c r="D427" s="9">
        <f t="shared" si="80"/>
        <v>0.207071981473085</v>
      </c>
      <c r="E427" s="9">
        <f t="shared" si="81"/>
        <v>0.30559588083019362</v>
      </c>
      <c r="F427" s="9">
        <f t="shared" si="82"/>
        <v>0.48733213769672112</v>
      </c>
      <c r="G427" s="9">
        <f t="shared" si="83"/>
        <v>1.0519886185349936</v>
      </c>
      <c r="H427" s="9">
        <f t="shared" si="84"/>
        <v>4.8292385714673758</v>
      </c>
      <c r="I427" s="9">
        <f t="shared" si="85"/>
        <v>3.2722954160355866</v>
      </c>
      <c r="J427" s="9">
        <f t="shared" si="86"/>
        <v>2.0519886185349936</v>
      </c>
      <c r="K427" s="11">
        <f t="shared" si="87"/>
        <v>0.21551724137931036</v>
      </c>
      <c r="L427" s="11">
        <f t="shared" si="88"/>
        <v>0.31645569620253161</v>
      </c>
      <c r="M427" s="11">
        <f t="shared" si="89"/>
        <v>0.5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-0.26811436054124815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0.23188563945875165</v>
      </c>
      <c r="Q427" s="11">
        <f>2*'OddsRatio_working_3-way'!K427*'OddsRatio_working_3-way'!L427*'OddsRatio_working_3-way'!M427</f>
        <v>6.8201658664338707E-2</v>
      </c>
      <c r="R427" s="11">
        <f t="shared" si="90"/>
        <v>0</v>
      </c>
      <c r="S427" s="11">
        <f t="shared" si="91"/>
        <v>-0.86487586487586565</v>
      </c>
      <c r="T427" s="11">
        <f t="shared" si="92"/>
        <v>-0.25437525437525454</v>
      </c>
      <c r="U427" s="11">
        <f>'OddsRatio_working_3-way'!S427-'OddsRatio_working_3-way'!R427^2/3</f>
        <v>-0.86487586487586565</v>
      </c>
      <c r="V427" s="11">
        <f>'OddsRatio_working_3-way'!S427*'OddsRatio_working_3-way'!R427/3-2*'OddsRatio_working_3-way'!R427^3/27-'OddsRatio_working_3-way'!T427</f>
        <v>0.25437525437525454</v>
      </c>
      <c r="W427" s="11">
        <f>'OddsRatio_working_3-way'!V427^2+4*'OddsRatio_working_3-way'!U427^3/27</f>
        <v>-3.1135603587605837E-2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0.1547920973645629</v>
      </c>
      <c r="Y427" s="11">
        <f>IF('OddsRatio_working_3-way'!W427&gt;=0,IF('OddsRatio_working_3-way'!V427+SQRT('OddsRatio_working_3-way'!W427)&gt;0,0,PI()),ACOS('OddsRatio_working_3-way'!V427/(2*'OddsRatio_working_3-way'!X427)))</f>
        <v>0.60646593618406675</v>
      </c>
      <c r="Z427" s="11">
        <f>'OddsRatio_working_3-way'!X427^(1/3)*COS('OddsRatio_working_3-way'!Y427/3)</f>
        <v>0.5259943092674968</v>
      </c>
      <c r="AA427" s="11">
        <f>'OddsRatio_working_3-way'!X427^(1/3)*COS(('OddsRatio_working_3-way'!Y427+2*PI())/3)</f>
        <v>-0.35635911788765129</v>
      </c>
      <c r="AB427" s="11">
        <f>'OddsRatio_working_3-way'!X427^(1/3)*COS(('OddsRatio_working_3-way'!Y427+4*PI())/3)</f>
        <v>-0.16963519137984565</v>
      </c>
      <c r="AC427" s="11">
        <f>'OddsRatio_working_3-way'!X427^(1/3)*SIN('OddsRatio_working_3-way'!Y427/3)</f>
        <v>0.10780510923342558</v>
      </c>
      <c r="AD427" s="11">
        <f>'OddsRatio_working_3-way'!X427^(1/3)*SIN(('OddsRatio_working_3-way'!Y427+2*PI())/3)</f>
        <v>0.40162187945498806</v>
      </c>
      <c r="AE427" s="11">
        <f>'OddsRatio_working_3-way'!X427^(1/3)*SIN(('OddsRatio_working_3-way'!Y427+4*PI())/3)</f>
        <v>-0.50942698868841352</v>
      </c>
      <c r="AF427" s="11">
        <f>-'OddsRatio_working_3-way'!U427/(3*'OddsRatio_working_3-way'!X427^(1/3))*COS(('OddsRatio_working_3-way'!Y427)/3)</f>
        <v>0.52599430926749668</v>
      </c>
      <c r="AG427" s="11">
        <f>-'OddsRatio_working_3-way'!U427/(3*'OddsRatio_working_3-way'!X427^(1/3))*COS(('OddsRatio_working_3-way'!Y427+2*PI())/3)</f>
        <v>-0.35635911788765118</v>
      </c>
      <c r="AH427" s="11">
        <f>-'OddsRatio_working_3-way'!U427/(3*'OddsRatio_working_3-way'!X427^(1/3))*COS(('OddsRatio_working_3-way'!Y427+4*PI())/3)</f>
        <v>-0.16963519137984562</v>
      </c>
      <c r="AI427" s="11">
        <f>'OddsRatio_working_3-way'!U427/(3*'OddsRatio_working_3-way'!X427^(1/3))*SIN(('OddsRatio_working_3-way'!Y427)/3)</f>
        <v>-0.10780510923342555</v>
      </c>
      <c r="AJ427" s="11">
        <f>'OddsRatio_working_3-way'!U427/(3*'OddsRatio_working_3-way'!X427^(1/3))*SIN(('OddsRatio_working_3-way'!Y427+2*PI())/3)</f>
        <v>-0.40162187945498795</v>
      </c>
      <c r="AK427" s="11">
        <f>'OddsRatio_working_3-way'!U427/(3*'OddsRatio_working_3-way'!X427^(1/3))*SIN(('OddsRatio_working_3-way'!Y427+4*PI())/3)</f>
        <v>0.50942698868841341</v>
      </c>
      <c r="AL427" s="11">
        <f>'OddsRatio_working_3-way'!Z427+'OddsRatio_working_3-way'!AF427</f>
        <v>1.0519886185349936</v>
      </c>
      <c r="AM427" s="11">
        <f>'OddsRatio_working_3-way'!AA427+'OddsRatio_working_3-way'!AG427</f>
        <v>-0.71271823577530247</v>
      </c>
      <c r="AN427" s="11">
        <f>'OddsRatio_working_3-way'!AB427+'OddsRatio_working_3-way'!AH427</f>
        <v>-0.33927038275969124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1.0519886185349936</v>
      </c>
      <c r="AS427" s="11">
        <f>IF(('OddsRatio_working_3-way'!X427=0),IF(Q427&gt;0,-Q427^(1/3),(-Q427)^(1/3)),'OddsRatio_working_3-way'!AM427-'OddsRatio_working_3-way'!R427/3)</f>
        <v>-0.71271823577530247</v>
      </c>
      <c r="AT427" s="11">
        <f>IF(('OddsRatio_working_3-way'!X427=0),IF(Q427&gt;0,-Q427^(1/3),(-Q427)^(1/3)),'OddsRatio_working_3-way'!AN427-'OddsRatio_working_3-way'!R427/3)</f>
        <v>-0.33927038275969124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IF('True_Odds_Calculator_3-way'!A139="","",'True_Odds_Calculator_3-way'!A139)</f>
        <v>2.4700000000000002</v>
      </c>
      <c r="B428" s="4">
        <f>IF('True_Odds_Calculator_3-way'!B139="","",'True_Odds_Calculator_3-way'!B139)</f>
        <v>2.95</v>
      </c>
      <c r="C428" s="4">
        <f>IF('True_Odds_Calculator_3-way'!C139="","",'True_Odds_Calculator_3-way'!C139)</f>
        <v>3.38</v>
      </c>
      <c r="D428" s="9">
        <f t="shared" si="80"/>
        <v>0.39060578680983771</v>
      </c>
      <c r="E428" s="9">
        <f t="shared" si="81"/>
        <v>0.32578014306840192</v>
      </c>
      <c r="F428" s="9">
        <f t="shared" si="82"/>
        <v>0.28361407012176038</v>
      </c>
      <c r="G428" s="9">
        <f t="shared" si="83"/>
        <v>1.0613101508548335</v>
      </c>
      <c r="H428" s="9">
        <f t="shared" si="84"/>
        <v>2.5601259217566059</v>
      </c>
      <c r="I428" s="9">
        <f t="shared" si="85"/>
        <v>3.0695547941669257</v>
      </c>
      <c r="J428" s="9">
        <f t="shared" si="86"/>
        <v>3.5259181590345037</v>
      </c>
      <c r="K428" s="11">
        <f t="shared" si="87"/>
        <v>0.40485829959514169</v>
      </c>
      <c r="L428" s="11">
        <f t="shared" si="88"/>
        <v>0.33898305084745761</v>
      </c>
      <c r="M428" s="11">
        <f t="shared" si="89"/>
        <v>0.29585798816568049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-0.27700858806327833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0.23550076598654313</v>
      </c>
      <c r="Q428" s="11">
        <f>2*'OddsRatio_working_3-way'!K428*'OddsRatio_working_3-way'!L428*'OddsRatio_working_3-way'!M428</f>
        <v>8.1207160685014879E-2</v>
      </c>
      <c r="R428" s="11">
        <f t="shared" si="90"/>
        <v>0</v>
      </c>
      <c r="S428" s="11">
        <f t="shared" si="91"/>
        <v>-0.8501569125818822</v>
      </c>
      <c r="T428" s="11">
        <f t="shared" si="92"/>
        <v>-0.29315755606271804</v>
      </c>
      <c r="U428" s="11">
        <f>'OddsRatio_working_3-way'!S428-'OddsRatio_working_3-way'!R428^2/3</f>
        <v>-0.8501569125818822</v>
      </c>
      <c r="V428" s="11">
        <f>'OddsRatio_working_3-way'!S428*'OddsRatio_working_3-way'!R428/3-2*'OddsRatio_working_3-way'!R428^3/27-'OddsRatio_working_3-way'!T428</f>
        <v>0.29315755606271804</v>
      </c>
      <c r="W428" s="11">
        <f>'OddsRatio_working_3-way'!V428^2+4*'OddsRatio_working_3-way'!U428^3/27</f>
        <v>-5.0905244803812894E-3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0.15085744691350753</v>
      </c>
      <c r="Y428" s="11">
        <f>IF('OddsRatio_working_3-way'!W428&gt;=0,IF('OddsRatio_working_3-way'!V428+SQRT('OddsRatio_working_3-way'!W428)&gt;0,0,PI()),ACOS('OddsRatio_working_3-way'!V428/(2*'OddsRatio_working_3-way'!X428)))</f>
        <v>0.23873594163802481</v>
      </c>
      <c r="Z428" s="11">
        <f>'OddsRatio_working_3-way'!X428^(1/3)*COS('OddsRatio_working_3-way'!Y428/3)</f>
        <v>0.53065507542741674</v>
      </c>
      <c r="AA428" s="11">
        <f>'OddsRatio_working_3-way'!X428^(1/3)*COS(('OddsRatio_working_3-way'!Y428+2*PI())/3)</f>
        <v>-0.30197615757602436</v>
      </c>
      <c r="AB428" s="11">
        <f>'OddsRatio_working_3-way'!X428^(1/3)*COS(('OddsRatio_working_3-way'!Y428+4*PI())/3)</f>
        <v>-0.22867891785139249</v>
      </c>
      <c r="AC428" s="11">
        <f>'OddsRatio_working_3-way'!X428^(1/3)*SIN('OddsRatio_working_3-way'!Y428/3)</f>
        <v>4.2318181085872805E-2</v>
      </c>
      <c r="AD428" s="11">
        <f>'OddsRatio_working_3-way'!X428^(1/3)*SIN(('OddsRatio_working_3-way'!Y428+2*PI())/3)</f>
        <v>0.43840168542435393</v>
      </c>
      <c r="AE428" s="11">
        <f>'OddsRatio_working_3-way'!X428^(1/3)*SIN(('OddsRatio_working_3-way'!Y428+4*PI())/3)</f>
        <v>-0.48071986651022663</v>
      </c>
      <c r="AF428" s="11">
        <f>-'OddsRatio_working_3-way'!U428/(3*'OddsRatio_working_3-way'!X428^(1/3))*COS(('OddsRatio_working_3-way'!Y428)/3)</f>
        <v>0.53065507542741674</v>
      </c>
      <c r="AG428" s="11">
        <f>-'OddsRatio_working_3-way'!U428/(3*'OddsRatio_working_3-way'!X428^(1/3))*COS(('OddsRatio_working_3-way'!Y428+2*PI())/3)</f>
        <v>-0.30197615757602436</v>
      </c>
      <c r="AH428" s="11">
        <f>-'OddsRatio_working_3-way'!U428/(3*'OddsRatio_working_3-way'!X428^(1/3))*COS(('OddsRatio_working_3-way'!Y428+4*PI())/3)</f>
        <v>-0.22867891785139249</v>
      </c>
      <c r="AI428" s="11">
        <f>'OddsRatio_working_3-way'!U428/(3*'OddsRatio_working_3-way'!X428^(1/3))*SIN(('OddsRatio_working_3-way'!Y428)/3)</f>
        <v>-4.2318181085872805E-2</v>
      </c>
      <c r="AJ428" s="11">
        <f>'OddsRatio_working_3-way'!U428/(3*'OddsRatio_working_3-way'!X428^(1/3))*SIN(('OddsRatio_working_3-way'!Y428+2*PI())/3)</f>
        <v>-0.43840168542435393</v>
      </c>
      <c r="AK428" s="11">
        <f>'OddsRatio_working_3-way'!U428/(3*'OddsRatio_working_3-way'!X428^(1/3))*SIN(('OddsRatio_working_3-way'!Y428+4*PI())/3)</f>
        <v>0.48071986651022663</v>
      </c>
      <c r="AL428" s="11">
        <f>'OddsRatio_working_3-way'!Z428+'OddsRatio_working_3-way'!AF428</f>
        <v>1.0613101508548335</v>
      </c>
      <c r="AM428" s="11">
        <f>'OddsRatio_working_3-way'!AA428+'OddsRatio_working_3-way'!AG428</f>
        <v>-0.60395231515204872</v>
      </c>
      <c r="AN428" s="11">
        <f>'OddsRatio_working_3-way'!AB428+'OddsRatio_working_3-way'!AH428</f>
        <v>-0.45735783570278499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1.0613101508548335</v>
      </c>
      <c r="AS428" s="11">
        <f>IF(('OddsRatio_working_3-way'!X428=0),IF(Q428&gt;0,-Q428^(1/3),(-Q428)^(1/3)),'OddsRatio_working_3-way'!AM428-'OddsRatio_working_3-way'!R428/3)</f>
        <v>-0.60395231515204872</v>
      </c>
      <c r="AT428" s="11">
        <f>IF(('OddsRatio_working_3-way'!X428=0),IF(Q428&gt;0,-Q428^(1/3),(-Q428)^(1/3)),'OddsRatio_working_3-way'!AN428-'OddsRatio_working_3-way'!R428/3)</f>
        <v>-0.45735783570278499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IF('True_Odds_Calculator_3-way'!A140="","",'True_Odds_Calculator_3-way'!A140)</f>
        <v>1.57</v>
      </c>
      <c r="B429" s="4">
        <f>IF('True_Odds_Calculator_3-way'!B140="","",'True_Odds_Calculator_3-way'!B140)</f>
        <v>3.61</v>
      </c>
      <c r="C429" s="4">
        <f>IF('True_Odds_Calculator_3-way'!C140="","",'True_Odds_Calculator_3-way'!C140)</f>
        <v>6.77</v>
      </c>
      <c r="D429" s="9">
        <f t="shared" si="80"/>
        <v>0.61067917141079198</v>
      </c>
      <c r="E429" s="9">
        <f t="shared" si="81"/>
        <v>0.25515571794138847</v>
      </c>
      <c r="F429" s="9">
        <f t="shared" si="82"/>
        <v>0.13416511064781966</v>
      </c>
      <c r="G429" s="9">
        <f t="shared" si="83"/>
        <v>1.1184579882543155</v>
      </c>
      <c r="H429" s="9">
        <f t="shared" si="84"/>
        <v>1.6375210533049596</v>
      </c>
      <c r="I429" s="9">
        <f t="shared" si="85"/>
        <v>3.9191753493437638</v>
      </c>
      <c r="J429" s="9">
        <f t="shared" si="86"/>
        <v>7.4535025922274016</v>
      </c>
      <c r="K429" s="11">
        <f t="shared" si="87"/>
        <v>0.63694267515923564</v>
      </c>
      <c r="L429" s="11">
        <f t="shared" si="88"/>
        <v>0.2770083102493075</v>
      </c>
      <c r="M429" s="11">
        <f t="shared" si="89"/>
        <v>0.14771048744460857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-0.22371528271232699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0.23325314724301688</v>
      </c>
      <c r="Q429" s="11">
        <f>2*'OddsRatio_working_3-way'!K429*'OddsRatio_working_3-way'!L429*'OddsRatio_working_3-way'!M429</f>
        <v>5.2123608322461878E-2</v>
      </c>
      <c r="R429" s="11">
        <f t="shared" si="90"/>
        <v>0</v>
      </c>
      <c r="S429" s="11">
        <f t="shared" si="91"/>
        <v>-1.0426339426392899</v>
      </c>
      <c r="T429" s="11">
        <f t="shared" si="92"/>
        <v>-0.23299082517079109</v>
      </c>
      <c r="U429" s="11">
        <f>'OddsRatio_working_3-way'!S429-'OddsRatio_working_3-way'!R429^2/3</f>
        <v>-1.0426339426392899</v>
      </c>
      <c r="V429" s="11">
        <f>'OddsRatio_working_3-way'!S429*'OddsRatio_working_3-way'!R429/3-2*'OddsRatio_working_3-way'!R429^3/27-'OddsRatio_working_3-way'!T429</f>
        <v>0.23299082517079109</v>
      </c>
      <c r="W429" s="11">
        <f>'OddsRatio_working_3-way'!V429^2+4*'OddsRatio_working_3-way'!U429^3/27</f>
        <v>-0.11363116884242504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0.20488770915808444</v>
      </c>
      <c r="Y429" s="11">
        <f>IF('OddsRatio_working_3-way'!W429&gt;=0,IF('OddsRatio_working_3-way'!V429+SQRT('OddsRatio_working_3-way'!W429)&gt;0,0,PI()),ACOS('OddsRatio_working_3-way'!V429/(2*'OddsRatio_working_3-way'!X429)))</f>
        <v>0.96601554914429533</v>
      </c>
      <c r="Z429" s="11">
        <f>'OddsRatio_working_3-way'!X429^(1/3)*COS('OddsRatio_working_3-way'!Y429/3)</f>
        <v>0.55922899412715787</v>
      </c>
      <c r="AA429" s="11">
        <f>'OddsRatio_working_3-way'!X429^(1/3)*COS(('OddsRatio_working_3-way'!Y429+2*PI())/3)</f>
        <v>-0.44118703419618666</v>
      </c>
      <c r="AB429" s="11">
        <f>'OddsRatio_working_3-way'!X429^(1/3)*COS(('OddsRatio_working_3-way'!Y429+4*PI())/3)</f>
        <v>-0.11804195993097141</v>
      </c>
      <c r="AC429" s="11">
        <f>'OddsRatio_working_3-way'!X429^(1/3)*SIN('OddsRatio_working_3-way'!Y429/3)</f>
        <v>0.18656789561432388</v>
      </c>
      <c r="AD429" s="11">
        <f>'OddsRatio_working_3-way'!X429^(1/3)*SIN(('OddsRatio_working_3-way'!Y429+2*PI())/3)</f>
        <v>0.39102256763977555</v>
      </c>
      <c r="AE429" s="11">
        <f>'OddsRatio_working_3-way'!X429^(1/3)*SIN(('OddsRatio_working_3-way'!Y429+4*PI())/3)</f>
        <v>-0.57759046325409924</v>
      </c>
      <c r="AF429" s="11">
        <f>-'OddsRatio_working_3-way'!U429/(3*'OddsRatio_working_3-way'!X429^(1/3))*COS(('OddsRatio_working_3-way'!Y429)/3)</f>
        <v>0.55922899412715776</v>
      </c>
      <c r="AG429" s="11">
        <f>-'OddsRatio_working_3-way'!U429/(3*'OddsRatio_working_3-way'!X429^(1/3))*COS(('OddsRatio_working_3-way'!Y429+2*PI())/3)</f>
        <v>-0.44118703419618654</v>
      </c>
      <c r="AH429" s="11">
        <f>-'OddsRatio_working_3-way'!U429/(3*'OddsRatio_working_3-way'!X429^(1/3))*COS(('OddsRatio_working_3-way'!Y429+4*PI())/3)</f>
        <v>-0.11804195993097139</v>
      </c>
      <c r="AI429" s="11">
        <f>'OddsRatio_working_3-way'!U429/(3*'OddsRatio_working_3-way'!X429^(1/3))*SIN(('OddsRatio_working_3-way'!Y429)/3)</f>
        <v>-0.18656789561432385</v>
      </c>
      <c r="AJ429" s="11">
        <f>'OddsRatio_working_3-way'!U429/(3*'OddsRatio_working_3-way'!X429^(1/3))*SIN(('OddsRatio_working_3-way'!Y429+2*PI())/3)</f>
        <v>-0.3910225676397755</v>
      </c>
      <c r="AK429" s="11">
        <f>'OddsRatio_working_3-way'!U429/(3*'OddsRatio_working_3-way'!X429^(1/3))*SIN(('OddsRatio_working_3-way'!Y429+4*PI())/3)</f>
        <v>0.57759046325409913</v>
      </c>
      <c r="AL429" s="11">
        <f>'OddsRatio_working_3-way'!Z429+'OddsRatio_working_3-way'!AF429</f>
        <v>1.1184579882543155</v>
      </c>
      <c r="AM429" s="11">
        <f>'OddsRatio_working_3-way'!AA429+'OddsRatio_working_3-way'!AG429</f>
        <v>-0.8823740683923732</v>
      </c>
      <c r="AN429" s="11">
        <f>'OddsRatio_working_3-way'!AB429+'OddsRatio_working_3-way'!AH429</f>
        <v>-0.2360839198619428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1.1184579882543155</v>
      </c>
      <c r="AS429" s="11">
        <f>IF(('OddsRatio_working_3-way'!X429=0),IF(Q429&gt;0,-Q429^(1/3),(-Q429)^(1/3)),'OddsRatio_working_3-way'!AM429-'OddsRatio_working_3-way'!R429/3)</f>
        <v>-0.8823740683923732</v>
      </c>
      <c r="AT429" s="11">
        <f>IF(('OddsRatio_working_3-way'!X429=0),IF(Q429&gt;0,-Q429^(1/3),(-Q429)^(1/3)),'OddsRatio_working_3-way'!AN429-'OddsRatio_working_3-way'!R429/3)</f>
        <v>-0.2360839198619428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IF('True_Odds_Calculator_3-way'!A141="","",'True_Odds_Calculator_3-way'!A141)</f>
        <v>3.28</v>
      </c>
      <c r="B430" s="4">
        <f>IF('True_Odds_Calculator_3-way'!B141="","",'True_Odds_Calculator_3-way'!B141)</f>
        <v>2.92</v>
      </c>
      <c r="C430" s="4">
        <f>IF('True_Odds_Calculator_3-way'!C141="","",'True_Odds_Calculator_3-way'!C141)</f>
        <v>2.54</v>
      </c>
      <c r="D430" s="9">
        <f t="shared" si="80"/>
        <v>0.29204116890329845</v>
      </c>
      <c r="E430" s="9">
        <f t="shared" si="81"/>
        <v>0.32879483294587708</v>
      </c>
      <c r="F430" s="9">
        <f t="shared" si="82"/>
        <v>0.37916399815082424</v>
      </c>
      <c r="G430" s="9">
        <f t="shared" si="83"/>
        <v>1.0632345447013183</v>
      </c>
      <c r="H430" s="9">
        <f t="shared" si="84"/>
        <v>3.4241747619190055</v>
      </c>
      <c r="I430" s="9">
        <f t="shared" si="85"/>
        <v>3.0414103258265315</v>
      </c>
      <c r="J430" s="9">
        <f t="shared" si="86"/>
        <v>2.6373811988400306</v>
      </c>
      <c r="K430" s="11">
        <f t="shared" si="87"/>
        <v>0.3048780487804878</v>
      </c>
      <c r="L430" s="11">
        <f t="shared" si="88"/>
        <v>0.34246575342465752</v>
      </c>
      <c r="M430" s="11">
        <f t="shared" si="89"/>
        <v>0.39370078740157477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-0.27711905206637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0.23595081436738219</v>
      </c>
      <c r="Q430" s="11">
        <f>2*'OddsRatio_working_3-way'!K430*'OddsRatio_working_3-way'!L430*'OddsRatio_working_3-way'!M430</f>
        <v>8.2212827305708058E-2</v>
      </c>
      <c r="R430" s="11">
        <f t="shared" si="90"/>
        <v>0</v>
      </c>
      <c r="S430" s="11">
        <f t="shared" si="91"/>
        <v>-0.85144205209994717</v>
      </c>
      <c r="T430" s="11">
        <f t="shared" si="92"/>
        <v>-0.29666970456444147</v>
      </c>
      <c r="U430" s="11">
        <f>'OddsRatio_working_3-way'!S430-'OddsRatio_working_3-way'!R430^2/3</f>
        <v>-0.85144205209994717</v>
      </c>
      <c r="V430" s="11">
        <f>'OddsRatio_working_3-way'!S430*'OddsRatio_working_3-way'!R430/3-2*'OddsRatio_working_3-way'!R430^3/27-'OddsRatio_working_3-way'!T430</f>
        <v>0.29666970456444147</v>
      </c>
      <c r="W430" s="11">
        <f>'OddsRatio_working_3-way'!V430^2+4*'OddsRatio_working_3-way'!U430^3/27</f>
        <v>-3.4324128657601538E-3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0.15119964159358409</v>
      </c>
      <c r="Y430" s="11">
        <f>IF('OddsRatio_working_3-way'!W430&gt;=0,IF('OddsRatio_working_3-way'!V430+SQRT('OddsRatio_working_3-way'!W430)&gt;0,0,PI()),ACOS('OddsRatio_working_3-way'!V430/(2*'OddsRatio_working_3-way'!X430)))</f>
        <v>0.19497281963370172</v>
      </c>
      <c r="Z430" s="11">
        <f>'OddsRatio_working_3-way'!X430^(1/3)*COS('OddsRatio_working_3-way'!Y430/3)</f>
        <v>0.53161727235065903</v>
      </c>
      <c r="AA430" s="11">
        <f>'OddsRatio_working_3-way'!X430^(1/3)*COS(('OddsRatio_working_3-way'!Y430+2*PI())/3)</f>
        <v>-0.29577227795700628</v>
      </c>
      <c r="AB430" s="11">
        <f>'OddsRatio_working_3-way'!X430^(1/3)*COS(('OddsRatio_working_3-way'!Y430+4*PI())/3)</f>
        <v>-0.23584499439365289</v>
      </c>
      <c r="AC430" s="11">
        <f>'OddsRatio_working_3-way'!X430^(1/3)*SIN('OddsRatio_working_3-way'!Y430/3)</f>
        <v>3.4599033297105224E-2</v>
      </c>
      <c r="AD430" s="11">
        <f>'OddsRatio_working_3-way'!X430^(1/3)*SIN(('OddsRatio_working_3-way'!Y430+2*PI())/3)</f>
        <v>0.44309454629770884</v>
      </c>
      <c r="AE430" s="11">
        <f>'OddsRatio_working_3-way'!X430^(1/3)*SIN(('OddsRatio_working_3-way'!Y430+4*PI())/3)</f>
        <v>-0.47769357959481396</v>
      </c>
      <c r="AF430" s="11">
        <f>-'OddsRatio_working_3-way'!U430/(3*'OddsRatio_working_3-way'!X430^(1/3))*COS(('OddsRatio_working_3-way'!Y430)/3)</f>
        <v>0.53161727235065914</v>
      </c>
      <c r="AG430" s="11">
        <f>-'OddsRatio_working_3-way'!U430/(3*'OddsRatio_working_3-way'!X430^(1/3))*COS(('OddsRatio_working_3-way'!Y430+2*PI())/3)</f>
        <v>-0.29577227795700634</v>
      </c>
      <c r="AH430" s="11">
        <f>-'OddsRatio_working_3-way'!U430/(3*'OddsRatio_working_3-way'!X430^(1/3))*COS(('OddsRatio_working_3-way'!Y430+4*PI())/3)</f>
        <v>-0.23584499439365295</v>
      </c>
      <c r="AI430" s="11">
        <f>'OddsRatio_working_3-way'!U430/(3*'OddsRatio_working_3-way'!X430^(1/3))*SIN(('OddsRatio_working_3-way'!Y430)/3)</f>
        <v>-3.4599033297105231E-2</v>
      </c>
      <c r="AJ430" s="11">
        <f>'OddsRatio_working_3-way'!U430/(3*'OddsRatio_working_3-way'!X430^(1/3))*SIN(('OddsRatio_working_3-way'!Y430+2*PI())/3)</f>
        <v>-0.44309454629770889</v>
      </c>
      <c r="AK430" s="11">
        <f>'OddsRatio_working_3-way'!U430/(3*'OddsRatio_working_3-way'!X430^(1/3))*SIN(('OddsRatio_working_3-way'!Y430+4*PI())/3)</f>
        <v>0.47769357959481407</v>
      </c>
      <c r="AL430" s="11">
        <f>'OddsRatio_working_3-way'!Z430+'OddsRatio_working_3-way'!AF430</f>
        <v>1.0632345447013183</v>
      </c>
      <c r="AM430" s="11">
        <f>'OddsRatio_working_3-way'!AA430+'OddsRatio_working_3-way'!AG430</f>
        <v>-0.59154455591401267</v>
      </c>
      <c r="AN430" s="11">
        <f>'OddsRatio_working_3-way'!AB430+'OddsRatio_working_3-way'!AH430</f>
        <v>-0.47168998878730584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1.0632345447013183</v>
      </c>
      <c r="AS430" s="11">
        <f>IF(('OddsRatio_working_3-way'!X430=0),IF(Q430&gt;0,-Q430^(1/3),(-Q430)^(1/3)),'OddsRatio_working_3-way'!AM430-'OddsRatio_working_3-way'!R430/3)</f>
        <v>-0.59154455591401267</v>
      </c>
      <c r="AT430" s="11">
        <f>IF(('OddsRatio_working_3-way'!X430=0),IF(Q430&gt;0,-Q430^(1/3),(-Q430)^(1/3)),'OddsRatio_working_3-way'!AN430-'OddsRatio_working_3-way'!R430/3)</f>
        <v>-0.47168998878730584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IF('True_Odds_Calculator_3-way'!A142="","",'True_Odds_Calculator_3-way'!A142)</f>
        <v>3.75</v>
      </c>
      <c r="B431" s="4">
        <f>IF('True_Odds_Calculator_3-way'!B142="","",'True_Odds_Calculator_3-way'!B142)</f>
        <v>3.94</v>
      </c>
      <c r="C431" s="4">
        <f>IF('True_Odds_Calculator_3-way'!C142="","",'True_Odds_Calculator_3-way'!C142)</f>
        <v>1.93</v>
      </c>
      <c r="D431" s="9">
        <f t="shared" si="80"/>
        <v>0.25483866615522238</v>
      </c>
      <c r="E431" s="9">
        <f t="shared" si="81"/>
        <v>0.2423609838084371</v>
      </c>
      <c r="F431" s="9">
        <f t="shared" si="82"/>
        <v>0.50280035003634072</v>
      </c>
      <c r="G431" s="9">
        <f t="shared" si="83"/>
        <v>1.0632913829359425</v>
      </c>
      <c r="H431" s="9">
        <f t="shared" si="84"/>
        <v>3.9240513030738411</v>
      </c>
      <c r="I431" s="9">
        <f t="shared" si="85"/>
        <v>4.1260766658316719</v>
      </c>
      <c r="J431" s="9">
        <f t="shared" si="86"/>
        <v>1.9888609861304261</v>
      </c>
      <c r="K431" s="11">
        <f t="shared" si="87"/>
        <v>0.26666666666666666</v>
      </c>
      <c r="L431" s="11">
        <f t="shared" si="88"/>
        <v>0.25380710659898476</v>
      </c>
      <c r="M431" s="11">
        <f t="shared" si="89"/>
        <v>0.5181347150259068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-0.26368059756450379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0.23215240700314738</v>
      </c>
      <c r="Q431" s="11">
        <f>2*'OddsRatio_working_3-way'!K431*'OddsRatio_working_3-way'!L431*'OddsRatio_working_3-way'!M431</f>
        <v>7.0136678852914622E-2</v>
      </c>
      <c r="R431" s="11">
        <f t="shared" si="90"/>
        <v>0</v>
      </c>
      <c r="S431" s="11">
        <f t="shared" si="91"/>
        <v>-0.88043037351793119</v>
      </c>
      <c r="T431" s="11">
        <f t="shared" si="92"/>
        <v>-0.26599104940118767</v>
      </c>
      <c r="U431" s="11">
        <f>'OddsRatio_working_3-way'!S431-'OddsRatio_working_3-way'!R431^2/3</f>
        <v>-0.88043037351793119</v>
      </c>
      <c r="V431" s="11">
        <f>'OddsRatio_working_3-way'!S431*'OddsRatio_working_3-way'!R431/3-2*'OddsRatio_working_3-way'!R431^3/27-'OddsRatio_working_3-way'!T431</f>
        <v>0.26599104940118767</v>
      </c>
      <c r="W431" s="11">
        <f>'OddsRatio_working_3-way'!V431^2+4*'OddsRatio_working_3-way'!U431^3/27</f>
        <v>-3.0355773908229092E-2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0.15898664430524828</v>
      </c>
      <c r="Y431" s="11">
        <f>IF('OddsRatio_working_3-way'!W431&gt;=0,IF('OddsRatio_working_3-way'!V431+SQRT('OddsRatio_working_3-way'!W431)&gt;0,0,PI()),ACOS('OddsRatio_working_3-way'!V431/(2*'OddsRatio_working_3-way'!X431)))</f>
        <v>0.57989514755399862</v>
      </c>
      <c r="Z431" s="11">
        <f>'OddsRatio_working_3-way'!X431^(1/3)*COS('OddsRatio_working_3-way'!Y431/3)</f>
        <v>0.53164569146797136</v>
      </c>
      <c r="AA431" s="11">
        <f>'OddsRatio_working_3-way'!X431^(1/3)*COS(('OddsRatio_working_3-way'!Y431+2*PI())/3)</f>
        <v>-0.35594630237619268</v>
      </c>
      <c r="AB431" s="11">
        <f>'OddsRatio_working_3-way'!X431^(1/3)*COS(('OddsRatio_working_3-way'!Y431+4*PI())/3)</f>
        <v>-0.17569938909177887</v>
      </c>
      <c r="AC431" s="11">
        <f>'OddsRatio_working_3-way'!X431^(1/3)*SIN('OddsRatio_working_3-way'!Y431/3)</f>
        <v>0.10406560390535545</v>
      </c>
      <c r="AD431" s="11">
        <f>'OddsRatio_working_3-way'!X431^(1/3)*SIN(('OddsRatio_working_3-way'!Y431+2*PI())/3)</f>
        <v>0.40838587267112925</v>
      </c>
      <c r="AE431" s="11">
        <f>'OddsRatio_working_3-way'!X431^(1/3)*SIN(('OddsRatio_working_3-way'!Y431+4*PI())/3)</f>
        <v>-0.51245147657648471</v>
      </c>
      <c r="AF431" s="11">
        <f>-'OddsRatio_working_3-way'!U431/(3*'OddsRatio_working_3-way'!X431^(1/3))*COS(('OddsRatio_working_3-way'!Y431)/3)</f>
        <v>0.53164569146797125</v>
      </c>
      <c r="AG431" s="11">
        <f>-'OddsRatio_working_3-way'!U431/(3*'OddsRatio_working_3-way'!X431^(1/3))*COS(('OddsRatio_working_3-way'!Y431+2*PI())/3)</f>
        <v>-0.35594630237619262</v>
      </c>
      <c r="AH431" s="11">
        <f>-'OddsRatio_working_3-way'!U431/(3*'OddsRatio_working_3-way'!X431^(1/3))*COS(('OddsRatio_working_3-way'!Y431+4*PI())/3)</f>
        <v>-0.17569938909177882</v>
      </c>
      <c r="AI431" s="11">
        <f>'OddsRatio_working_3-way'!U431/(3*'OddsRatio_working_3-way'!X431^(1/3))*SIN(('OddsRatio_working_3-way'!Y431)/3)</f>
        <v>-0.10406560390535542</v>
      </c>
      <c r="AJ431" s="11">
        <f>'OddsRatio_working_3-way'!U431/(3*'OddsRatio_working_3-way'!X431^(1/3))*SIN(('OddsRatio_working_3-way'!Y431+2*PI())/3)</f>
        <v>-0.40838587267112919</v>
      </c>
      <c r="AK431" s="11">
        <f>'OddsRatio_working_3-way'!U431/(3*'OddsRatio_working_3-way'!X431^(1/3))*SIN(('OddsRatio_working_3-way'!Y431+4*PI())/3)</f>
        <v>0.5124514765764846</v>
      </c>
      <c r="AL431" s="11">
        <f>'OddsRatio_working_3-way'!Z431+'OddsRatio_working_3-way'!AF431</f>
        <v>1.0632913829359425</v>
      </c>
      <c r="AM431" s="11">
        <f>'OddsRatio_working_3-way'!AA431+'OddsRatio_working_3-way'!AG431</f>
        <v>-0.71189260475238525</v>
      </c>
      <c r="AN431" s="11">
        <f>'OddsRatio_working_3-way'!AB431+'OddsRatio_working_3-way'!AH431</f>
        <v>-0.35139877818355769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1.0632913829359425</v>
      </c>
      <c r="AS431" s="11">
        <f>IF(('OddsRatio_working_3-way'!X431=0),IF(Q431&gt;0,-Q431^(1/3),(-Q431)^(1/3)),'OddsRatio_working_3-way'!AM431-'OddsRatio_working_3-way'!R431/3)</f>
        <v>-0.71189260475238525</v>
      </c>
      <c r="AT431" s="11">
        <f>IF(('OddsRatio_working_3-way'!X431=0),IF(Q431&gt;0,-Q431^(1/3),(-Q431)^(1/3)),'OddsRatio_working_3-way'!AN431-'OddsRatio_working_3-way'!R431/3)</f>
        <v>-0.35139877818355769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IF('True_Odds_Calculator_3-way'!A143="","",'True_Odds_Calculator_3-way'!A143)</f>
        <v>1.3</v>
      </c>
      <c r="B432" s="4">
        <f>IF('True_Odds_Calculator_3-way'!B143="","",'True_Odds_Calculator_3-way'!B143)</f>
        <v>5.76</v>
      </c>
      <c r="C432" s="4">
        <f>IF('True_Odds_Calculator_3-way'!C143="","",'True_Odds_Calculator_3-way'!C143)</f>
        <v>10.09</v>
      </c>
      <c r="D432" s="9">
        <f t="shared" si="80"/>
        <v>0.75041789749549914</v>
      </c>
      <c r="E432" s="9">
        <f t="shared" si="81"/>
        <v>0.15930904104336407</v>
      </c>
      <c r="F432" s="9">
        <f t="shared" si="82"/>
        <v>9.0273061461136603E-2</v>
      </c>
      <c r="G432" s="9">
        <f t="shared" si="83"/>
        <v>1.108636060598033</v>
      </c>
      <c r="H432" s="9">
        <f t="shared" si="84"/>
        <v>1.3325908181794102</v>
      </c>
      <c r="I432" s="9">
        <f t="shared" si="85"/>
        <v>6.2771076484466377</v>
      </c>
      <c r="J432" s="9">
        <f t="shared" si="86"/>
        <v>11.077501790836122</v>
      </c>
      <c r="K432" s="11">
        <f t="shared" si="87"/>
        <v>0.76923076923076916</v>
      </c>
      <c r="L432" s="11">
        <f t="shared" si="88"/>
        <v>0.1736111111111111</v>
      </c>
      <c r="M432" s="11">
        <f t="shared" si="89"/>
        <v>9.9108027750247768E-2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-0.17180471906685979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0.18728346590090889</v>
      </c>
      <c r="Q432" s="11">
        <f>2*'OddsRatio_working_3-way'!K432*'OddsRatio_working_3-way'!L432*'OddsRatio_working_3-way'!M432</f>
        <v>2.6471161258078992E-2</v>
      </c>
      <c r="R432" s="11">
        <f t="shared" si="90"/>
        <v>0</v>
      </c>
      <c r="S432" s="11">
        <f t="shared" si="91"/>
        <v>-1.0900950038981487</v>
      </c>
      <c r="T432" s="11">
        <f t="shared" si="92"/>
        <v>-0.15407703235309522</v>
      </c>
      <c r="U432" s="11">
        <f>'OddsRatio_working_3-way'!S432-'OddsRatio_working_3-way'!R432^2/3</f>
        <v>-1.0900950038981487</v>
      </c>
      <c r="V432" s="11">
        <f>'OddsRatio_working_3-way'!S432*'OddsRatio_working_3-way'!R432/3-2*'OddsRatio_working_3-way'!R432^3/27-'OddsRatio_working_3-way'!T432</f>
        <v>0.15407703235309522</v>
      </c>
      <c r="W432" s="11">
        <f>'OddsRatio_working_3-way'!V432^2+4*'OddsRatio_working_3-way'!U432^3/27</f>
        <v>-0.16816658690262637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0.21903556720391504</v>
      </c>
      <c r="Y432" s="11">
        <f>IF('OddsRatio_working_3-way'!W432&gt;=0,IF('OddsRatio_working_3-way'!V432+SQRT('OddsRatio_working_3-way'!W432)&gt;0,0,PI()),ACOS('OddsRatio_working_3-way'!V432/(2*'OddsRatio_working_3-way'!X432)))</f>
        <v>1.2113917405055927</v>
      </c>
      <c r="Z432" s="11">
        <f>'OddsRatio_working_3-way'!X432^(1/3)*COS('OddsRatio_working_3-way'!Y432/3)</f>
        <v>0.5543180302990165</v>
      </c>
      <c r="AA432" s="11">
        <f>'OddsRatio_working_3-way'!X432^(1/3)*COS(('OddsRatio_working_3-way'!Y432+2*PI())/3)</f>
        <v>-0.48227457267404389</v>
      </c>
      <c r="AB432" s="11">
        <f>'OddsRatio_working_3-way'!X432^(1/3)*COS(('OddsRatio_working_3-way'!Y432+4*PI())/3)</f>
        <v>-7.2043457624972246E-2</v>
      </c>
      <c r="AC432" s="11">
        <f>'OddsRatio_working_3-way'!X432^(1/3)*SIN('OddsRatio_working_3-way'!Y432/3)</f>
        <v>0.23684704470354176</v>
      </c>
      <c r="AD432" s="11">
        <f>'OddsRatio_working_3-way'!X432^(1/3)*SIN(('OddsRatio_working_3-way'!Y432+2*PI())/3)</f>
        <v>0.36162997366292965</v>
      </c>
      <c r="AE432" s="11">
        <f>'OddsRatio_working_3-way'!X432^(1/3)*SIN(('OddsRatio_working_3-way'!Y432+4*PI())/3)</f>
        <v>-0.59847701836647138</v>
      </c>
      <c r="AF432" s="11">
        <f>-'OddsRatio_working_3-way'!U432/(3*'OddsRatio_working_3-way'!X432^(1/3))*COS(('OddsRatio_working_3-way'!Y432)/3)</f>
        <v>0.55431803029901661</v>
      </c>
      <c r="AG432" s="11">
        <f>-'OddsRatio_working_3-way'!U432/(3*'OddsRatio_working_3-way'!X432^(1/3))*COS(('OddsRatio_working_3-way'!Y432+2*PI())/3)</f>
        <v>-0.482274572674044</v>
      </c>
      <c r="AH432" s="11">
        <f>-'OddsRatio_working_3-way'!U432/(3*'OddsRatio_working_3-way'!X432^(1/3))*COS(('OddsRatio_working_3-way'!Y432+4*PI())/3)</f>
        <v>-7.204345762497226E-2</v>
      </c>
      <c r="AI432" s="11">
        <f>'OddsRatio_working_3-way'!U432/(3*'OddsRatio_working_3-way'!X432^(1/3))*SIN(('OddsRatio_working_3-way'!Y432)/3)</f>
        <v>-0.23684704470354181</v>
      </c>
      <c r="AJ432" s="11">
        <f>'OddsRatio_working_3-way'!U432/(3*'OddsRatio_working_3-way'!X432^(1/3))*SIN(('OddsRatio_working_3-way'!Y432+2*PI())/3)</f>
        <v>-0.3616299736629297</v>
      </c>
      <c r="AK432" s="11">
        <f>'OddsRatio_working_3-way'!U432/(3*'OddsRatio_working_3-way'!X432^(1/3))*SIN(('OddsRatio_working_3-way'!Y432+4*PI())/3)</f>
        <v>0.59847701836647149</v>
      </c>
      <c r="AL432" s="11">
        <f>'OddsRatio_working_3-way'!Z432+'OddsRatio_working_3-way'!AF432</f>
        <v>1.108636060598033</v>
      </c>
      <c r="AM432" s="11">
        <f>'OddsRatio_working_3-way'!AA432+'OddsRatio_working_3-way'!AG432</f>
        <v>-0.96454914534808789</v>
      </c>
      <c r="AN432" s="11">
        <f>'OddsRatio_working_3-way'!AB432+'OddsRatio_working_3-way'!AH432</f>
        <v>-0.14408691524994449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1.108636060598033</v>
      </c>
      <c r="AS432" s="11">
        <f>IF(('OddsRatio_working_3-way'!X432=0),IF(Q432&gt;0,-Q432^(1/3),(-Q432)^(1/3)),'OddsRatio_working_3-way'!AM432-'OddsRatio_working_3-way'!R432/3)</f>
        <v>-0.96454914534808789</v>
      </c>
      <c r="AT432" s="11">
        <f>IF(('OddsRatio_working_3-way'!X432=0),IF(Q432&gt;0,-Q432^(1/3),(-Q432)^(1/3)),'OddsRatio_working_3-way'!AN432-'OddsRatio_working_3-way'!R432/3)</f>
        <v>-0.14408691524994449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80"/>
        <v>#VALUE!</v>
      </c>
      <c r="E433" s="9" t="e">
        <f t="shared" si="81"/>
        <v>#VALUE!</v>
      </c>
      <c r="F433" s="9" t="e">
        <f t="shared" si="82"/>
        <v>#VALUE!</v>
      </c>
      <c r="G433" s="9" t="str">
        <f t="shared" si="83"/>
        <v/>
      </c>
      <c r="H433" s="9" t="str">
        <f t="shared" si="84"/>
        <v/>
      </c>
      <c r="I433" s="9" t="str">
        <f t="shared" si="85"/>
        <v/>
      </c>
      <c r="J433" s="9" t="str">
        <f t="shared" si="86"/>
        <v/>
      </c>
      <c r="K433" s="11" t="e">
        <f t="shared" si="87"/>
        <v>#VALUE!</v>
      </c>
      <c r="L433" s="11" t="e">
        <f t="shared" si="88"/>
        <v>#VALUE!</v>
      </c>
      <c r="M433" s="11" t="e">
        <f t="shared" si="89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90"/>
        <v>#VALUE!</v>
      </c>
      <c r="S433" s="11" t="e">
        <f t="shared" si="91"/>
        <v>#VALUE!</v>
      </c>
      <c r="T433" s="11" t="e">
        <f t="shared" si="92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80"/>
        <v>#VALUE!</v>
      </c>
      <c r="E434" s="9" t="e">
        <f t="shared" si="81"/>
        <v>#VALUE!</v>
      </c>
      <c r="F434" s="9" t="e">
        <f t="shared" si="82"/>
        <v>#VALUE!</v>
      </c>
      <c r="G434" s="9" t="str">
        <f t="shared" si="83"/>
        <v/>
      </c>
      <c r="H434" s="9" t="str">
        <f t="shared" si="84"/>
        <v/>
      </c>
      <c r="I434" s="9" t="str">
        <f t="shared" si="85"/>
        <v/>
      </c>
      <c r="J434" s="9" t="str">
        <f t="shared" si="86"/>
        <v/>
      </c>
      <c r="K434" s="11" t="e">
        <f t="shared" si="87"/>
        <v>#VALUE!</v>
      </c>
      <c r="L434" s="11" t="e">
        <f t="shared" si="88"/>
        <v>#VALUE!</v>
      </c>
      <c r="M434" s="11" t="e">
        <f t="shared" si="89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90"/>
        <v>#VALUE!</v>
      </c>
      <c r="S434" s="11" t="e">
        <f t="shared" si="91"/>
        <v>#VALUE!</v>
      </c>
      <c r="T434" s="11" t="e">
        <f t="shared" si="92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80"/>
        <v>#VALUE!</v>
      </c>
      <c r="E435" s="9" t="e">
        <f t="shared" si="81"/>
        <v>#VALUE!</v>
      </c>
      <c r="F435" s="9" t="e">
        <f t="shared" si="82"/>
        <v>#VALUE!</v>
      </c>
      <c r="G435" s="9" t="str">
        <f t="shared" si="83"/>
        <v/>
      </c>
      <c r="H435" s="9" t="str">
        <f t="shared" si="84"/>
        <v/>
      </c>
      <c r="I435" s="9" t="str">
        <f t="shared" si="85"/>
        <v/>
      </c>
      <c r="J435" s="9" t="str">
        <f t="shared" si="86"/>
        <v/>
      </c>
      <c r="K435" s="11" t="e">
        <f t="shared" si="87"/>
        <v>#VALUE!</v>
      </c>
      <c r="L435" s="11" t="e">
        <f t="shared" si="88"/>
        <v>#VALUE!</v>
      </c>
      <c r="M435" s="11" t="e">
        <f t="shared" si="89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90"/>
        <v>#VALUE!</v>
      </c>
      <c r="S435" s="11" t="e">
        <f t="shared" si="91"/>
        <v>#VALUE!</v>
      </c>
      <c r="T435" s="11" t="e">
        <f t="shared" si="92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80"/>
        <v>#VALUE!</v>
      </c>
      <c r="E436" s="9" t="e">
        <f t="shared" si="81"/>
        <v>#VALUE!</v>
      </c>
      <c r="F436" s="9" t="e">
        <f t="shared" si="82"/>
        <v>#VALUE!</v>
      </c>
      <c r="G436" s="9" t="str">
        <f t="shared" si="83"/>
        <v/>
      </c>
      <c r="H436" s="9" t="str">
        <f t="shared" si="84"/>
        <v/>
      </c>
      <c r="I436" s="9" t="str">
        <f t="shared" si="85"/>
        <v/>
      </c>
      <c r="J436" s="9" t="str">
        <f t="shared" si="86"/>
        <v/>
      </c>
      <c r="K436" s="11" t="e">
        <f t="shared" si="87"/>
        <v>#VALUE!</v>
      </c>
      <c r="L436" s="11" t="e">
        <f t="shared" si="88"/>
        <v>#VALUE!</v>
      </c>
      <c r="M436" s="11" t="e">
        <f t="shared" si="89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90"/>
        <v>#VALUE!</v>
      </c>
      <c r="S436" s="11" t="e">
        <f t="shared" si="91"/>
        <v>#VALUE!</v>
      </c>
      <c r="T436" s="11" t="e">
        <f t="shared" si="92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80"/>
        <v>#VALUE!</v>
      </c>
      <c r="E437" s="9" t="e">
        <f t="shared" si="81"/>
        <v>#VALUE!</v>
      </c>
      <c r="F437" s="9" t="e">
        <f t="shared" si="82"/>
        <v>#VALUE!</v>
      </c>
      <c r="G437" s="9" t="str">
        <f t="shared" si="83"/>
        <v/>
      </c>
      <c r="H437" s="9" t="str">
        <f t="shared" si="84"/>
        <v/>
      </c>
      <c r="I437" s="9" t="str">
        <f t="shared" si="85"/>
        <v/>
      </c>
      <c r="J437" s="9" t="str">
        <f t="shared" si="86"/>
        <v/>
      </c>
      <c r="K437" s="11" t="e">
        <f t="shared" si="87"/>
        <v>#VALUE!</v>
      </c>
      <c r="L437" s="11" t="e">
        <f t="shared" si="88"/>
        <v>#VALUE!</v>
      </c>
      <c r="M437" s="11" t="e">
        <f t="shared" si="89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90"/>
        <v>#VALUE!</v>
      </c>
      <c r="S437" s="11" t="e">
        <f t="shared" si="91"/>
        <v>#VALUE!</v>
      </c>
      <c r="T437" s="11" t="e">
        <f t="shared" si="92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80"/>
        <v>#VALUE!</v>
      </c>
      <c r="E438" s="9" t="e">
        <f t="shared" si="81"/>
        <v>#VALUE!</v>
      </c>
      <c r="F438" s="9" t="e">
        <f t="shared" si="82"/>
        <v>#VALUE!</v>
      </c>
      <c r="G438" s="9" t="str">
        <f t="shared" si="83"/>
        <v/>
      </c>
      <c r="H438" s="9" t="str">
        <f t="shared" si="84"/>
        <v/>
      </c>
      <c r="I438" s="9" t="str">
        <f t="shared" si="85"/>
        <v/>
      </c>
      <c r="J438" s="9" t="str">
        <f t="shared" si="86"/>
        <v/>
      </c>
      <c r="K438" s="11" t="e">
        <f t="shared" si="87"/>
        <v>#VALUE!</v>
      </c>
      <c r="L438" s="11" t="e">
        <f t="shared" si="88"/>
        <v>#VALUE!</v>
      </c>
      <c r="M438" s="11" t="e">
        <f t="shared" si="89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90"/>
        <v>#VALUE!</v>
      </c>
      <c r="S438" s="11" t="e">
        <f t="shared" si="91"/>
        <v>#VALUE!</v>
      </c>
      <c r="T438" s="11" t="e">
        <f t="shared" si="92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80"/>
        <v>#VALUE!</v>
      </c>
      <c r="E439" s="9" t="e">
        <f t="shared" si="81"/>
        <v>#VALUE!</v>
      </c>
      <c r="F439" s="9" t="e">
        <f t="shared" si="82"/>
        <v>#VALUE!</v>
      </c>
      <c r="G439" s="9" t="str">
        <f t="shared" si="83"/>
        <v/>
      </c>
      <c r="H439" s="9" t="str">
        <f t="shared" si="84"/>
        <v/>
      </c>
      <c r="I439" s="9" t="str">
        <f t="shared" si="85"/>
        <v/>
      </c>
      <c r="J439" s="9" t="str">
        <f t="shared" si="86"/>
        <v/>
      </c>
      <c r="K439" s="11" t="e">
        <f t="shared" si="87"/>
        <v>#VALUE!</v>
      </c>
      <c r="L439" s="11" t="e">
        <f t="shared" si="88"/>
        <v>#VALUE!</v>
      </c>
      <c r="M439" s="11" t="e">
        <f t="shared" si="89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90"/>
        <v>#VALUE!</v>
      </c>
      <c r="S439" s="11" t="e">
        <f t="shared" si="91"/>
        <v>#VALUE!</v>
      </c>
      <c r="T439" s="11" t="e">
        <f t="shared" si="92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80"/>
        <v>#VALUE!</v>
      </c>
      <c r="E440" s="9" t="e">
        <f t="shared" si="81"/>
        <v>#VALUE!</v>
      </c>
      <c r="F440" s="9" t="e">
        <f t="shared" si="82"/>
        <v>#VALUE!</v>
      </c>
      <c r="G440" s="9" t="str">
        <f t="shared" si="83"/>
        <v/>
      </c>
      <c r="H440" s="9" t="str">
        <f t="shared" si="84"/>
        <v/>
      </c>
      <c r="I440" s="9" t="str">
        <f t="shared" si="85"/>
        <v/>
      </c>
      <c r="J440" s="9" t="str">
        <f t="shared" si="86"/>
        <v/>
      </c>
      <c r="K440" s="11" t="e">
        <f t="shared" si="87"/>
        <v>#VALUE!</v>
      </c>
      <c r="L440" s="11" t="e">
        <f t="shared" si="88"/>
        <v>#VALUE!</v>
      </c>
      <c r="M440" s="11" t="e">
        <f t="shared" si="89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90"/>
        <v>#VALUE!</v>
      </c>
      <c r="S440" s="11" t="e">
        <f t="shared" si="91"/>
        <v>#VALUE!</v>
      </c>
      <c r="T440" s="11" t="e">
        <f t="shared" si="92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80"/>
        <v>#VALUE!</v>
      </c>
      <c r="E441" s="9" t="e">
        <f t="shared" si="81"/>
        <v>#VALUE!</v>
      </c>
      <c r="F441" s="9" t="e">
        <f t="shared" si="82"/>
        <v>#VALUE!</v>
      </c>
      <c r="G441" s="9" t="str">
        <f t="shared" si="83"/>
        <v/>
      </c>
      <c r="H441" s="9" t="str">
        <f t="shared" si="84"/>
        <v/>
      </c>
      <c r="I441" s="9" t="str">
        <f t="shared" si="85"/>
        <v/>
      </c>
      <c r="J441" s="9" t="str">
        <f t="shared" si="86"/>
        <v/>
      </c>
      <c r="K441" s="11" t="e">
        <f t="shared" si="87"/>
        <v>#VALUE!</v>
      </c>
      <c r="L441" s="11" t="e">
        <f t="shared" si="88"/>
        <v>#VALUE!</v>
      </c>
      <c r="M441" s="11" t="e">
        <f t="shared" si="89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90"/>
        <v>#VALUE!</v>
      </c>
      <c r="S441" s="11" t="e">
        <f t="shared" si="91"/>
        <v>#VALUE!</v>
      </c>
      <c r="T441" s="11" t="e">
        <f t="shared" si="92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80"/>
        <v>#VALUE!</v>
      </c>
      <c r="E442" s="9" t="e">
        <f t="shared" si="81"/>
        <v>#VALUE!</v>
      </c>
      <c r="F442" s="9" t="e">
        <f t="shared" si="82"/>
        <v>#VALUE!</v>
      </c>
      <c r="G442" s="9" t="str">
        <f t="shared" si="83"/>
        <v/>
      </c>
      <c r="H442" s="9" t="str">
        <f t="shared" si="84"/>
        <v/>
      </c>
      <c r="I442" s="9" t="str">
        <f t="shared" si="85"/>
        <v/>
      </c>
      <c r="J442" s="9" t="str">
        <f t="shared" si="86"/>
        <v/>
      </c>
      <c r="K442" s="11" t="e">
        <f t="shared" si="87"/>
        <v>#VALUE!</v>
      </c>
      <c r="L442" s="11" t="e">
        <f t="shared" si="88"/>
        <v>#VALUE!</v>
      </c>
      <c r="M442" s="11" t="e">
        <f t="shared" si="89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90"/>
        <v>#VALUE!</v>
      </c>
      <c r="S442" s="11" t="e">
        <f t="shared" si="91"/>
        <v>#VALUE!</v>
      </c>
      <c r="T442" s="11" t="e">
        <f t="shared" si="92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80"/>
        <v>#VALUE!</v>
      </c>
      <c r="E443" s="9" t="e">
        <f t="shared" si="81"/>
        <v>#VALUE!</v>
      </c>
      <c r="F443" s="9" t="e">
        <f t="shared" si="82"/>
        <v>#VALUE!</v>
      </c>
      <c r="G443" s="9" t="str">
        <f t="shared" si="83"/>
        <v/>
      </c>
      <c r="H443" s="9" t="str">
        <f t="shared" si="84"/>
        <v/>
      </c>
      <c r="I443" s="9" t="str">
        <f t="shared" si="85"/>
        <v/>
      </c>
      <c r="J443" s="9" t="str">
        <f t="shared" si="86"/>
        <v/>
      </c>
      <c r="K443" s="11" t="e">
        <f t="shared" si="87"/>
        <v>#VALUE!</v>
      </c>
      <c r="L443" s="11" t="e">
        <f t="shared" si="88"/>
        <v>#VALUE!</v>
      </c>
      <c r="M443" s="11" t="e">
        <f t="shared" si="89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90"/>
        <v>#VALUE!</v>
      </c>
      <c r="S443" s="11" t="e">
        <f t="shared" si="91"/>
        <v>#VALUE!</v>
      </c>
      <c r="T443" s="11" t="e">
        <f t="shared" si="92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80"/>
        <v>#VALUE!</v>
      </c>
      <c r="E444" s="9" t="e">
        <f t="shared" si="81"/>
        <v>#VALUE!</v>
      </c>
      <c r="F444" s="9" t="e">
        <f t="shared" si="82"/>
        <v>#VALUE!</v>
      </c>
      <c r="G444" s="9" t="str">
        <f t="shared" si="83"/>
        <v/>
      </c>
      <c r="H444" s="9" t="str">
        <f t="shared" si="84"/>
        <v/>
      </c>
      <c r="I444" s="9" t="str">
        <f t="shared" si="85"/>
        <v/>
      </c>
      <c r="J444" s="9" t="str">
        <f t="shared" si="86"/>
        <v/>
      </c>
      <c r="K444" s="11" t="e">
        <f t="shared" si="87"/>
        <v>#VALUE!</v>
      </c>
      <c r="L444" s="11" t="e">
        <f t="shared" si="88"/>
        <v>#VALUE!</v>
      </c>
      <c r="M444" s="11" t="e">
        <f t="shared" si="89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90"/>
        <v>#VALUE!</v>
      </c>
      <c r="S444" s="11" t="e">
        <f t="shared" si="91"/>
        <v>#VALUE!</v>
      </c>
      <c r="T444" s="11" t="e">
        <f t="shared" si="92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80"/>
        <v>#VALUE!</v>
      </c>
      <c r="E445" s="9" t="e">
        <f t="shared" si="81"/>
        <v>#VALUE!</v>
      </c>
      <c r="F445" s="9" t="e">
        <f t="shared" si="82"/>
        <v>#VALUE!</v>
      </c>
      <c r="G445" s="9" t="str">
        <f t="shared" si="83"/>
        <v/>
      </c>
      <c r="H445" s="9" t="str">
        <f t="shared" si="84"/>
        <v/>
      </c>
      <c r="I445" s="9" t="str">
        <f t="shared" si="85"/>
        <v/>
      </c>
      <c r="J445" s="9" t="str">
        <f t="shared" si="86"/>
        <v/>
      </c>
      <c r="K445" s="11" t="e">
        <f t="shared" si="87"/>
        <v>#VALUE!</v>
      </c>
      <c r="L445" s="11" t="e">
        <f t="shared" si="88"/>
        <v>#VALUE!</v>
      </c>
      <c r="M445" s="11" t="e">
        <f t="shared" si="89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90"/>
        <v>#VALUE!</v>
      </c>
      <c r="S445" s="11" t="e">
        <f t="shared" si="91"/>
        <v>#VALUE!</v>
      </c>
      <c r="T445" s="11" t="e">
        <f t="shared" si="92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80"/>
        <v>#VALUE!</v>
      </c>
      <c r="E446" s="9" t="e">
        <f t="shared" si="81"/>
        <v>#VALUE!</v>
      </c>
      <c r="F446" s="9" t="e">
        <f t="shared" si="82"/>
        <v>#VALUE!</v>
      </c>
      <c r="G446" s="9" t="str">
        <f t="shared" si="83"/>
        <v/>
      </c>
      <c r="H446" s="9" t="str">
        <f t="shared" si="84"/>
        <v/>
      </c>
      <c r="I446" s="9" t="str">
        <f t="shared" si="85"/>
        <v/>
      </c>
      <c r="J446" s="9" t="str">
        <f t="shared" si="86"/>
        <v/>
      </c>
      <c r="K446" s="11" t="e">
        <f t="shared" si="87"/>
        <v>#VALUE!</v>
      </c>
      <c r="L446" s="11" t="e">
        <f t="shared" si="88"/>
        <v>#VALUE!</v>
      </c>
      <c r="M446" s="11" t="e">
        <f t="shared" si="89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90"/>
        <v>#VALUE!</v>
      </c>
      <c r="S446" s="11" t="e">
        <f t="shared" si="91"/>
        <v>#VALUE!</v>
      </c>
      <c r="T446" s="11" t="e">
        <f t="shared" si="92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80"/>
        <v>#VALUE!</v>
      </c>
      <c r="E447" s="9" t="e">
        <f t="shared" si="81"/>
        <v>#VALUE!</v>
      </c>
      <c r="F447" s="9" t="e">
        <f t="shared" si="82"/>
        <v>#VALUE!</v>
      </c>
      <c r="G447" s="9" t="str">
        <f t="shared" si="83"/>
        <v/>
      </c>
      <c r="H447" s="9" t="str">
        <f t="shared" si="84"/>
        <v/>
      </c>
      <c r="I447" s="9" t="str">
        <f t="shared" si="85"/>
        <v/>
      </c>
      <c r="J447" s="9" t="str">
        <f t="shared" si="86"/>
        <v/>
      </c>
      <c r="K447" s="11" t="e">
        <f t="shared" si="87"/>
        <v>#VALUE!</v>
      </c>
      <c r="L447" s="11" t="e">
        <f t="shared" si="88"/>
        <v>#VALUE!</v>
      </c>
      <c r="M447" s="11" t="e">
        <f t="shared" si="89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90"/>
        <v>#VALUE!</v>
      </c>
      <c r="S447" s="11" t="e">
        <f t="shared" si="91"/>
        <v>#VALUE!</v>
      </c>
      <c r="T447" s="11" t="e">
        <f t="shared" si="92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80"/>
        <v>#VALUE!</v>
      </c>
      <c r="E448" s="9" t="e">
        <f t="shared" si="81"/>
        <v>#VALUE!</v>
      </c>
      <c r="F448" s="9" t="e">
        <f t="shared" si="82"/>
        <v>#VALUE!</v>
      </c>
      <c r="G448" s="9" t="str">
        <f t="shared" si="83"/>
        <v/>
      </c>
      <c r="H448" s="9" t="str">
        <f t="shared" si="84"/>
        <v/>
      </c>
      <c r="I448" s="9" t="str">
        <f t="shared" si="85"/>
        <v/>
      </c>
      <c r="J448" s="9" t="str">
        <f t="shared" si="86"/>
        <v/>
      </c>
      <c r="K448" s="11" t="e">
        <f t="shared" si="87"/>
        <v>#VALUE!</v>
      </c>
      <c r="L448" s="11" t="e">
        <f t="shared" si="88"/>
        <v>#VALUE!</v>
      </c>
      <c r="M448" s="11" t="e">
        <f t="shared" si="89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90"/>
        <v>#VALUE!</v>
      </c>
      <c r="S448" s="11" t="e">
        <f t="shared" si="91"/>
        <v>#VALUE!</v>
      </c>
      <c r="T448" s="11" t="e">
        <f t="shared" si="92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80"/>
        <v>#VALUE!</v>
      </c>
      <c r="E449" s="9" t="e">
        <f t="shared" si="81"/>
        <v>#VALUE!</v>
      </c>
      <c r="F449" s="9" t="e">
        <f t="shared" si="82"/>
        <v>#VALUE!</v>
      </c>
      <c r="G449" s="9" t="str">
        <f t="shared" si="83"/>
        <v/>
      </c>
      <c r="H449" s="9" t="str">
        <f t="shared" si="84"/>
        <v/>
      </c>
      <c r="I449" s="9" t="str">
        <f t="shared" si="85"/>
        <v/>
      </c>
      <c r="J449" s="9" t="str">
        <f t="shared" si="86"/>
        <v/>
      </c>
      <c r="K449" s="11" t="e">
        <f t="shared" si="87"/>
        <v>#VALUE!</v>
      </c>
      <c r="L449" s="11" t="e">
        <f t="shared" si="88"/>
        <v>#VALUE!</v>
      </c>
      <c r="M449" s="11" t="e">
        <f t="shared" si="89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90"/>
        <v>#VALUE!</v>
      </c>
      <c r="S449" s="11" t="e">
        <f t="shared" si="91"/>
        <v>#VALUE!</v>
      </c>
      <c r="T449" s="11" t="e">
        <f t="shared" si="92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80"/>
        <v>#VALUE!</v>
      </c>
      <c r="E450" s="9" t="e">
        <f t="shared" si="81"/>
        <v>#VALUE!</v>
      </c>
      <c r="F450" s="9" t="e">
        <f t="shared" si="82"/>
        <v>#VALUE!</v>
      </c>
      <c r="G450" s="9" t="str">
        <f t="shared" si="83"/>
        <v/>
      </c>
      <c r="H450" s="9" t="str">
        <f t="shared" si="84"/>
        <v/>
      </c>
      <c r="I450" s="9" t="str">
        <f t="shared" si="85"/>
        <v/>
      </c>
      <c r="J450" s="9" t="str">
        <f t="shared" si="86"/>
        <v/>
      </c>
      <c r="K450" s="11" t="e">
        <f t="shared" si="87"/>
        <v>#VALUE!</v>
      </c>
      <c r="L450" s="11" t="e">
        <f t="shared" si="88"/>
        <v>#VALUE!</v>
      </c>
      <c r="M450" s="11" t="e">
        <f t="shared" si="89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90"/>
        <v>#VALUE!</v>
      </c>
      <c r="S450" s="11" t="e">
        <f t="shared" si="91"/>
        <v>#VALUE!</v>
      </c>
      <c r="T450" s="11" t="e">
        <f t="shared" si="92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80"/>
        <v>#VALUE!</v>
      </c>
      <c r="E451" s="9" t="e">
        <f t="shared" si="81"/>
        <v>#VALUE!</v>
      </c>
      <c r="F451" s="9" t="e">
        <f t="shared" si="82"/>
        <v>#VALUE!</v>
      </c>
      <c r="G451" s="9" t="str">
        <f t="shared" si="83"/>
        <v/>
      </c>
      <c r="H451" s="9" t="str">
        <f t="shared" si="84"/>
        <v/>
      </c>
      <c r="I451" s="9" t="str">
        <f t="shared" si="85"/>
        <v/>
      </c>
      <c r="J451" s="9" t="str">
        <f t="shared" si="86"/>
        <v/>
      </c>
      <c r="K451" s="11" t="e">
        <f t="shared" si="87"/>
        <v>#VALUE!</v>
      </c>
      <c r="L451" s="11" t="e">
        <f t="shared" si="88"/>
        <v>#VALUE!</v>
      </c>
      <c r="M451" s="11" t="e">
        <f t="shared" si="89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90"/>
        <v>#VALUE!</v>
      </c>
      <c r="S451" s="11" t="e">
        <f t="shared" si="91"/>
        <v>#VALUE!</v>
      </c>
      <c r="T451" s="11" t="e">
        <f t="shared" si="92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93">(K452/(AR452+K452-(AR452*K452)))</f>
        <v>#VALUE!</v>
      </c>
      <c r="E452" s="9" t="e">
        <f t="shared" ref="E452:E515" si="94">(L452/(AR452+L452-(AR452*L452)))</f>
        <v>#VALUE!</v>
      </c>
      <c r="F452" s="9" t="e">
        <f t="shared" ref="F452:F515" si="95">(M452/(AR452+M452-(AR452*M452)))</f>
        <v>#VALUE!</v>
      </c>
      <c r="G452" s="9" t="str">
        <f t="shared" ref="G452:G515" si="96">AR452</f>
        <v/>
      </c>
      <c r="H452" s="9" t="str">
        <f t="shared" ref="H452:H515" si="97">IF(A452="","",1/D452)</f>
        <v/>
      </c>
      <c r="I452" s="9" t="str">
        <f t="shared" ref="I452:I515" si="98">IF(B452="","",1/E452)</f>
        <v/>
      </c>
      <c r="J452" s="9" t="str">
        <f t="shared" ref="J452:J515" si="99">IF(C452="","",1/F452)</f>
        <v/>
      </c>
      <c r="K452" s="11" t="e">
        <f t="shared" ref="K452:K515" si="100">1/A452</f>
        <v>#VALUE!</v>
      </c>
      <c r="L452" s="11" t="e">
        <f t="shared" ref="L452:L515" si="101">1/B452</f>
        <v>#VALUE!</v>
      </c>
      <c r="M452" s="11" t="e">
        <f t="shared" ref="M452:M515" si="102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03">O452/N452</f>
        <v>#VALUE!</v>
      </c>
      <c r="S452" s="11" t="e">
        <f t="shared" ref="S452:S515" si="104">P452/N452</f>
        <v>#VALUE!</v>
      </c>
      <c r="T452" s="11" t="e">
        <f t="shared" ref="T452:T515" si="105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93"/>
        <v>#VALUE!</v>
      </c>
      <c r="E453" s="9" t="e">
        <f t="shared" si="94"/>
        <v>#VALUE!</v>
      </c>
      <c r="F453" s="9" t="e">
        <f t="shared" si="95"/>
        <v>#VALUE!</v>
      </c>
      <c r="G453" s="9" t="str">
        <f t="shared" si="96"/>
        <v/>
      </c>
      <c r="H453" s="9" t="str">
        <f t="shared" si="97"/>
        <v/>
      </c>
      <c r="I453" s="9" t="str">
        <f t="shared" si="98"/>
        <v/>
      </c>
      <c r="J453" s="9" t="str">
        <f t="shared" si="99"/>
        <v/>
      </c>
      <c r="K453" s="11" t="e">
        <f t="shared" si="100"/>
        <v>#VALUE!</v>
      </c>
      <c r="L453" s="11" t="e">
        <f t="shared" si="101"/>
        <v>#VALUE!</v>
      </c>
      <c r="M453" s="11" t="e">
        <f t="shared" si="102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03"/>
        <v>#VALUE!</v>
      </c>
      <c r="S453" s="11" t="e">
        <f t="shared" si="104"/>
        <v>#VALUE!</v>
      </c>
      <c r="T453" s="11" t="e">
        <f t="shared" si="105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93"/>
        <v>#VALUE!</v>
      </c>
      <c r="E454" s="9" t="e">
        <f t="shared" si="94"/>
        <v>#VALUE!</v>
      </c>
      <c r="F454" s="9" t="e">
        <f t="shared" si="95"/>
        <v>#VALUE!</v>
      </c>
      <c r="G454" s="9" t="str">
        <f t="shared" si="96"/>
        <v/>
      </c>
      <c r="H454" s="9" t="str">
        <f t="shared" si="97"/>
        <v/>
      </c>
      <c r="I454" s="9" t="str">
        <f t="shared" si="98"/>
        <v/>
      </c>
      <c r="J454" s="9" t="str">
        <f t="shared" si="99"/>
        <v/>
      </c>
      <c r="K454" s="11" t="e">
        <f t="shared" si="100"/>
        <v>#VALUE!</v>
      </c>
      <c r="L454" s="11" t="e">
        <f t="shared" si="101"/>
        <v>#VALUE!</v>
      </c>
      <c r="M454" s="11" t="e">
        <f t="shared" si="102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03"/>
        <v>#VALUE!</v>
      </c>
      <c r="S454" s="11" t="e">
        <f t="shared" si="104"/>
        <v>#VALUE!</v>
      </c>
      <c r="T454" s="11" t="e">
        <f t="shared" si="105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93"/>
        <v>#VALUE!</v>
      </c>
      <c r="E455" s="9" t="e">
        <f t="shared" si="94"/>
        <v>#VALUE!</v>
      </c>
      <c r="F455" s="9" t="e">
        <f t="shared" si="95"/>
        <v>#VALUE!</v>
      </c>
      <c r="G455" s="9" t="str">
        <f t="shared" si="96"/>
        <v/>
      </c>
      <c r="H455" s="9" t="str">
        <f t="shared" si="97"/>
        <v/>
      </c>
      <c r="I455" s="9" t="str">
        <f t="shared" si="98"/>
        <v/>
      </c>
      <c r="J455" s="9" t="str">
        <f t="shared" si="99"/>
        <v/>
      </c>
      <c r="K455" s="11" t="e">
        <f t="shared" si="100"/>
        <v>#VALUE!</v>
      </c>
      <c r="L455" s="11" t="e">
        <f t="shared" si="101"/>
        <v>#VALUE!</v>
      </c>
      <c r="M455" s="11" t="e">
        <f t="shared" si="102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03"/>
        <v>#VALUE!</v>
      </c>
      <c r="S455" s="11" t="e">
        <f t="shared" si="104"/>
        <v>#VALUE!</v>
      </c>
      <c r="T455" s="11" t="e">
        <f t="shared" si="105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93"/>
        <v>#VALUE!</v>
      </c>
      <c r="E456" s="9" t="e">
        <f t="shared" si="94"/>
        <v>#VALUE!</v>
      </c>
      <c r="F456" s="9" t="e">
        <f t="shared" si="95"/>
        <v>#VALUE!</v>
      </c>
      <c r="G456" s="9" t="str">
        <f t="shared" si="96"/>
        <v/>
      </c>
      <c r="H456" s="9" t="str">
        <f t="shared" si="97"/>
        <v/>
      </c>
      <c r="I456" s="9" t="str">
        <f t="shared" si="98"/>
        <v/>
      </c>
      <c r="J456" s="9" t="str">
        <f t="shared" si="99"/>
        <v/>
      </c>
      <c r="K456" s="11" t="e">
        <f t="shared" si="100"/>
        <v>#VALUE!</v>
      </c>
      <c r="L456" s="11" t="e">
        <f t="shared" si="101"/>
        <v>#VALUE!</v>
      </c>
      <c r="M456" s="11" t="e">
        <f t="shared" si="102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03"/>
        <v>#VALUE!</v>
      </c>
      <c r="S456" s="11" t="e">
        <f t="shared" si="104"/>
        <v>#VALUE!</v>
      </c>
      <c r="T456" s="11" t="e">
        <f t="shared" si="105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93"/>
        <v>#VALUE!</v>
      </c>
      <c r="E457" s="9" t="e">
        <f t="shared" si="94"/>
        <v>#VALUE!</v>
      </c>
      <c r="F457" s="9" t="e">
        <f t="shared" si="95"/>
        <v>#VALUE!</v>
      </c>
      <c r="G457" s="9" t="str">
        <f t="shared" si="96"/>
        <v/>
      </c>
      <c r="H457" s="9" t="str">
        <f t="shared" si="97"/>
        <v/>
      </c>
      <c r="I457" s="9" t="str">
        <f t="shared" si="98"/>
        <v/>
      </c>
      <c r="J457" s="9" t="str">
        <f t="shared" si="99"/>
        <v/>
      </c>
      <c r="K457" s="11" t="e">
        <f t="shared" si="100"/>
        <v>#VALUE!</v>
      </c>
      <c r="L457" s="11" t="e">
        <f t="shared" si="101"/>
        <v>#VALUE!</v>
      </c>
      <c r="M457" s="11" t="e">
        <f t="shared" si="102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03"/>
        <v>#VALUE!</v>
      </c>
      <c r="S457" s="11" t="e">
        <f t="shared" si="104"/>
        <v>#VALUE!</v>
      </c>
      <c r="T457" s="11" t="e">
        <f t="shared" si="105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93"/>
        <v>#VALUE!</v>
      </c>
      <c r="E458" s="9" t="e">
        <f t="shared" si="94"/>
        <v>#VALUE!</v>
      </c>
      <c r="F458" s="9" t="e">
        <f t="shared" si="95"/>
        <v>#VALUE!</v>
      </c>
      <c r="G458" s="9" t="str">
        <f t="shared" si="96"/>
        <v/>
      </c>
      <c r="H458" s="9" t="str">
        <f t="shared" si="97"/>
        <v/>
      </c>
      <c r="I458" s="9" t="str">
        <f t="shared" si="98"/>
        <v/>
      </c>
      <c r="J458" s="9" t="str">
        <f t="shared" si="99"/>
        <v/>
      </c>
      <c r="K458" s="11" t="e">
        <f t="shared" si="100"/>
        <v>#VALUE!</v>
      </c>
      <c r="L458" s="11" t="e">
        <f t="shared" si="101"/>
        <v>#VALUE!</v>
      </c>
      <c r="M458" s="11" t="e">
        <f t="shared" si="102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03"/>
        <v>#VALUE!</v>
      </c>
      <c r="S458" s="11" t="e">
        <f t="shared" si="104"/>
        <v>#VALUE!</v>
      </c>
      <c r="T458" s="11" t="e">
        <f t="shared" si="105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93"/>
        <v>#VALUE!</v>
      </c>
      <c r="E459" s="9" t="e">
        <f t="shared" si="94"/>
        <v>#VALUE!</v>
      </c>
      <c r="F459" s="9" t="e">
        <f t="shared" si="95"/>
        <v>#VALUE!</v>
      </c>
      <c r="G459" s="9" t="str">
        <f t="shared" si="96"/>
        <v/>
      </c>
      <c r="H459" s="9" t="str">
        <f t="shared" si="97"/>
        <v/>
      </c>
      <c r="I459" s="9" t="str">
        <f t="shared" si="98"/>
        <v/>
      </c>
      <c r="J459" s="9" t="str">
        <f t="shared" si="99"/>
        <v/>
      </c>
      <c r="K459" s="11" t="e">
        <f t="shared" si="100"/>
        <v>#VALUE!</v>
      </c>
      <c r="L459" s="11" t="e">
        <f t="shared" si="101"/>
        <v>#VALUE!</v>
      </c>
      <c r="M459" s="11" t="e">
        <f t="shared" si="102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03"/>
        <v>#VALUE!</v>
      </c>
      <c r="S459" s="11" t="e">
        <f t="shared" si="104"/>
        <v>#VALUE!</v>
      </c>
      <c r="T459" s="11" t="e">
        <f t="shared" si="105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93"/>
        <v>#VALUE!</v>
      </c>
      <c r="E460" s="9" t="e">
        <f t="shared" si="94"/>
        <v>#VALUE!</v>
      </c>
      <c r="F460" s="9" t="e">
        <f t="shared" si="95"/>
        <v>#VALUE!</v>
      </c>
      <c r="G460" s="9" t="str">
        <f t="shared" si="96"/>
        <v/>
      </c>
      <c r="H460" s="9" t="str">
        <f t="shared" si="97"/>
        <v/>
      </c>
      <c r="I460" s="9" t="str">
        <f t="shared" si="98"/>
        <v/>
      </c>
      <c r="J460" s="9" t="str">
        <f t="shared" si="99"/>
        <v/>
      </c>
      <c r="K460" s="11" t="e">
        <f t="shared" si="100"/>
        <v>#VALUE!</v>
      </c>
      <c r="L460" s="11" t="e">
        <f t="shared" si="101"/>
        <v>#VALUE!</v>
      </c>
      <c r="M460" s="11" t="e">
        <f t="shared" si="102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03"/>
        <v>#VALUE!</v>
      </c>
      <c r="S460" s="11" t="e">
        <f t="shared" si="104"/>
        <v>#VALUE!</v>
      </c>
      <c r="T460" s="11" t="e">
        <f t="shared" si="105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93"/>
        <v>#VALUE!</v>
      </c>
      <c r="E461" s="9" t="e">
        <f t="shared" si="94"/>
        <v>#VALUE!</v>
      </c>
      <c r="F461" s="9" t="e">
        <f t="shared" si="95"/>
        <v>#VALUE!</v>
      </c>
      <c r="G461" s="9" t="str">
        <f t="shared" si="96"/>
        <v/>
      </c>
      <c r="H461" s="9" t="str">
        <f t="shared" si="97"/>
        <v/>
      </c>
      <c r="I461" s="9" t="str">
        <f t="shared" si="98"/>
        <v/>
      </c>
      <c r="J461" s="9" t="str">
        <f t="shared" si="99"/>
        <v/>
      </c>
      <c r="K461" s="11" t="e">
        <f t="shared" si="100"/>
        <v>#VALUE!</v>
      </c>
      <c r="L461" s="11" t="e">
        <f t="shared" si="101"/>
        <v>#VALUE!</v>
      </c>
      <c r="M461" s="11" t="e">
        <f t="shared" si="102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03"/>
        <v>#VALUE!</v>
      </c>
      <c r="S461" s="11" t="e">
        <f t="shared" si="104"/>
        <v>#VALUE!</v>
      </c>
      <c r="T461" s="11" t="e">
        <f t="shared" si="105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93"/>
        <v>#VALUE!</v>
      </c>
      <c r="E462" s="9" t="e">
        <f t="shared" si="94"/>
        <v>#VALUE!</v>
      </c>
      <c r="F462" s="9" t="e">
        <f t="shared" si="95"/>
        <v>#VALUE!</v>
      </c>
      <c r="G462" s="9" t="str">
        <f t="shared" si="96"/>
        <v/>
      </c>
      <c r="H462" s="9" t="str">
        <f t="shared" si="97"/>
        <v/>
      </c>
      <c r="I462" s="9" t="str">
        <f t="shared" si="98"/>
        <v/>
      </c>
      <c r="J462" s="9" t="str">
        <f t="shared" si="99"/>
        <v/>
      </c>
      <c r="K462" s="11" t="e">
        <f t="shared" si="100"/>
        <v>#VALUE!</v>
      </c>
      <c r="L462" s="11" t="e">
        <f t="shared" si="101"/>
        <v>#VALUE!</v>
      </c>
      <c r="M462" s="11" t="e">
        <f t="shared" si="102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03"/>
        <v>#VALUE!</v>
      </c>
      <c r="S462" s="11" t="e">
        <f t="shared" si="104"/>
        <v>#VALUE!</v>
      </c>
      <c r="T462" s="11" t="e">
        <f t="shared" si="105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93"/>
        <v>#VALUE!</v>
      </c>
      <c r="E463" s="9" t="e">
        <f t="shared" si="94"/>
        <v>#VALUE!</v>
      </c>
      <c r="F463" s="9" t="e">
        <f t="shared" si="95"/>
        <v>#VALUE!</v>
      </c>
      <c r="G463" s="9" t="str">
        <f t="shared" si="96"/>
        <v/>
      </c>
      <c r="H463" s="9" t="str">
        <f t="shared" si="97"/>
        <v/>
      </c>
      <c r="I463" s="9" t="str">
        <f t="shared" si="98"/>
        <v/>
      </c>
      <c r="J463" s="9" t="str">
        <f t="shared" si="99"/>
        <v/>
      </c>
      <c r="K463" s="11" t="e">
        <f t="shared" si="100"/>
        <v>#VALUE!</v>
      </c>
      <c r="L463" s="11" t="e">
        <f t="shared" si="101"/>
        <v>#VALUE!</v>
      </c>
      <c r="M463" s="11" t="e">
        <f t="shared" si="102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03"/>
        <v>#VALUE!</v>
      </c>
      <c r="S463" s="11" t="e">
        <f t="shared" si="104"/>
        <v>#VALUE!</v>
      </c>
      <c r="T463" s="11" t="e">
        <f t="shared" si="105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93"/>
        <v>#VALUE!</v>
      </c>
      <c r="E464" s="9" t="e">
        <f t="shared" si="94"/>
        <v>#VALUE!</v>
      </c>
      <c r="F464" s="9" t="e">
        <f t="shared" si="95"/>
        <v>#VALUE!</v>
      </c>
      <c r="G464" s="9" t="str">
        <f t="shared" si="96"/>
        <v/>
      </c>
      <c r="H464" s="9" t="str">
        <f t="shared" si="97"/>
        <v/>
      </c>
      <c r="I464" s="9" t="str">
        <f t="shared" si="98"/>
        <v/>
      </c>
      <c r="J464" s="9" t="str">
        <f t="shared" si="99"/>
        <v/>
      </c>
      <c r="K464" s="11" t="e">
        <f t="shared" si="100"/>
        <v>#VALUE!</v>
      </c>
      <c r="L464" s="11" t="e">
        <f t="shared" si="101"/>
        <v>#VALUE!</v>
      </c>
      <c r="M464" s="11" t="e">
        <f t="shared" si="102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03"/>
        <v>#VALUE!</v>
      </c>
      <c r="S464" s="11" t="e">
        <f t="shared" si="104"/>
        <v>#VALUE!</v>
      </c>
      <c r="T464" s="11" t="e">
        <f t="shared" si="105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93"/>
        <v>#VALUE!</v>
      </c>
      <c r="E465" s="9" t="e">
        <f t="shared" si="94"/>
        <v>#VALUE!</v>
      </c>
      <c r="F465" s="9" t="e">
        <f t="shared" si="95"/>
        <v>#VALUE!</v>
      </c>
      <c r="G465" s="9" t="str">
        <f t="shared" si="96"/>
        <v/>
      </c>
      <c r="H465" s="9" t="str">
        <f t="shared" si="97"/>
        <v/>
      </c>
      <c r="I465" s="9" t="str">
        <f t="shared" si="98"/>
        <v/>
      </c>
      <c r="J465" s="9" t="str">
        <f t="shared" si="99"/>
        <v/>
      </c>
      <c r="K465" s="11" t="e">
        <f t="shared" si="100"/>
        <v>#VALUE!</v>
      </c>
      <c r="L465" s="11" t="e">
        <f t="shared" si="101"/>
        <v>#VALUE!</v>
      </c>
      <c r="M465" s="11" t="e">
        <f t="shared" si="102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03"/>
        <v>#VALUE!</v>
      </c>
      <c r="S465" s="11" t="e">
        <f t="shared" si="104"/>
        <v>#VALUE!</v>
      </c>
      <c r="T465" s="11" t="e">
        <f t="shared" si="105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93"/>
        <v>#VALUE!</v>
      </c>
      <c r="E466" s="9" t="e">
        <f t="shared" si="94"/>
        <v>#VALUE!</v>
      </c>
      <c r="F466" s="9" t="e">
        <f t="shared" si="95"/>
        <v>#VALUE!</v>
      </c>
      <c r="G466" s="9" t="str">
        <f t="shared" si="96"/>
        <v/>
      </c>
      <c r="H466" s="9" t="str">
        <f t="shared" si="97"/>
        <v/>
      </c>
      <c r="I466" s="9" t="str">
        <f t="shared" si="98"/>
        <v/>
      </c>
      <c r="J466" s="9" t="str">
        <f t="shared" si="99"/>
        <v/>
      </c>
      <c r="K466" s="11" t="e">
        <f t="shared" si="100"/>
        <v>#VALUE!</v>
      </c>
      <c r="L466" s="11" t="e">
        <f t="shared" si="101"/>
        <v>#VALUE!</v>
      </c>
      <c r="M466" s="11" t="e">
        <f t="shared" si="102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03"/>
        <v>#VALUE!</v>
      </c>
      <c r="S466" s="11" t="e">
        <f t="shared" si="104"/>
        <v>#VALUE!</v>
      </c>
      <c r="T466" s="11" t="e">
        <f t="shared" si="105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93"/>
        <v>#VALUE!</v>
      </c>
      <c r="E467" s="9" t="e">
        <f t="shared" si="94"/>
        <v>#VALUE!</v>
      </c>
      <c r="F467" s="9" t="e">
        <f t="shared" si="95"/>
        <v>#VALUE!</v>
      </c>
      <c r="G467" s="9" t="str">
        <f t="shared" si="96"/>
        <v/>
      </c>
      <c r="H467" s="9" t="str">
        <f t="shared" si="97"/>
        <v/>
      </c>
      <c r="I467" s="9" t="str">
        <f t="shared" si="98"/>
        <v/>
      </c>
      <c r="J467" s="9" t="str">
        <f t="shared" si="99"/>
        <v/>
      </c>
      <c r="K467" s="11" t="e">
        <f t="shared" si="100"/>
        <v>#VALUE!</v>
      </c>
      <c r="L467" s="11" t="e">
        <f t="shared" si="101"/>
        <v>#VALUE!</v>
      </c>
      <c r="M467" s="11" t="e">
        <f t="shared" si="102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03"/>
        <v>#VALUE!</v>
      </c>
      <c r="S467" s="11" t="e">
        <f t="shared" si="104"/>
        <v>#VALUE!</v>
      </c>
      <c r="T467" s="11" t="e">
        <f t="shared" si="105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93"/>
        <v>#VALUE!</v>
      </c>
      <c r="E468" s="9" t="e">
        <f t="shared" si="94"/>
        <v>#VALUE!</v>
      </c>
      <c r="F468" s="9" t="e">
        <f t="shared" si="95"/>
        <v>#VALUE!</v>
      </c>
      <c r="G468" s="9" t="str">
        <f t="shared" si="96"/>
        <v/>
      </c>
      <c r="H468" s="9" t="str">
        <f t="shared" si="97"/>
        <v/>
      </c>
      <c r="I468" s="9" t="str">
        <f t="shared" si="98"/>
        <v/>
      </c>
      <c r="J468" s="9" t="str">
        <f t="shared" si="99"/>
        <v/>
      </c>
      <c r="K468" s="11" t="e">
        <f t="shared" si="100"/>
        <v>#VALUE!</v>
      </c>
      <c r="L468" s="11" t="e">
        <f t="shared" si="101"/>
        <v>#VALUE!</v>
      </c>
      <c r="M468" s="11" t="e">
        <f t="shared" si="102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03"/>
        <v>#VALUE!</v>
      </c>
      <c r="S468" s="11" t="e">
        <f t="shared" si="104"/>
        <v>#VALUE!</v>
      </c>
      <c r="T468" s="11" t="e">
        <f t="shared" si="105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93"/>
        <v>#VALUE!</v>
      </c>
      <c r="E469" s="9" t="e">
        <f t="shared" si="94"/>
        <v>#VALUE!</v>
      </c>
      <c r="F469" s="9" t="e">
        <f t="shared" si="95"/>
        <v>#VALUE!</v>
      </c>
      <c r="G469" s="9" t="str">
        <f t="shared" si="96"/>
        <v/>
      </c>
      <c r="H469" s="9" t="str">
        <f t="shared" si="97"/>
        <v/>
      </c>
      <c r="I469" s="9" t="str">
        <f t="shared" si="98"/>
        <v/>
      </c>
      <c r="J469" s="9" t="str">
        <f t="shared" si="99"/>
        <v/>
      </c>
      <c r="K469" s="11" t="e">
        <f t="shared" si="100"/>
        <v>#VALUE!</v>
      </c>
      <c r="L469" s="11" t="e">
        <f t="shared" si="101"/>
        <v>#VALUE!</v>
      </c>
      <c r="M469" s="11" t="e">
        <f t="shared" si="102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03"/>
        <v>#VALUE!</v>
      </c>
      <c r="S469" s="11" t="e">
        <f t="shared" si="104"/>
        <v>#VALUE!</v>
      </c>
      <c r="T469" s="11" t="e">
        <f t="shared" si="105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93"/>
        <v>#VALUE!</v>
      </c>
      <c r="E470" s="9" t="e">
        <f t="shared" si="94"/>
        <v>#VALUE!</v>
      </c>
      <c r="F470" s="9" t="e">
        <f t="shared" si="95"/>
        <v>#VALUE!</v>
      </c>
      <c r="G470" s="9" t="str">
        <f t="shared" si="96"/>
        <v/>
      </c>
      <c r="H470" s="9" t="str">
        <f t="shared" si="97"/>
        <v/>
      </c>
      <c r="I470" s="9" t="str">
        <f t="shared" si="98"/>
        <v/>
      </c>
      <c r="J470" s="9" t="str">
        <f t="shared" si="99"/>
        <v/>
      </c>
      <c r="K470" s="11" t="e">
        <f t="shared" si="100"/>
        <v>#VALUE!</v>
      </c>
      <c r="L470" s="11" t="e">
        <f t="shared" si="101"/>
        <v>#VALUE!</v>
      </c>
      <c r="M470" s="11" t="e">
        <f t="shared" si="102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03"/>
        <v>#VALUE!</v>
      </c>
      <c r="S470" s="11" t="e">
        <f t="shared" si="104"/>
        <v>#VALUE!</v>
      </c>
      <c r="T470" s="11" t="e">
        <f t="shared" si="105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93"/>
        <v>#VALUE!</v>
      </c>
      <c r="E471" s="9" t="e">
        <f t="shared" si="94"/>
        <v>#VALUE!</v>
      </c>
      <c r="F471" s="9" t="e">
        <f t="shared" si="95"/>
        <v>#VALUE!</v>
      </c>
      <c r="G471" s="9" t="str">
        <f t="shared" si="96"/>
        <v/>
      </c>
      <c r="H471" s="9" t="str">
        <f t="shared" si="97"/>
        <v/>
      </c>
      <c r="I471" s="9" t="str">
        <f t="shared" si="98"/>
        <v/>
      </c>
      <c r="J471" s="9" t="str">
        <f t="shared" si="99"/>
        <v/>
      </c>
      <c r="K471" s="11" t="e">
        <f t="shared" si="100"/>
        <v>#VALUE!</v>
      </c>
      <c r="L471" s="11" t="e">
        <f t="shared" si="101"/>
        <v>#VALUE!</v>
      </c>
      <c r="M471" s="11" t="e">
        <f t="shared" si="102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03"/>
        <v>#VALUE!</v>
      </c>
      <c r="S471" s="11" t="e">
        <f t="shared" si="104"/>
        <v>#VALUE!</v>
      </c>
      <c r="T471" s="11" t="e">
        <f t="shared" si="105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93"/>
        <v>#VALUE!</v>
      </c>
      <c r="E472" s="9" t="e">
        <f t="shared" si="94"/>
        <v>#VALUE!</v>
      </c>
      <c r="F472" s="9" t="e">
        <f t="shared" si="95"/>
        <v>#VALUE!</v>
      </c>
      <c r="G472" s="9" t="str">
        <f t="shared" si="96"/>
        <v/>
      </c>
      <c r="H472" s="9" t="str">
        <f t="shared" si="97"/>
        <v/>
      </c>
      <c r="I472" s="9" t="str">
        <f t="shared" si="98"/>
        <v/>
      </c>
      <c r="J472" s="9" t="str">
        <f t="shared" si="99"/>
        <v/>
      </c>
      <c r="K472" s="11" t="e">
        <f t="shared" si="100"/>
        <v>#VALUE!</v>
      </c>
      <c r="L472" s="11" t="e">
        <f t="shared" si="101"/>
        <v>#VALUE!</v>
      </c>
      <c r="M472" s="11" t="e">
        <f t="shared" si="102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03"/>
        <v>#VALUE!</v>
      </c>
      <c r="S472" s="11" t="e">
        <f t="shared" si="104"/>
        <v>#VALUE!</v>
      </c>
      <c r="T472" s="11" t="e">
        <f t="shared" si="105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93"/>
        <v>#VALUE!</v>
      </c>
      <c r="E473" s="9" t="e">
        <f t="shared" si="94"/>
        <v>#VALUE!</v>
      </c>
      <c r="F473" s="9" t="e">
        <f t="shared" si="95"/>
        <v>#VALUE!</v>
      </c>
      <c r="G473" s="9" t="str">
        <f t="shared" si="96"/>
        <v/>
      </c>
      <c r="H473" s="9" t="str">
        <f t="shared" si="97"/>
        <v/>
      </c>
      <c r="I473" s="9" t="str">
        <f t="shared" si="98"/>
        <v/>
      </c>
      <c r="J473" s="9" t="str">
        <f t="shared" si="99"/>
        <v/>
      </c>
      <c r="K473" s="11" t="e">
        <f t="shared" si="100"/>
        <v>#VALUE!</v>
      </c>
      <c r="L473" s="11" t="e">
        <f t="shared" si="101"/>
        <v>#VALUE!</v>
      </c>
      <c r="M473" s="11" t="e">
        <f t="shared" si="102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03"/>
        <v>#VALUE!</v>
      </c>
      <c r="S473" s="11" t="e">
        <f t="shared" si="104"/>
        <v>#VALUE!</v>
      </c>
      <c r="T473" s="11" t="e">
        <f t="shared" si="105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93"/>
        <v>#VALUE!</v>
      </c>
      <c r="E474" s="9" t="e">
        <f t="shared" si="94"/>
        <v>#VALUE!</v>
      </c>
      <c r="F474" s="9" t="e">
        <f t="shared" si="95"/>
        <v>#VALUE!</v>
      </c>
      <c r="G474" s="9" t="str">
        <f t="shared" si="96"/>
        <v/>
      </c>
      <c r="H474" s="9" t="str">
        <f t="shared" si="97"/>
        <v/>
      </c>
      <c r="I474" s="9" t="str">
        <f t="shared" si="98"/>
        <v/>
      </c>
      <c r="J474" s="9" t="str">
        <f t="shared" si="99"/>
        <v/>
      </c>
      <c r="K474" s="11" t="e">
        <f t="shared" si="100"/>
        <v>#VALUE!</v>
      </c>
      <c r="L474" s="11" t="e">
        <f t="shared" si="101"/>
        <v>#VALUE!</v>
      </c>
      <c r="M474" s="11" t="e">
        <f t="shared" si="102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03"/>
        <v>#VALUE!</v>
      </c>
      <c r="S474" s="11" t="e">
        <f t="shared" si="104"/>
        <v>#VALUE!</v>
      </c>
      <c r="T474" s="11" t="e">
        <f t="shared" si="105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93"/>
        <v>#VALUE!</v>
      </c>
      <c r="E475" s="9" t="e">
        <f t="shared" si="94"/>
        <v>#VALUE!</v>
      </c>
      <c r="F475" s="9" t="e">
        <f t="shared" si="95"/>
        <v>#VALUE!</v>
      </c>
      <c r="G475" s="9" t="str">
        <f t="shared" si="96"/>
        <v/>
      </c>
      <c r="H475" s="9" t="str">
        <f t="shared" si="97"/>
        <v/>
      </c>
      <c r="I475" s="9" t="str">
        <f t="shared" si="98"/>
        <v/>
      </c>
      <c r="J475" s="9" t="str">
        <f t="shared" si="99"/>
        <v/>
      </c>
      <c r="K475" s="11" t="e">
        <f t="shared" si="100"/>
        <v>#VALUE!</v>
      </c>
      <c r="L475" s="11" t="e">
        <f t="shared" si="101"/>
        <v>#VALUE!</v>
      </c>
      <c r="M475" s="11" t="e">
        <f t="shared" si="102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03"/>
        <v>#VALUE!</v>
      </c>
      <c r="S475" s="11" t="e">
        <f t="shared" si="104"/>
        <v>#VALUE!</v>
      </c>
      <c r="T475" s="11" t="e">
        <f t="shared" si="105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93"/>
        <v>#VALUE!</v>
      </c>
      <c r="E476" s="9" t="e">
        <f t="shared" si="94"/>
        <v>#VALUE!</v>
      </c>
      <c r="F476" s="9" t="e">
        <f t="shared" si="95"/>
        <v>#VALUE!</v>
      </c>
      <c r="G476" s="9" t="str">
        <f t="shared" si="96"/>
        <v/>
      </c>
      <c r="H476" s="9" t="str">
        <f t="shared" si="97"/>
        <v/>
      </c>
      <c r="I476" s="9" t="str">
        <f t="shared" si="98"/>
        <v/>
      </c>
      <c r="J476" s="9" t="str">
        <f t="shared" si="99"/>
        <v/>
      </c>
      <c r="K476" s="11" t="e">
        <f t="shared" si="100"/>
        <v>#VALUE!</v>
      </c>
      <c r="L476" s="11" t="e">
        <f t="shared" si="101"/>
        <v>#VALUE!</v>
      </c>
      <c r="M476" s="11" t="e">
        <f t="shared" si="102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03"/>
        <v>#VALUE!</v>
      </c>
      <c r="S476" s="11" t="e">
        <f t="shared" si="104"/>
        <v>#VALUE!</v>
      </c>
      <c r="T476" s="11" t="e">
        <f t="shared" si="105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93"/>
        <v>#VALUE!</v>
      </c>
      <c r="E477" s="9" t="e">
        <f t="shared" si="94"/>
        <v>#VALUE!</v>
      </c>
      <c r="F477" s="9" t="e">
        <f t="shared" si="95"/>
        <v>#VALUE!</v>
      </c>
      <c r="G477" s="9" t="str">
        <f t="shared" si="96"/>
        <v/>
      </c>
      <c r="H477" s="9" t="str">
        <f t="shared" si="97"/>
        <v/>
      </c>
      <c r="I477" s="9" t="str">
        <f t="shared" si="98"/>
        <v/>
      </c>
      <c r="J477" s="9" t="str">
        <f t="shared" si="99"/>
        <v/>
      </c>
      <c r="K477" s="11" t="e">
        <f t="shared" si="100"/>
        <v>#VALUE!</v>
      </c>
      <c r="L477" s="11" t="e">
        <f t="shared" si="101"/>
        <v>#VALUE!</v>
      </c>
      <c r="M477" s="11" t="e">
        <f t="shared" si="102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03"/>
        <v>#VALUE!</v>
      </c>
      <c r="S477" s="11" t="e">
        <f t="shared" si="104"/>
        <v>#VALUE!</v>
      </c>
      <c r="T477" s="11" t="e">
        <f t="shared" si="105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93"/>
        <v>#VALUE!</v>
      </c>
      <c r="E478" s="9" t="e">
        <f t="shared" si="94"/>
        <v>#VALUE!</v>
      </c>
      <c r="F478" s="9" t="e">
        <f t="shared" si="95"/>
        <v>#VALUE!</v>
      </c>
      <c r="G478" s="9" t="str">
        <f t="shared" si="96"/>
        <v/>
      </c>
      <c r="H478" s="9" t="str">
        <f t="shared" si="97"/>
        <v/>
      </c>
      <c r="I478" s="9" t="str">
        <f t="shared" si="98"/>
        <v/>
      </c>
      <c r="J478" s="9" t="str">
        <f t="shared" si="99"/>
        <v/>
      </c>
      <c r="K478" s="11" t="e">
        <f t="shared" si="100"/>
        <v>#VALUE!</v>
      </c>
      <c r="L478" s="11" t="e">
        <f t="shared" si="101"/>
        <v>#VALUE!</v>
      </c>
      <c r="M478" s="11" t="e">
        <f t="shared" si="102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03"/>
        <v>#VALUE!</v>
      </c>
      <c r="S478" s="11" t="e">
        <f t="shared" si="104"/>
        <v>#VALUE!</v>
      </c>
      <c r="T478" s="11" t="e">
        <f t="shared" si="105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93"/>
        <v>#VALUE!</v>
      </c>
      <c r="E479" s="9" t="e">
        <f t="shared" si="94"/>
        <v>#VALUE!</v>
      </c>
      <c r="F479" s="9" t="e">
        <f t="shared" si="95"/>
        <v>#VALUE!</v>
      </c>
      <c r="G479" s="9" t="str">
        <f t="shared" si="96"/>
        <v/>
      </c>
      <c r="H479" s="9" t="str">
        <f t="shared" si="97"/>
        <v/>
      </c>
      <c r="I479" s="9" t="str">
        <f t="shared" si="98"/>
        <v/>
      </c>
      <c r="J479" s="9" t="str">
        <f t="shared" si="99"/>
        <v/>
      </c>
      <c r="K479" s="11" t="e">
        <f t="shared" si="100"/>
        <v>#VALUE!</v>
      </c>
      <c r="L479" s="11" t="e">
        <f t="shared" si="101"/>
        <v>#VALUE!</v>
      </c>
      <c r="M479" s="11" t="e">
        <f t="shared" si="102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03"/>
        <v>#VALUE!</v>
      </c>
      <c r="S479" s="11" t="e">
        <f t="shared" si="104"/>
        <v>#VALUE!</v>
      </c>
      <c r="T479" s="11" t="e">
        <f t="shared" si="105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93"/>
        <v>#VALUE!</v>
      </c>
      <c r="E480" s="9" t="e">
        <f t="shared" si="94"/>
        <v>#VALUE!</v>
      </c>
      <c r="F480" s="9" t="e">
        <f t="shared" si="95"/>
        <v>#VALUE!</v>
      </c>
      <c r="G480" s="9" t="str">
        <f t="shared" si="96"/>
        <v/>
      </c>
      <c r="H480" s="9" t="str">
        <f t="shared" si="97"/>
        <v/>
      </c>
      <c r="I480" s="9" t="str">
        <f t="shared" si="98"/>
        <v/>
      </c>
      <c r="J480" s="9" t="str">
        <f t="shared" si="99"/>
        <v/>
      </c>
      <c r="K480" s="11" t="e">
        <f t="shared" si="100"/>
        <v>#VALUE!</v>
      </c>
      <c r="L480" s="11" t="e">
        <f t="shared" si="101"/>
        <v>#VALUE!</v>
      </c>
      <c r="M480" s="11" t="e">
        <f t="shared" si="102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03"/>
        <v>#VALUE!</v>
      </c>
      <c r="S480" s="11" t="e">
        <f t="shared" si="104"/>
        <v>#VALUE!</v>
      </c>
      <c r="T480" s="11" t="e">
        <f t="shared" si="105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93"/>
        <v>#VALUE!</v>
      </c>
      <c r="E481" s="9" t="e">
        <f t="shared" si="94"/>
        <v>#VALUE!</v>
      </c>
      <c r="F481" s="9" t="e">
        <f t="shared" si="95"/>
        <v>#VALUE!</v>
      </c>
      <c r="G481" s="9" t="str">
        <f t="shared" si="96"/>
        <v/>
      </c>
      <c r="H481" s="9" t="str">
        <f t="shared" si="97"/>
        <v/>
      </c>
      <c r="I481" s="9" t="str">
        <f t="shared" si="98"/>
        <v/>
      </c>
      <c r="J481" s="9" t="str">
        <f t="shared" si="99"/>
        <v/>
      </c>
      <c r="K481" s="11" t="e">
        <f t="shared" si="100"/>
        <v>#VALUE!</v>
      </c>
      <c r="L481" s="11" t="e">
        <f t="shared" si="101"/>
        <v>#VALUE!</v>
      </c>
      <c r="M481" s="11" t="e">
        <f t="shared" si="102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03"/>
        <v>#VALUE!</v>
      </c>
      <c r="S481" s="11" t="e">
        <f t="shared" si="104"/>
        <v>#VALUE!</v>
      </c>
      <c r="T481" s="11" t="e">
        <f t="shared" si="105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93"/>
        <v>#VALUE!</v>
      </c>
      <c r="E482" s="9" t="e">
        <f t="shared" si="94"/>
        <v>#VALUE!</v>
      </c>
      <c r="F482" s="9" t="e">
        <f t="shared" si="95"/>
        <v>#VALUE!</v>
      </c>
      <c r="G482" s="9" t="str">
        <f t="shared" si="96"/>
        <v/>
      </c>
      <c r="H482" s="9" t="str">
        <f t="shared" si="97"/>
        <v/>
      </c>
      <c r="I482" s="9" t="str">
        <f t="shared" si="98"/>
        <v/>
      </c>
      <c r="J482" s="9" t="str">
        <f t="shared" si="99"/>
        <v/>
      </c>
      <c r="K482" s="11" t="e">
        <f t="shared" si="100"/>
        <v>#VALUE!</v>
      </c>
      <c r="L482" s="11" t="e">
        <f t="shared" si="101"/>
        <v>#VALUE!</v>
      </c>
      <c r="M482" s="11" t="e">
        <f t="shared" si="102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03"/>
        <v>#VALUE!</v>
      </c>
      <c r="S482" s="11" t="e">
        <f t="shared" si="104"/>
        <v>#VALUE!</v>
      </c>
      <c r="T482" s="11" t="e">
        <f t="shared" si="105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93"/>
        <v>#VALUE!</v>
      </c>
      <c r="E483" s="9" t="e">
        <f t="shared" si="94"/>
        <v>#VALUE!</v>
      </c>
      <c r="F483" s="9" t="e">
        <f t="shared" si="95"/>
        <v>#VALUE!</v>
      </c>
      <c r="G483" s="9" t="str">
        <f t="shared" si="96"/>
        <v/>
      </c>
      <c r="H483" s="9" t="str">
        <f t="shared" si="97"/>
        <v/>
      </c>
      <c r="I483" s="9" t="str">
        <f t="shared" si="98"/>
        <v/>
      </c>
      <c r="J483" s="9" t="str">
        <f t="shared" si="99"/>
        <v/>
      </c>
      <c r="K483" s="11" t="e">
        <f t="shared" si="100"/>
        <v>#VALUE!</v>
      </c>
      <c r="L483" s="11" t="e">
        <f t="shared" si="101"/>
        <v>#VALUE!</v>
      </c>
      <c r="M483" s="11" t="e">
        <f t="shared" si="102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03"/>
        <v>#VALUE!</v>
      </c>
      <c r="S483" s="11" t="e">
        <f t="shared" si="104"/>
        <v>#VALUE!</v>
      </c>
      <c r="T483" s="11" t="e">
        <f t="shared" si="105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93"/>
        <v>#VALUE!</v>
      </c>
      <c r="E484" s="9" t="e">
        <f t="shared" si="94"/>
        <v>#VALUE!</v>
      </c>
      <c r="F484" s="9" t="e">
        <f t="shared" si="95"/>
        <v>#VALUE!</v>
      </c>
      <c r="G484" s="9" t="str">
        <f t="shared" si="96"/>
        <v/>
      </c>
      <c r="H484" s="9" t="str">
        <f t="shared" si="97"/>
        <v/>
      </c>
      <c r="I484" s="9" t="str">
        <f t="shared" si="98"/>
        <v/>
      </c>
      <c r="J484" s="9" t="str">
        <f t="shared" si="99"/>
        <v/>
      </c>
      <c r="K484" s="11" t="e">
        <f t="shared" si="100"/>
        <v>#VALUE!</v>
      </c>
      <c r="L484" s="11" t="e">
        <f t="shared" si="101"/>
        <v>#VALUE!</v>
      </c>
      <c r="M484" s="11" t="e">
        <f t="shared" si="102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03"/>
        <v>#VALUE!</v>
      </c>
      <c r="S484" s="11" t="e">
        <f t="shared" si="104"/>
        <v>#VALUE!</v>
      </c>
      <c r="T484" s="11" t="e">
        <f t="shared" si="105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93"/>
        <v>#VALUE!</v>
      </c>
      <c r="E485" s="9" t="e">
        <f t="shared" si="94"/>
        <v>#VALUE!</v>
      </c>
      <c r="F485" s="9" t="e">
        <f t="shared" si="95"/>
        <v>#VALUE!</v>
      </c>
      <c r="G485" s="9" t="str">
        <f t="shared" si="96"/>
        <v/>
      </c>
      <c r="H485" s="9" t="str">
        <f t="shared" si="97"/>
        <v/>
      </c>
      <c r="I485" s="9" t="str">
        <f t="shared" si="98"/>
        <v/>
      </c>
      <c r="J485" s="9" t="str">
        <f t="shared" si="99"/>
        <v/>
      </c>
      <c r="K485" s="11" t="e">
        <f t="shared" si="100"/>
        <v>#VALUE!</v>
      </c>
      <c r="L485" s="11" t="e">
        <f t="shared" si="101"/>
        <v>#VALUE!</v>
      </c>
      <c r="M485" s="11" t="e">
        <f t="shared" si="102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03"/>
        <v>#VALUE!</v>
      </c>
      <c r="S485" s="11" t="e">
        <f t="shared" si="104"/>
        <v>#VALUE!</v>
      </c>
      <c r="T485" s="11" t="e">
        <f t="shared" si="105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93"/>
        <v>#VALUE!</v>
      </c>
      <c r="E486" s="9" t="e">
        <f t="shared" si="94"/>
        <v>#VALUE!</v>
      </c>
      <c r="F486" s="9" t="e">
        <f t="shared" si="95"/>
        <v>#VALUE!</v>
      </c>
      <c r="G486" s="9" t="str">
        <f t="shared" si="96"/>
        <v/>
      </c>
      <c r="H486" s="9" t="str">
        <f t="shared" si="97"/>
        <v/>
      </c>
      <c r="I486" s="9" t="str">
        <f t="shared" si="98"/>
        <v/>
      </c>
      <c r="J486" s="9" t="str">
        <f t="shared" si="99"/>
        <v/>
      </c>
      <c r="K486" s="11" t="e">
        <f t="shared" si="100"/>
        <v>#VALUE!</v>
      </c>
      <c r="L486" s="11" t="e">
        <f t="shared" si="101"/>
        <v>#VALUE!</v>
      </c>
      <c r="M486" s="11" t="e">
        <f t="shared" si="102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03"/>
        <v>#VALUE!</v>
      </c>
      <c r="S486" s="11" t="e">
        <f t="shared" si="104"/>
        <v>#VALUE!</v>
      </c>
      <c r="T486" s="11" t="e">
        <f t="shared" si="105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93"/>
        <v>#VALUE!</v>
      </c>
      <c r="E487" s="9" t="e">
        <f t="shared" si="94"/>
        <v>#VALUE!</v>
      </c>
      <c r="F487" s="9" t="e">
        <f t="shared" si="95"/>
        <v>#VALUE!</v>
      </c>
      <c r="G487" s="9" t="str">
        <f t="shared" si="96"/>
        <v/>
      </c>
      <c r="H487" s="9" t="str">
        <f t="shared" si="97"/>
        <v/>
      </c>
      <c r="I487" s="9" t="str">
        <f t="shared" si="98"/>
        <v/>
      </c>
      <c r="J487" s="9" t="str">
        <f t="shared" si="99"/>
        <v/>
      </c>
      <c r="K487" s="11" t="e">
        <f t="shared" si="100"/>
        <v>#VALUE!</v>
      </c>
      <c r="L487" s="11" t="e">
        <f t="shared" si="101"/>
        <v>#VALUE!</v>
      </c>
      <c r="M487" s="11" t="e">
        <f t="shared" si="102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03"/>
        <v>#VALUE!</v>
      </c>
      <c r="S487" s="11" t="e">
        <f t="shared" si="104"/>
        <v>#VALUE!</v>
      </c>
      <c r="T487" s="11" t="e">
        <f t="shared" si="105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93"/>
        <v>#VALUE!</v>
      </c>
      <c r="E488" s="9" t="e">
        <f t="shared" si="94"/>
        <v>#VALUE!</v>
      </c>
      <c r="F488" s="9" t="e">
        <f t="shared" si="95"/>
        <v>#VALUE!</v>
      </c>
      <c r="G488" s="9" t="str">
        <f t="shared" si="96"/>
        <v/>
      </c>
      <c r="H488" s="9" t="str">
        <f t="shared" si="97"/>
        <v/>
      </c>
      <c r="I488" s="9" t="str">
        <f t="shared" si="98"/>
        <v/>
      </c>
      <c r="J488" s="9" t="str">
        <f t="shared" si="99"/>
        <v/>
      </c>
      <c r="K488" s="11" t="e">
        <f t="shared" si="100"/>
        <v>#VALUE!</v>
      </c>
      <c r="L488" s="11" t="e">
        <f t="shared" si="101"/>
        <v>#VALUE!</v>
      </c>
      <c r="M488" s="11" t="e">
        <f t="shared" si="102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03"/>
        <v>#VALUE!</v>
      </c>
      <c r="S488" s="11" t="e">
        <f t="shared" si="104"/>
        <v>#VALUE!</v>
      </c>
      <c r="T488" s="11" t="e">
        <f t="shared" si="105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93"/>
        <v>#VALUE!</v>
      </c>
      <c r="E489" s="9" t="e">
        <f t="shared" si="94"/>
        <v>#VALUE!</v>
      </c>
      <c r="F489" s="9" t="e">
        <f t="shared" si="95"/>
        <v>#VALUE!</v>
      </c>
      <c r="G489" s="9" t="str">
        <f t="shared" si="96"/>
        <v/>
      </c>
      <c r="H489" s="9" t="str">
        <f t="shared" si="97"/>
        <v/>
      </c>
      <c r="I489" s="9" t="str">
        <f t="shared" si="98"/>
        <v/>
      </c>
      <c r="J489" s="9" t="str">
        <f t="shared" si="99"/>
        <v/>
      </c>
      <c r="K489" s="11" t="e">
        <f t="shared" si="100"/>
        <v>#VALUE!</v>
      </c>
      <c r="L489" s="11" t="e">
        <f t="shared" si="101"/>
        <v>#VALUE!</v>
      </c>
      <c r="M489" s="11" t="e">
        <f t="shared" si="102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03"/>
        <v>#VALUE!</v>
      </c>
      <c r="S489" s="11" t="e">
        <f t="shared" si="104"/>
        <v>#VALUE!</v>
      </c>
      <c r="T489" s="11" t="e">
        <f t="shared" si="105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93"/>
        <v>#VALUE!</v>
      </c>
      <c r="E490" s="9" t="e">
        <f t="shared" si="94"/>
        <v>#VALUE!</v>
      </c>
      <c r="F490" s="9" t="e">
        <f t="shared" si="95"/>
        <v>#VALUE!</v>
      </c>
      <c r="G490" s="9" t="str">
        <f t="shared" si="96"/>
        <v/>
      </c>
      <c r="H490" s="9" t="str">
        <f t="shared" si="97"/>
        <v/>
      </c>
      <c r="I490" s="9" t="str">
        <f t="shared" si="98"/>
        <v/>
      </c>
      <c r="J490" s="9" t="str">
        <f t="shared" si="99"/>
        <v/>
      </c>
      <c r="K490" s="11" t="e">
        <f t="shared" si="100"/>
        <v>#VALUE!</v>
      </c>
      <c r="L490" s="11" t="e">
        <f t="shared" si="101"/>
        <v>#VALUE!</v>
      </c>
      <c r="M490" s="11" t="e">
        <f t="shared" si="102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03"/>
        <v>#VALUE!</v>
      </c>
      <c r="S490" s="11" t="e">
        <f t="shared" si="104"/>
        <v>#VALUE!</v>
      </c>
      <c r="T490" s="11" t="e">
        <f t="shared" si="105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93"/>
        <v>#VALUE!</v>
      </c>
      <c r="E491" s="9" t="e">
        <f t="shared" si="94"/>
        <v>#VALUE!</v>
      </c>
      <c r="F491" s="9" t="e">
        <f t="shared" si="95"/>
        <v>#VALUE!</v>
      </c>
      <c r="G491" s="9" t="str">
        <f t="shared" si="96"/>
        <v/>
      </c>
      <c r="H491" s="9" t="str">
        <f t="shared" si="97"/>
        <v/>
      </c>
      <c r="I491" s="9" t="str">
        <f t="shared" si="98"/>
        <v/>
      </c>
      <c r="J491" s="9" t="str">
        <f t="shared" si="99"/>
        <v/>
      </c>
      <c r="K491" s="11" t="e">
        <f t="shared" si="100"/>
        <v>#VALUE!</v>
      </c>
      <c r="L491" s="11" t="e">
        <f t="shared" si="101"/>
        <v>#VALUE!</v>
      </c>
      <c r="M491" s="11" t="e">
        <f t="shared" si="102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03"/>
        <v>#VALUE!</v>
      </c>
      <c r="S491" s="11" t="e">
        <f t="shared" si="104"/>
        <v>#VALUE!</v>
      </c>
      <c r="T491" s="11" t="e">
        <f t="shared" si="105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93"/>
        <v>#VALUE!</v>
      </c>
      <c r="E492" s="9" t="e">
        <f t="shared" si="94"/>
        <v>#VALUE!</v>
      </c>
      <c r="F492" s="9" t="e">
        <f t="shared" si="95"/>
        <v>#VALUE!</v>
      </c>
      <c r="G492" s="9" t="str">
        <f t="shared" si="96"/>
        <v/>
      </c>
      <c r="H492" s="9" t="str">
        <f t="shared" si="97"/>
        <v/>
      </c>
      <c r="I492" s="9" t="str">
        <f t="shared" si="98"/>
        <v/>
      </c>
      <c r="J492" s="9" t="str">
        <f t="shared" si="99"/>
        <v/>
      </c>
      <c r="K492" s="11" t="e">
        <f t="shared" si="100"/>
        <v>#VALUE!</v>
      </c>
      <c r="L492" s="11" t="e">
        <f t="shared" si="101"/>
        <v>#VALUE!</v>
      </c>
      <c r="M492" s="11" t="e">
        <f t="shared" si="102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03"/>
        <v>#VALUE!</v>
      </c>
      <c r="S492" s="11" t="e">
        <f t="shared" si="104"/>
        <v>#VALUE!</v>
      </c>
      <c r="T492" s="11" t="e">
        <f t="shared" si="105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93"/>
        <v>#VALUE!</v>
      </c>
      <c r="E493" s="9" t="e">
        <f t="shared" si="94"/>
        <v>#VALUE!</v>
      </c>
      <c r="F493" s="9" t="e">
        <f t="shared" si="95"/>
        <v>#VALUE!</v>
      </c>
      <c r="G493" s="9" t="str">
        <f t="shared" si="96"/>
        <v/>
      </c>
      <c r="H493" s="9" t="str">
        <f t="shared" si="97"/>
        <v/>
      </c>
      <c r="I493" s="9" t="str">
        <f t="shared" si="98"/>
        <v/>
      </c>
      <c r="J493" s="9" t="str">
        <f t="shared" si="99"/>
        <v/>
      </c>
      <c r="K493" s="11" t="e">
        <f t="shared" si="100"/>
        <v>#VALUE!</v>
      </c>
      <c r="L493" s="11" t="e">
        <f t="shared" si="101"/>
        <v>#VALUE!</v>
      </c>
      <c r="M493" s="11" t="e">
        <f t="shared" si="102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03"/>
        <v>#VALUE!</v>
      </c>
      <c r="S493" s="11" t="e">
        <f t="shared" si="104"/>
        <v>#VALUE!</v>
      </c>
      <c r="T493" s="11" t="e">
        <f t="shared" si="105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93"/>
        <v>#VALUE!</v>
      </c>
      <c r="E494" s="9" t="e">
        <f t="shared" si="94"/>
        <v>#VALUE!</v>
      </c>
      <c r="F494" s="9" t="e">
        <f t="shared" si="95"/>
        <v>#VALUE!</v>
      </c>
      <c r="G494" s="9" t="str">
        <f t="shared" si="96"/>
        <v/>
      </c>
      <c r="H494" s="9" t="str">
        <f t="shared" si="97"/>
        <v/>
      </c>
      <c r="I494" s="9" t="str">
        <f t="shared" si="98"/>
        <v/>
      </c>
      <c r="J494" s="9" t="str">
        <f t="shared" si="99"/>
        <v/>
      </c>
      <c r="K494" s="11" t="e">
        <f t="shared" si="100"/>
        <v>#VALUE!</v>
      </c>
      <c r="L494" s="11" t="e">
        <f t="shared" si="101"/>
        <v>#VALUE!</v>
      </c>
      <c r="M494" s="11" t="e">
        <f t="shared" si="102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03"/>
        <v>#VALUE!</v>
      </c>
      <c r="S494" s="11" t="e">
        <f t="shared" si="104"/>
        <v>#VALUE!</v>
      </c>
      <c r="T494" s="11" t="e">
        <f t="shared" si="105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93"/>
        <v>#VALUE!</v>
      </c>
      <c r="E495" s="9" t="e">
        <f t="shared" si="94"/>
        <v>#VALUE!</v>
      </c>
      <c r="F495" s="9" t="e">
        <f t="shared" si="95"/>
        <v>#VALUE!</v>
      </c>
      <c r="G495" s="9" t="str">
        <f t="shared" si="96"/>
        <v/>
      </c>
      <c r="H495" s="9" t="str">
        <f t="shared" si="97"/>
        <v/>
      </c>
      <c r="I495" s="9" t="str">
        <f t="shared" si="98"/>
        <v/>
      </c>
      <c r="J495" s="9" t="str">
        <f t="shared" si="99"/>
        <v/>
      </c>
      <c r="K495" s="11" t="e">
        <f t="shared" si="100"/>
        <v>#VALUE!</v>
      </c>
      <c r="L495" s="11" t="e">
        <f t="shared" si="101"/>
        <v>#VALUE!</v>
      </c>
      <c r="M495" s="11" t="e">
        <f t="shared" si="102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03"/>
        <v>#VALUE!</v>
      </c>
      <c r="S495" s="11" t="e">
        <f t="shared" si="104"/>
        <v>#VALUE!</v>
      </c>
      <c r="T495" s="11" t="e">
        <f t="shared" si="105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93"/>
        <v>#VALUE!</v>
      </c>
      <c r="E496" s="9" t="e">
        <f t="shared" si="94"/>
        <v>#VALUE!</v>
      </c>
      <c r="F496" s="9" t="e">
        <f t="shared" si="95"/>
        <v>#VALUE!</v>
      </c>
      <c r="G496" s="9" t="str">
        <f t="shared" si="96"/>
        <v/>
      </c>
      <c r="H496" s="9" t="str">
        <f t="shared" si="97"/>
        <v/>
      </c>
      <c r="I496" s="9" t="str">
        <f t="shared" si="98"/>
        <v/>
      </c>
      <c r="J496" s="9" t="str">
        <f t="shared" si="99"/>
        <v/>
      </c>
      <c r="K496" s="11" t="e">
        <f t="shared" si="100"/>
        <v>#VALUE!</v>
      </c>
      <c r="L496" s="11" t="e">
        <f t="shared" si="101"/>
        <v>#VALUE!</v>
      </c>
      <c r="M496" s="11" t="e">
        <f t="shared" si="102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03"/>
        <v>#VALUE!</v>
      </c>
      <c r="S496" s="11" t="e">
        <f t="shared" si="104"/>
        <v>#VALUE!</v>
      </c>
      <c r="T496" s="11" t="e">
        <f t="shared" si="105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93"/>
        <v>#VALUE!</v>
      </c>
      <c r="E497" s="9" t="e">
        <f t="shared" si="94"/>
        <v>#VALUE!</v>
      </c>
      <c r="F497" s="9" t="e">
        <f t="shared" si="95"/>
        <v>#VALUE!</v>
      </c>
      <c r="G497" s="9" t="str">
        <f t="shared" si="96"/>
        <v/>
      </c>
      <c r="H497" s="9" t="str">
        <f t="shared" si="97"/>
        <v/>
      </c>
      <c r="I497" s="9" t="str">
        <f t="shared" si="98"/>
        <v/>
      </c>
      <c r="J497" s="9" t="str">
        <f t="shared" si="99"/>
        <v/>
      </c>
      <c r="K497" s="11" t="e">
        <f t="shared" si="100"/>
        <v>#VALUE!</v>
      </c>
      <c r="L497" s="11" t="e">
        <f t="shared" si="101"/>
        <v>#VALUE!</v>
      </c>
      <c r="M497" s="11" t="e">
        <f t="shared" si="102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03"/>
        <v>#VALUE!</v>
      </c>
      <c r="S497" s="11" t="e">
        <f t="shared" si="104"/>
        <v>#VALUE!</v>
      </c>
      <c r="T497" s="11" t="e">
        <f t="shared" si="105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93"/>
        <v>#VALUE!</v>
      </c>
      <c r="E498" s="9" t="e">
        <f t="shared" si="94"/>
        <v>#VALUE!</v>
      </c>
      <c r="F498" s="9" t="e">
        <f t="shared" si="95"/>
        <v>#VALUE!</v>
      </c>
      <c r="G498" s="9" t="str">
        <f t="shared" si="96"/>
        <v/>
      </c>
      <c r="H498" s="9" t="str">
        <f t="shared" si="97"/>
        <v/>
      </c>
      <c r="I498" s="9" t="str">
        <f t="shared" si="98"/>
        <v/>
      </c>
      <c r="J498" s="9" t="str">
        <f t="shared" si="99"/>
        <v/>
      </c>
      <c r="K498" s="11" t="e">
        <f t="shared" si="100"/>
        <v>#VALUE!</v>
      </c>
      <c r="L498" s="11" t="e">
        <f t="shared" si="101"/>
        <v>#VALUE!</v>
      </c>
      <c r="M498" s="11" t="e">
        <f t="shared" si="102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03"/>
        <v>#VALUE!</v>
      </c>
      <c r="S498" s="11" t="e">
        <f t="shared" si="104"/>
        <v>#VALUE!</v>
      </c>
      <c r="T498" s="11" t="e">
        <f t="shared" si="105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93"/>
        <v>#VALUE!</v>
      </c>
      <c r="E499" s="9" t="e">
        <f t="shared" si="94"/>
        <v>#VALUE!</v>
      </c>
      <c r="F499" s="9" t="e">
        <f t="shared" si="95"/>
        <v>#VALUE!</v>
      </c>
      <c r="G499" s="9" t="str">
        <f t="shared" si="96"/>
        <v/>
      </c>
      <c r="H499" s="9" t="str">
        <f t="shared" si="97"/>
        <v/>
      </c>
      <c r="I499" s="9" t="str">
        <f t="shared" si="98"/>
        <v/>
      </c>
      <c r="J499" s="9" t="str">
        <f t="shared" si="99"/>
        <v/>
      </c>
      <c r="K499" s="11" t="e">
        <f t="shared" si="100"/>
        <v>#VALUE!</v>
      </c>
      <c r="L499" s="11" t="e">
        <f t="shared" si="101"/>
        <v>#VALUE!</v>
      </c>
      <c r="M499" s="11" t="e">
        <f t="shared" si="102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03"/>
        <v>#VALUE!</v>
      </c>
      <c r="S499" s="11" t="e">
        <f t="shared" si="104"/>
        <v>#VALUE!</v>
      </c>
      <c r="T499" s="11" t="e">
        <f t="shared" si="105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93"/>
        <v>#VALUE!</v>
      </c>
      <c r="E500" s="9" t="e">
        <f t="shared" si="94"/>
        <v>#VALUE!</v>
      </c>
      <c r="F500" s="9" t="e">
        <f t="shared" si="95"/>
        <v>#VALUE!</v>
      </c>
      <c r="G500" s="9" t="str">
        <f t="shared" si="96"/>
        <v/>
      </c>
      <c r="H500" s="9" t="str">
        <f t="shared" si="97"/>
        <v/>
      </c>
      <c r="I500" s="9" t="str">
        <f t="shared" si="98"/>
        <v/>
      </c>
      <c r="J500" s="9" t="str">
        <f t="shared" si="99"/>
        <v/>
      </c>
      <c r="K500" s="11" t="e">
        <f t="shared" si="100"/>
        <v>#VALUE!</v>
      </c>
      <c r="L500" s="11" t="e">
        <f t="shared" si="101"/>
        <v>#VALUE!</v>
      </c>
      <c r="M500" s="11" t="e">
        <f t="shared" si="102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03"/>
        <v>#VALUE!</v>
      </c>
      <c r="S500" s="11" t="e">
        <f t="shared" si="104"/>
        <v>#VALUE!</v>
      </c>
      <c r="T500" s="11" t="e">
        <f t="shared" si="105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93"/>
        <v>#VALUE!</v>
      </c>
      <c r="E501" s="9" t="e">
        <f t="shared" si="94"/>
        <v>#VALUE!</v>
      </c>
      <c r="F501" s="9" t="e">
        <f t="shared" si="95"/>
        <v>#VALUE!</v>
      </c>
      <c r="G501" s="9" t="str">
        <f t="shared" si="96"/>
        <v/>
      </c>
      <c r="H501" s="9" t="str">
        <f t="shared" si="97"/>
        <v/>
      </c>
      <c r="I501" s="9" t="str">
        <f t="shared" si="98"/>
        <v/>
      </c>
      <c r="J501" s="9" t="str">
        <f t="shared" si="99"/>
        <v/>
      </c>
      <c r="K501" s="11" t="e">
        <f t="shared" si="100"/>
        <v>#VALUE!</v>
      </c>
      <c r="L501" s="11" t="e">
        <f t="shared" si="101"/>
        <v>#VALUE!</v>
      </c>
      <c r="M501" s="11" t="e">
        <f t="shared" si="102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03"/>
        <v>#VALUE!</v>
      </c>
      <c r="S501" s="11" t="e">
        <f t="shared" si="104"/>
        <v>#VALUE!</v>
      </c>
      <c r="T501" s="11" t="e">
        <f t="shared" si="105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93"/>
        <v>#VALUE!</v>
      </c>
      <c r="E502" s="9" t="e">
        <f t="shared" si="94"/>
        <v>#VALUE!</v>
      </c>
      <c r="F502" s="9" t="e">
        <f t="shared" si="95"/>
        <v>#VALUE!</v>
      </c>
      <c r="G502" s="9" t="str">
        <f t="shared" si="96"/>
        <v/>
      </c>
      <c r="H502" s="9" t="str">
        <f t="shared" si="97"/>
        <v/>
      </c>
      <c r="I502" s="9" t="str">
        <f t="shared" si="98"/>
        <v/>
      </c>
      <c r="J502" s="9" t="str">
        <f t="shared" si="99"/>
        <v/>
      </c>
      <c r="K502" s="11" t="e">
        <f t="shared" si="100"/>
        <v>#VALUE!</v>
      </c>
      <c r="L502" s="11" t="e">
        <f t="shared" si="101"/>
        <v>#VALUE!</v>
      </c>
      <c r="M502" s="11" t="e">
        <f t="shared" si="102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03"/>
        <v>#VALUE!</v>
      </c>
      <c r="S502" s="11" t="e">
        <f t="shared" si="104"/>
        <v>#VALUE!</v>
      </c>
      <c r="T502" s="11" t="e">
        <f t="shared" si="105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93"/>
        <v>#VALUE!</v>
      </c>
      <c r="E503" s="9" t="e">
        <f t="shared" si="94"/>
        <v>#VALUE!</v>
      </c>
      <c r="F503" s="9" t="e">
        <f t="shared" si="95"/>
        <v>#VALUE!</v>
      </c>
      <c r="G503" s="9" t="str">
        <f t="shared" si="96"/>
        <v/>
      </c>
      <c r="H503" s="9" t="str">
        <f t="shared" si="97"/>
        <v/>
      </c>
      <c r="I503" s="9" t="str">
        <f t="shared" si="98"/>
        <v/>
      </c>
      <c r="J503" s="9" t="str">
        <f t="shared" si="99"/>
        <v/>
      </c>
      <c r="K503" s="11" t="e">
        <f t="shared" si="100"/>
        <v>#VALUE!</v>
      </c>
      <c r="L503" s="11" t="e">
        <f t="shared" si="101"/>
        <v>#VALUE!</v>
      </c>
      <c r="M503" s="11" t="e">
        <f t="shared" si="102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03"/>
        <v>#VALUE!</v>
      </c>
      <c r="S503" s="11" t="e">
        <f t="shared" si="104"/>
        <v>#VALUE!</v>
      </c>
      <c r="T503" s="11" t="e">
        <f t="shared" si="105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93"/>
        <v>#VALUE!</v>
      </c>
      <c r="E504" s="9" t="e">
        <f t="shared" si="94"/>
        <v>#VALUE!</v>
      </c>
      <c r="F504" s="9" t="e">
        <f t="shared" si="95"/>
        <v>#VALUE!</v>
      </c>
      <c r="G504" s="9" t="str">
        <f t="shared" si="96"/>
        <v/>
      </c>
      <c r="H504" s="9" t="str">
        <f t="shared" si="97"/>
        <v/>
      </c>
      <c r="I504" s="9" t="str">
        <f t="shared" si="98"/>
        <v/>
      </c>
      <c r="J504" s="9" t="str">
        <f t="shared" si="99"/>
        <v/>
      </c>
      <c r="K504" s="11" t="e">
        <f t="shared" si="100"/>
        <v>#VALUE!</v>
      </c>
      <c r="L504" s="11" t="e">
        <f t="shared" si="101"/>
        <v>#VALUE!</v>
      </c>
      <c r="M504" s="11" t="e">
        <f t="shared" si="102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03"/>
        <v>#VALUE!</v>
      </c>
      <c r="S504" s="11" t="e">
        <f t="shared" si="104"/>
        <v>#VALUE!</v>
      </c>
      <c r="T504" s="11" t="e">
        <f t="shared" si="105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93"/>
        <v>#VALUE!</v>
      </c>
      <c r="E505" s="9" t="e">
        <f t="shared" si="94"/>
        <v>#VALUE!</v>
      </c>
      <c r="F505" s="9" t="e">
        <f t="shared" si="95"/>
        <v>#VALUE!</v>
      </c>
      <c r="G505" s="9" t="str">
        <f t="shared" si="96"/>
        <v/>
      </c>
      <c r="H505" s="9" t="str">
        <f t="shared" si="97"/>
        <v/>
      </c>
      <c r="I505" s="9" t="str">
        <f t="shared" si="98"/>
        <v/>
      </c>
      <c r="J505" s="9" t="str">
        <f t="shared" si="99"/>
        <v/>
      </c>
      <c r="K505" s="11" t="e">
        <f t="shared" si="100"/>
        <v>#VALUE!</v>
      </c>
      <c r="L505" s="11" t="e">
        <f t="shared" si="101"/>
        <v>#VALUE!</v>
      </c>
      <c r="M505" s="11" t="e">
        <f t="shared" si="102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03"/>
        <v>#VALUE!</v>
      </c>
      <c r="S505" s="11" t="e">
        <f t="shared" si="104"/>
        <v>#VALUE!</v>
      </c>
      <c r="T505" s="11" t="e">
        <f t="shared" si="105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93"/>
        <v>#VALUE!</v>
      </c>
      <c r="E506" s="9" t="e">
        <f t="shared" si="94"/>
        <v>#VALUE!</v>
      </c>
      <c r="F506" s="9" t="e">
        <f t="shared" si="95"/>
        <v>#VALUE!</v>
      </c>
      <c r="G506" s="9" t="str">
        <f t="shared" si="96"/>
        <v/>
      </c>
      <c r="H506" s="9" t="str">
        <f t="shared" si="97"/>
        <v/>
      </c>
      <c r="I506" s="9" t="str">
        <f t="shared" si="98"/>
        <v/>
      </c>
      <c r="J506" s="9" t="str">
        <f t="shared" si="99"/>
        <v/>
      </c>
      <c r="K506" s="11" t="e">
        <f t="shared" si="100"/>
        <v>#VALUE!</v>
      </c>
      <c r="L506" s="11" t="e">
        <f t="shared" si="101"/>
        <v>#VALUE!</v>
      </c>
      <c r="M506" s="11" t="e">
        <f t="shared" si="102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03"/>
        <v>#VALUE!</v>
      </c>
      <c r="S506" s="11" t="e">
        <f t="shared" si="104"/>
        <v>#VALUE!</v>
      </c>
      <c r="T506" s="11" t="e">
        <f t="shared" si="105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93"/>
        <v>#VALUE!</v>
      </c>
      <c r="E507" s="9" t="e">
        <f t="shared" si="94"/>
        <v>#VALUE!</v>
      </c>
      <c r="F507" s="9" t="e">
        <f t="shared" si="95"/>
        <v>#VALUE!</v>
      </c>
      <c r="G507" s="9" t="str">
        <f t="shared" si="96"/>
        <v/>
      </c>
      <c r="H507" s="9" t="str">
        <f t="shared" si="97"/>
        <v/>
      </c>
      <c r="I507" s="9" t="str">
        <f t="shared" si="98"/>
        <v/>
      </c>
      <c r="J507" s="9" t="str">
        <f t="shared" si="99"/>
        <v/>
      </c>
      <c r="K507" s="11" t="e">
        <f t="shared" si="100"/>
        <v>#VALUE!</v>
      </c>
      <c r="L507" s="11" t="e">
        <f t="shared" si="101"/>
        <v>#VALUE!</v>
      </c>
      <c r="M507" s="11" t="e">
        <f t="shared" si="102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03"/>
        <v>#VALUE!</v>
      </c>
      <c r="S507" s="11" t="e">
        <f t="shared" si="104"/>
        <v>#VALUE!</v>
      </c>
      <c r="T507" s="11" t="e">
        <f t="shared" si="105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93"/>
        <v>#VALUE!</v>
      </c>
      <c r="E508" s="9" t="e">
        <f t="shared" si="94"/>
        <v>#VALUE!</v>
      </c>
      <c r="F508" s="9" t="e">
        <f t="shared" si="95"/>
        <v>#VALUE!</v>
      </c>
      <c r="G508" s="9" t="str">
        <f t="shared" si="96"/>
        <v/>
      </c>
      <c r="H508" s="9" t="str">
        <f t="shared" si="97"/>
        <v/>
      </c>
      <c r="I508" s="9" t="str">
        <f t="shared" si="98"/>
        <v/>
      </c>
      <c r="J508" s="9" t="str">
        <f t="shared" si="99"/>
        <v/>
      </c>
      <c r="K508" s="11" t="e">
        <f t="shared" si="100"/>
        <v>#VALUE!</v>
      </c>
      <c r="L508" s="11" t="e">
        <f t="shared" si="101"/>
        <v>#VALUE!</v>
      </c>
      <c r="M508" s="11" t="e">
        <f t="shared" si="102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03"/>
        <v>#VALUE!</v>
      </c>
      <c r="S508" s="11" t="e">
        <f t="shared" si="104"/>
        <v>#VALUE!</v>
      </c>
      <c r="T508" s="11" t="e">
        <f t="shared" si="105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93"/>
        <v>#VALUE!</v>
      </c>
      <c r="E509" s="9" t="e">
        <f t="shared" si="94"/>
        <v>#VALUE!</v>
      </c>
      <c r="F509" s="9" t="e">
        <f t="shared" si="95"/>
        <v>#VALUE!</v>
      </c>
      <c r="G509" s="9" t="str">
        <f t="shared" si="96"/>
        <v/>
      </c>
      <c r="H509" s="9" t="str">
        <f t="shared" si="97"/>
        <v/>
      </c>
      <c r="I509" s="9" t="str">
        <f t="shared" si="98"/>
        <v/>
      </c>
      <c r="J509" s="9" t="str">
        <f t="shared" si="99"/>
        <v/>
      </c>
      <c r="K509" s="11" t="e">
        <f t="shared" si="100"/>
        <v>#VALUE!</v>
      </c>
      <c r="L509" s="11" t="e">
        <f t="shared" si="101"/>
        <v>#VALUE!</v>
      </c>
      <c r="M509" s="11" t="e">
        <f t="shared" si="102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03"/>
        <v>#VALUE!</v>
      </c>
      <c r="S509" s="11" t="e">
        <f t="shared" si="104"/>
        <v>#VALUE!</v>
      </c>
      <c r="T509" s="11" t="e">
        <f t="shared" si="105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93"/>
        <v>#VALUE!</v>
      </c>
      <c r="E510" s="9" t="e">
        <f t="shared" si="94"/>
        <v>#VALUE!</v>
      </c>
      <c r="F510" s="9" t="e">
        <f t="shared" si="95"/>
        <v>#VALUE!</v>
      </c>
      <c r="G510" s="9" t="str">
        <f t="shared" si="96"/>
        <v/>
      </c>
      <c r="H510" s="9" t="str">
        <f t="shared" si="97"/>
        <v/>
      </c>
      <c r="I510" s="9" t="str">
        <f t="shared" si="98"/>
        <v/>
      </c>
      <c r="J510" s="9" t="str">
        <f t="shared" si="99"/>
        <v/>
      </c>
      <c r="K510" s="11" t="e">
        <f t="shared" si="100"/>
        <v>#VALUE!</v>
      </c>
      <c r="L510" s="11" t="e">
        <f t="shared" si="101"/>
        <v>#VALUE!</v>
      </c>
      <c r="M510" s="11" t="e">
        <f t="shared" si="102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03"/>
        <v>#VALUE!</v>
      </c>
      <c r="S510" s="11" t="e">
        <f t="shared" si="104"/>
        <v>#VALUE!</v>
      </c>
      <c r="T510" s="11" t="e">
        <f t="shared" si="105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93"/>
        <v>#VALUE!</v>
      </c>
      <c r="E511" s="9" t="e">
        <f t="shared" si="94"/>
        <v>#VALUE!</v>
      </c>
      <c r="F511" s="9" t="e">
        <f t="shared" si="95"/>
        <v>#VALUE!</v>
      </c>
      <c r="G511" s="9" t="str">
        <f t="shared" si="96"/>
        <v/>
      </c>
      <c r="H511" s="9" t="str">
        <f t="shared" si="97"/>
        <v/>
      </c>
      <c r="I511" s="9" t="str">
        <f t="shared" si="98"/>
        <v/>
      </c>
      <c r="J511" s="9" t="str">
        <f t="shared" si="99"/>
        <v/>
      </c>
      <c r="K511" s="11" t="e">
        <f t="shared" si="100"/>
        <v>#VALUE!</v>
      </c>
      <c r="L511" s="11" t="e">
        <f t="shared" si="101"/>
        <v>#VALUE!</v>
      </c>
      <c r="M511" s="11" t="e">
        <f t="shared" si="102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03"/>
        <v>#VALUE!</v>
      </c>
      <c r="S511" s="11" t="e">
        <f t="shared" si="104"/>
        <v>#VALUE!</v>
      </c>
      <c r="T511" s="11" t="e">
        <f t="shared" si="105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93"/>
        <v>#VALUE!</v>
      </c>
      <c r="E512" s="9" t="e">
        <f t="shared" si="94"/>
        <v>#VALUE!</v>
      </c>
      <c r="F512" s="9" t="e">
        <f t="shared" si="95"/>
        <v>#VALUE!</v>
      </c>
      <c r="G512" s="9" t="str">
        <f t="shared" si="96"/>
        <v/>
      </c>
      <c r="H512" s="9" t="str">
        <f t="shared" si="97"/>
        <v/>
      </c>
      <c r="I512" s="9" t="str">
        <f t="shared" si="98"/>
        <v/>
      </c>
      <c r="J512" s="9" t="str">
        <f t="shared" si="99"/>
        <v/>
      </c>
      <c r="K512" s="11" t="e">
        <f t="shared" si="100"/>
        <v>#VALUE!</v>
      </c>
      <c r="L512" s="11" t="e">
        <f t="shared" si="101"/>
        <v>#VALUE!</v>
      </c>
      <c r="M512" s="11" t="e">
        <f t="shared" si="102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03"/>
        <v>#VALUE!</v>
      </c>
      <c r="S512" s="11" t="e">
        <f t="shared" si="104"/>
        <v>#VALUE!</v>
      </c>
      <c r="T512" s="11" t="e">
        <f t="shared" si="105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93"/>
        <v>#VALUE!</v>
      </c>
      <c r="E513" s="9" t="e">
        <f t="shared" si="94"/>
        <v>#VALUE!</v>
      </c>
      <c r="F513" s="9" t="e">
        <f t="shared" si="95"/>
        <v>#VALUE!</v>
      </c>
      <c r="G513" s="9" t="str">
        <f t="shared" si="96"/>
        <v/>
      </c>
      <c r="H513" s="9" t="str">
        <f t="shared" si="97"/>
        <v/>
      </c>
      <c r="I513" s="9" t="str">
        <f t="shared" si="98"/>
        <v/>
      </c>
      <c r="J513" s="9" t="str">
        <f t="shared" si="99"/>
        <v/>
      </c>
      <c r="K513" s="11" t="e">
        <f t="shared" si="100"/>
        <v>#VALUE!</v>
      </c>
      <c r="L513" s="11" t="e">
        <f t="shared" si="101"/>
        <v>#VALUE!</v>
      </c>
      <c r="M513" s="11" t="e">
        <f t="shared" si="102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03"/>
        <v>#VALUE!</v>
      </c>
      <c r="S513" s="11" t="e">
        <f t="shared" si="104"/>
        <v>#VALUE!</v>
      </c>
      <c r="T513" s="11" t="e">
        <f t="shared" si="105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93"/>
        <v>#VALUE!</v>
      </c>
      <c r="E514" s="9" t="e">
        <f t="shared" si="94"/>
        <v>#VALUE!</v>
      </c>
      <c r="F514" s="9" t="e">
        <f t="shared" si="95"/>
        <v>#VALUE!</v>
      </c>
      <c r="G514" s="9" t="str">
        <f t="shared" si="96"/>
        <v/>
      </c>
      <c r="H514" s="9" t="str">
        <f t="shared" si="97"/>
        <v/>
      </c>
      <c r="I514" s="9" t="str">
        <f t="shared" si="98"/>
        <v/>
      </c>
      <c r="J514" s="9" t="str">
        <f t="shared" si="99"/>
        <v/>
      </c>
      <c r="K514" s="11" t="e">
        <f t="shared" si="100"/>
        <v>#VALUE!</v>
      </c>
      <c r="L514" s="11" t="e">
        <f t="shared" si="101"/>
        <v>#VALUE!</v>
      </c>
      <c r="M514" s="11" t="e">
        <f t="shared" si="102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03"/>
        <v>#VALUE!</v>
      </c>
      <c r="S514" s="11" t="e">
        <f t="shared" si="104"/>
        <v>#VALUE!</v>
      </c>
      <c r="T514" s="11" t="e">
        <f t="shared" si="105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93"/>
        <v>#VALUE!</v>
      </c>
      <c r="E515" s="9" t="e">
        <f t="shared" si="94"/>
        <v>#VALUE!</v>
      </c>
      <c r="F515" s="9" t="e">
        <f t="shared" si="95"/>
        <v>#VALUE!</v>
      </c>
      <c r="G515" s="9" t="str">
        <f t="shared" si="96"/>
        <v/>
      </c>
      <c r="H515" s="9" t="str">
        <f t="shared" si="97"/>
        <v/>
      </c>
      <c r="I515" s="9" t="str">
        <f t="shared" si="98"/>
        <v/>
      </c>
      <c r="J515" s="9" t="str">
        <f t="shared" si="99"/>
        <v/>
      </c>
      <c r="K515" s="11" t="e">
        <f t="shared" si="100"/>
        <v>#VALUE!</v>
      </c>
      <c r="L515" s="11" t="e">
        <f t="shared" si="101"/>
        <v>#VALUE!</v>
      </c>
      <c r="M515" s="11" t="e">
        <f t="shared" si="102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03"/>
        <v>#VALUE!</v>
      </c>
      <c r="S515" s="11" t="e">
        <f t="shared" si="104"/>
        <v>#VALUE!</v>
      </c>
      <c r="T515" s="11" t="e">
        <f t="shared" si="105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06">(K516/(AR516+K516-(AR516*K516)))</f>
        <v>#VALUE!</v>
      </c>
      <c r="E516" s="9" t="e">
        <f t="shared" ref="E516:E579" si="107">(L516/(AR516+L516-(AR516*L516)))</f>
        <v>#VALUE!</v>
      </c>
      <c r="F516" s="9" t="e">
        <f t="shared" ref="F516:F579" si="108">(M516/(AR516+M516-(AR516*M516)))</f>
        <v>#VALUE!</v>
      </c>
      <c r="G516" s="9" t="str">
        <f t="shared" ref="G516:G579" si="109">AR516</f>
        <v/>
      </c>
      <c r="H516" s="9" t="str">
        <f t="shared" ref="H516:H579" si="110">IF(A516="","",1/D516)</f>
        <v/>
      </c>
      <c r="I516" s="9" t="str">
        <f t="shared" ref="I516:I579" si="111">IF(B516="","",1/E516)</f>
        <v/>
      </c>
      <c r="J516" s="9" t="str">
        <f t="shared" ref="J516:J579" si="112">IF(C516="","",1/F516)</f>
        <v/>
      </c>
      <c r="K516" s="11" t="e">
        <f t="shared" ref="K516:K579" si="113">1/A516</f>
        <v>#VALUE!</v>
      </c>
      <c r="L516" s="11" t="e">
        <f t="shared" ref="L516:L579" si="114">1/B516</f>
        <v>#VALUE!</v>
      </c>
      <c r="M516" s="11" t="e">
        <f t="shared" ref="M516:M579" si="115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16">O516/N516</f>
        <v>#VALUE!</v>
      </c>
      <c r="S516" s="11" t="e">
        <f t="shared" ref="S516:S579" si="117">P516/N516</f>
        <v>#VALUE!</v>
      </c>
      <c r="T516" s="11" t="e">
        <f t="shared" ref="T516:T579" si="118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06"/>
        <v>#VALUE!</v>
      </c>
      <c r="E517" s="9" t="e">
        <f t="shared" si="107"/>
        <v>#VALUE!</v>
      </c>
      <c r="F517" s="9" t="e">
        <f t="shared" si="108"/>
        <v>#VALUE!</v>
      </c>
      <c r="G517" s="9" t="str">
        <f t="shared" si="109"/>
        <v/>
      </c>
      <c r="H517" s="9" t="str">
        <f t="shared" si="110"/>
        <v/>
      </c>
      <c r="I517" s="9" t="str">
        <f t="shared" si="111"/>
        <v/>
      </c>
      <c r="J517" s="9" t="str">
        <f t="shared" si="112"/>
        <v/>
      </c>
      <c r="K517" s="11" t="e">
        <f t="shared" si="113"/>
        <v>#VALUE!</v>
      </c>
      <c r="L517" s="11" t="e">
        <f t="shared" si="114"/>
        <v>#VALUE!</v>
      </c>
      <c r="M517" s="11" t="e">
        <f t="shared" si="115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16"/>
        <v>#VALUE!</v>
      </c>
      <c r="S517" s="11" t="e">
        <f t="shared" si="117"/>
        <v>#VALUE!</v>
      </c>
      <c r="T517" s="11" t="e">
        <f t="shared" si="118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06"/>
        <v>#VALUE!</v>
      </c>
      <c r="E518" s="9" t="e">
        <f t="shared" si="107"/>
        <v>#VALUE!</v>
      </c>
      <c r="F518" s="9" t="e">
        <f t="shared" si="108"/>
        <v>#VALUE!</v>
      </c>
      <c r="G518" s="9" t="str">
        <f t="shared" si="109"/>
        <v/>
      </c>
      <c r="H518" s="9" t="str">
        <f t="shared" si="110"/>
        <v/>
      </c>
      <c r="I518" s="9" t="str">
        <f t="shared" si="111"/>
        <v/>
      </c>
      <c r="J518" s="9" t="str">
        <f t="shared" si="112"/>
        <v/>
      </c>
      <c r="K518" s="11" t="e">
        <f t="shared" si="113"/>
        <v>#VALUE!</v>
      </c>
      <c r="L518" s="11" t="e">
        <f t="shared" si="114"/>
        <v>#VALUE!</v>
      </c>
      <c r="M518" s="11" t="e">
        <f t="shared" si="115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16"/>
        <v>#VALUE!</v>
      </c>
      <c r="S518" s="11" t="e">
        <f t="shared" si="117"/>
        <v>#VALUE!</v>
      </c>
      <c r="T518" s="11" t="e">
        <f t="shared" si="118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06"/>
        <v>#VALUE!</v>
      </c>
      <c r="E519" s="9" t="e">
        <f t="shared" si="107"/>
        <v>#VALUE!</v>
      </c>
      <c r="F519" s="9" t="e">
        <f t="shared" si="108"/>
        <v>#VALUE!</v>
      </c>
      <c r="G519" s="9" t="str">
        <f t="shared" si="109"/>
        <v/>
      </c>
      <c r="H519" s="9" t="str">
        <f t="shared" si="110"/>
        <v/>
      </c>
      <c r="I519" s="9" t="str">
        <f t="shared" si="111"/>
        <v/>
      </c>
      <c r="J519" s="9" t="str">
        <f t="shared" si="112"/>
        <v/>
      </c>
      <c r="K519" s="11" t="e">
        <f t="shared" si="113"/>
        <v>#VALUE!</v>
      </c>
      <c r="L519" s="11" t="e">
        <f t="shared" si="114"/>
        <v>#VALUE!</v>
      </c>
      <c r="M519" s="11" t="e">
        <f t="shared" si="115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16"/>
        <v>#VALUE!</v>
      </c>
      <c r="S519" s="11" t="e">
        <f t="shared" si="117"/>
        <v>#VALUE!</v>
      </c>
      <c r="T519" s="11" t="e">
        <f t="shared" si="118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06"/>
        <v>#VALUE!</v>
      </c>
      <c r="E520" s="9" t="e">
        <f t="shared" si="107"/>
        <v>#VALUE!</v>
      </c>
      <c r="F520" s="9" t="e">
        <f t="shared" si="108"/>
        <v>#VALUE!</v>
      </c>
      <c r="G520" s="9" t="str">
        <f t="shared" si="109"/>
        <v/>
      </c>
      <c r="H520" s="9" t="str">
        <f t="shared" si="110"/>
        <v/>
      </c>
      <c r="I520" s="9" t="str">
        <f t="shared" si="111"/>
        <v/>
      </c>
      <c r="J520" s="9" t="str">
        <f t="shared" si="112"/>
        <v/>
      </c>
      <c r="K520" s="11" t="e">
        <f t="shared" si="113"/>
        <v>#VALUE!</v>
      </c>
      <c r="L520" s="11" t="e">
        <f t="shared" si="114"/>
        <v>#VALUE!</v>
      </c>
      <c r="M520" s="11" t="e">
        <f t="shared" si="115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16"/>
        <v>#VALUE!</v>
      </c>
      <c r="S520" s="11" t="e">
        <f t="shared" si="117"/>
        <v>#VALUE!</v>
      </c>
      <c r="T520" s="11" t="e">
        <f t="shared" si="118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06"/>
        <v>#VALUE!</v>
      </c>
      <c r="E521" s="9" t="e">
        <f t="shared" si="107"/>
        <v>#VALUE!</v>
      </c>
      <c r="F521" s="9" t="e">
        <f t="shared" si="108"/>
        <v>#VALUE!</v>
      </c>
      <c r="G521" s="9" t="str">
        <f t="shared" si="109"/>
        <v/>
      </c>
      <c r="H521" s="9" t="str">
        <f t="shared" si="110"/>
        <v/>
      </c>
      <c r="I521" s="9" t="str">
        <f t="shared" si="111"/>
        <v/>
      </c>
      <c r="J521" s="9" t="str">
        <f t="shared" si="112"/>
        <v/>
      </c>
      <c r="K521" s="11" t="e">
        <f t="shared" si="113"/>
        <v>#VALUE!</v>
      </c>
      <c r="L521" s="11" t="e">
        <f t="shared" si="114"/>
        <v>#VALUE!</v>
      </c>
      <c r="M521" s="11" t="e">
        <f t="shared" si="115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16"/>
        <v>#VALUE!</v>
      </c>
      <c r="S521" s="11" t="e">
        <f t="shared" si="117"/>
        <v>#VALUE!</v>
      </c>
      <c r="T521" s="11" t="e">
        <f t="shared" si="118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06"/>
        <v>#VALUE!</v>
      </c>
      <c r="E522" s="9" t="e">
        <f t="shared" si="107"/>
        <v>#VALUE!</v>
      </c>
      <c r="F522" s="9" t="e">
        <f t="shared" si="108"/>
        <v>#VALUE!</v>
      </c>
      <c r="G522" s="9" t="str">
        <f t="shared" si="109"/>
        <v/>
      </c>
      <c r="H522" s="9" t="str">
        <f t="shared" si="110"/>
        <v/>
      </c>
      <c r="I522" s="9" t="str">
        <f t="shared" si="111"/>
        <v/>
      </c>
      <c r="J522" s="9" t="str">
        <f t="shared" si="112"/>
        <v/>
      </c>
      <c r="K522" s="11" t="e">
        <f t="shared" si="113"/>
        <v>#VALUE!</v>
      </c>
      <c r="L522" s="11" t="e">
        <f t="shared" si="114"/>
        <v>#VALUE!</v>
      </c>
      <c r="M522" s="11" t="e">
        <f t="shared" si="115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16"/>
        <v>#VALUE!</v>
      </c>
      <c r="S522" s="11" t="e">
        <f t="shared" si="117"/>
        <v>#VALUE!</v>
      </c>
      <c r="T522" s="11" t="e">
        <f t="shared" si="118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06"/>
        <v>#VALUE!</v>
      </c>
      <c r="E523" s="9" t="e">
        <f t="shared" si="107"/>
        <v>#VALUE!</v>
      </c>
      <c r="F523" s="9" t="e">
        <f t="shared" si="108"/>
        <v>#VALUE!</v>
      </c>
      <c r="G523" s="9" t="str">
        <f t="shared" si="109"/>
        <v/>
      </c>
      <c r="H523" s="9" t="str">
        <f t="shared" si="110"/>
        <v/>
      </c>
      <c r="I523" s="9" t="str">
        <f t="shared" si="111"/>
        <v/>
      </c>
      <c r="J523" s="9" t="str">
        <f t="shared" si="112"/>
        <v/>
      </c>
      <c r="K523" s="11" t="e">
        <f t="shared" si="113"/>
        <v>#VALUE!</v>
      </c>
      <c r="L523" s="11" t="e">
        <f t="shared" si="114"/>
        <v>#VALUE!</v>
      </c>
      <c r="M523" s="11" t="e">
        <f t="shared" si="115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16"/>
        <v>#VALUE!</v>
      </c>
      <c r="S523" s="11" t="e">
        <f t="shared" si="117"/>
        <v>#VALUE!</v>
      </c>
      <c r="T523" s="11" t="e">
        <f t="shared" si="118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06"/>
        <v>#VALUE!</v>
      </c>
      <c r="E524" s="9" t="e">
        <f t="shared" si="107"/>
        <v>#VALUE!</v>
      </c>
      <c r="F524" s="9" t="e">
        <f t="shared" si="108"/>
        <v>#VALUE!</v>
      </c>
      <c r="G524" s="9" t="str">
        <f t="shared" si="109"/>
        <v/>
      </c>
      <c r="H524" s="9" t="str">
        <f t="shared" si="110"/>
        <v/>
      </c>
      <c r="I524" s="9" t="str">
        <f t="shared" si="111"/>
        <v/>
      </c>
      <c r="J524" s="9" t="str">
        <f t="shared" si="112"/>
        <v/>
      </c>
      <c r="K524" s="11" t="e">
        <f t="shared" si="113"/>
        <v>#VALUE!</v>
      </c>
      <c r="L524" s="11" t="e">
        <f t="shared" si="114"/>
        <v>#VALUE!</v>
      </c>
      <c r="M524" s="11" t="e">
        <f t="shared" si="115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16"/>
        <v>#VALUE!</v>
      </c>
      <c r="S524" s="11" t="e">
        <f t="shared" si="117"/>
        <v>#VALUE!</v>
      </c>
      <c r="T524" s="11" t="e">
        <f t="shared" si="118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06"/>
        <v>#VALUE!</v>
      </c>
      <c r="E525" s="9" t="e">
        <f t="shared" si="107"/>
        <v>#VALUE!</v>
      </c>
      <c r="F525" s="9" t="e">
        <f t="shared" si="108"/>
        <v>#VALUE!</v>
      </c>
      <c r="G525" s="9" t="str">
        <f t="shared" si="109"/>
        <v/>
      </c>
      <c r="H525" s="9" t="str">
        <f t="shared" si="110"/>
        <v/>
      </c>
      <c r="I525" s="9" t="str">
        <f t="shared" si="111"/>
        <v/>
      </c>
      <c r="J525" s="9" t="str">
        <f t="shared" si="112"/>
        <v/>
      </c>
      <c r="K525" s="11" t="e">
        <f t="shared" si="113"/>
        <v>#VALUE!</v>
      </c>
      <c r="L525" s="11" t="e">
        <f t="shared" si="114"/>
        <v>#VALUE!</v>
      </c>
      <c r="M525" s="11" t="e">
        <f t="shared" si="115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16"/>
        <v>#VALUE!</v>
      </c>
      <c r="S525" s="11" t="e">
        <f t="shared" si="117"/>
        <v>#VALUE!</v>
      </c>
      <c r="T525" s="11" t="e">
        <f t="shared" si="118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06"/>
        <v>#VALUE!</v>
      </c>
      <c r="E526" s="9" t="e">
        <f t="shared" si="107"/>
        <v>#VALUE!</v>
      </c>
      <c r="F526" s="9" t="e">
        <f t="shared" si="108"/>
        <v>#VALUE!</v>
      </c>
      <c r="G526" s="9" t="str">
        <f t="shared" si="109"/>
        <v/>
      </c>
      <c r="H526" s="9" t="str">
        <f t="shared" si="110"/>
        <v/>
      </c>
      <c r="I526" s="9" t="str">
        <f t="shared" si="111"/>
        <v/>
      </c>
      <c r="J526" s="9" t="str">
        <f t="shared" si="112"/>
        <v/>
      </c>
      <c r="K526" s="11" t="e">
        <f t="shared" si="113"/>
        <v>#VALUE!</v>
      </c>
      <c r="L526" s="11" t="e">
        <f t="shared" si="114"/>
        <v>#VALUE!</v>
      </c>
      <c r="M526" s="11" t="e">
        <f t="shared" si="115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16"/>
        <v>#VALUE!</v>
      </c>
      <c r="S526" s="11" t="e">
        <f t="shared" si="117"/>
        <v>#VALUE!</v>
      </c>
      <c r="T526" s="11" t="e">
        <f t="shared" si="118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06"/>
        <v>#VALUE!</v>
      </c>
      <c r="E527" s="9" t="e">
        <f t="shared" si="107"/>
        <v>#VALUE!</v>
      </c>
      <c r="F527" s="9" t="e">
        <f t="shared" si="108"/>
        <v>#VALUE!</v>
      </c>
      <c r="G527" s="9" t="str">
        <f t="shared" si="109"/>
        <v/>
      </c>
      <c r="H527" s="9" t="str">
        <f t="shared" si="110"/>
        <v/>
      </c>
      <c r="I527" s="9" t="str">
        <f t="shared" si="111"/>
        <v/>
      </c>
      <c r="J527" s="9" t="str">
        <f t="shared" si="112"/>
        <v/>
      </c>
      <c r="K527" s="11" t="e">
        <f t="shared" si="113"/>
        <v>#VALUE!</v>
      </c>
      <c r="L527" s="11" t="e">
        <f t="shared" si="114"/>
        <v>#VALUE!</v>
      </c>
      <c r="M527" s="11" t="e">
        <f t="shared" si="115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16"/>
        <v>#VALUE!</v>
      </c>
      <c r="S527" s="11" t="e">
        <f t="shared" si="117"/>
        <v>#VALUE!</v>
      </c>
      <c r="T527" s="11" t="e">
        <f t="shared" si="118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06"/>
        <v>#VALUE!</v>
      </c>
      <c r="E528" s="9" t="e">
        <f t="shared" si="107"/>
        <v>#VALUE!</v>
      </c>
      <c r="F528" s="9" t="e">
        <f t="shared" si="108"/>
        <v>#VALUE!</v>
      </c>
      <c r="G528" s="9" t="str">
        <f t="shared" si="109"/>
        <v/>
      </c>
      <c r="H528" s="9" t="str">
        <f t="shared" si="110"/>
        <v/>
      </c>
      <c r="I528" s="9" t="str">
        <f t="shared" si="111"/>
        <v/>
      </c>
      <c r="J528" s="9" t="str">
        <f t="shared" si="112"/>
        <v/>
      </c>
      <c r="K528" s="11" t="e">
        <f t="shared" si="113"/>
        <v>#VALUE!</v>
      </c>
      <c r="L528" s="11" t="e">
        <f t="shared" si="114"/>
        <v>#VALUE!</v>
      </c>
      <c r="M528" s="11" t="e">
        <f t="shared" si="115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16"/>
        <v>#VALUE!</v>
      </c>
      <c r="S528" s="11" t="e">
        <f t="shared" si="117"/>
        <v>#VALUE!</v>
      </c>
      <c r="T528" s="11" t="e">
        <f t="shared" si="118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06"/>
        <v>#VALUE!</v>
      </c>
      <c r="E529" s="9" t="e">
        <f t="shared" si="107"/>
        <v>#VALUE!</v>
      </c>
      <c r="F529" s="9" t="e">
        <f t="shared" si="108"/>
        <v>#VALUE!</v>
      </c>
      <c r="G529" s="9" t="str">
        <f t="shared" si="109"/>
        <v/>
      </c>
      <c r="H529" s="9" t="str">
        <f t="shared" si="110"/>
        <v/>
      </c>
      <c r="I529" s="9" t="str">
        <f t="shared" si="111"/>
        <v/>
      </c>
      <c r="J529" s="9" t="str">
        <f t="shared" si="112"/>
        <v/>
      </c>
      <c r="K529" s="11" t="e">
        <f t="shared" si="113"/>
        <v>#VALUE!</v>
      </c>
      <c r="L529" s="11" t="e">
        <f t="shared" si="114"/>
        <v>#VALUE!</v>
      </c>
      <c r="M529" s="11" t="e">
        <f t="shared" si="115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16"/>
        <v>#VALUE!</v>
      </c>
      <c r="S529" s="11" t="e">
        <f t="shared" si="117"/>
        <v>#VALUE!</v>
      </c>
      <c r="T529" s="11" t="e">
        <f t="shared" si="118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06"/>
        <v>#VALUE!</v>
      </c>
      <c r="E530" s="9" t="e">
        <f t="shared" si="107"/>
        <v>#VALUE!</v>
      </c>
      <c r="F530" s="9" t="e">
        <f t="shared" si="108"/>
        <v>#VALUE!</v>
      </c>
      <c r="G530" s="9" t="str">
        <f t="shared" si="109"/>
        <v/>
      </c>
      <c r="H530" s="9" t="str">
        <f t="shared" si="110"/>
        <v/>
      </c>
      <c r="I530" s="9" t="str">
        <f t="shared" si="111"/>
        <v/>
      </c>
      <c r="J530" s="9" t="str">
        <f t="shared" si="112"/>
        <v/>
      </c>
      <c r="K530" s="11" t="e">
        <f t="shared" si="113"/>
        <v>#VALUE!</v>
      </c>
      <c r="L530" s="11" t="e">
        <f t="shared" si="114"/>
        <v>#VALUE!</v>
      </c>
      <c r="M530" s="11" t="e">
        <f t="shared" si="115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16"/>
        <v>#VALUE!</v>
      </c>
      <c r="S530" s="11" t="e">
        <f t="shared" si="117"/>
        <v>#VALUE!</v>
      </c>
      <c r="T530" s="11" t="e">
        <f t="shared" si="118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06"/>
        <v>#VALUE!</v>
      </c>
      <c r="E531" s="9" t="e">
        <f t="shared" si="107"/>
        <v>#VALUE!</v>
      </c>
      <c r="F531" s="9" t="e">
        <f t="shared" si="108"/>
        <v>#VALUE!</v>
      </c>
      <c r="G531" s="9" t="str">
        <f t="shared" si="109"/>
        <v/>
      </c>
      <c r="H531" s="9" t="str">
        <f t="shared" si="110"/>
        <v/>
      </c>
      <c r="I531" s="9" t="str">
        <f t="shared" si="111"/>
        <v/>
      </c>
      <c r="J531" s="9" t="str">
        <f t="shared" si="112"/>
        <v/>
      </c>
      <c r="K531" s="11" t="e">
        <f t="shared" si="113"/>
        <v>#VALUE!</v>
      </c>
      <c r="L531" s="11" t="e">
        <f t="shared" si="114"/>
        <v>#VALUE!</v>
      </c>
      <c r="M531" s="11" t="e">
        <f t="shared" si="115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16"/>
        <v>#VALUE!</v>
      </c>
      <c r="S531" s="11" t="e">
        <f t="shared" si="117"/>
        <v>#VALUE!</v>
      </c>
      <c r="T531" s="11" t="e">
        <f t="shared" si="118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06"/>
        <v>#VALUE!</v>
      </c>
      <c r="E532" s="9" t="e">
        <f t="shared" si="107"/>
        <v>#VALUE!</v>
      </c>
      <c r="F532" s="9" t="e">
        <f t="shared" si="108"/>
        <v>#VALUE!</v>
      </c>
      <c r="G532" s="9" t="str">
        <f t="shared" si="109"/>
        <v/>
      </c>
      <c r="H532" s="9" t="str">
        <f t="shared" si="110"/>
        <v/>
      </c>
      <c r="I532" s="9" t="str">
        <f t="shared" si="111"/>
        <v/>
      </c>
      <c r="J532" s="9" t="str">
        <f t="shared" si="112"/>
        <v/>
      </c>
      <c r="K532" s="11" t="e">
        <f t="shared" si="113"/>
        <v>#VALUE!</v>
      </c>
      <c r="L532" s="11" t="e">
        <f t="shared" si="114"/>
        <v>#VALUE!</v>
      </c>
      <c r="M532" s="11" t="e">
        <f t="shared" si="115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16"/>
        <v>#VALUE!</v>
      </c>
      <c r="S532" s="11" t="e">
        <f t="shared" si="117"/>
        <v>#VALUE!</v>
      </c>
      <c r="T532" s="11" t="e">
        <f t="shared" si="118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06"/>
        <v>#VALUE!</v>
      </c>
      <c r="E533" s="9" t="e">
        <f t="shared" si="107"/>
        <v>#VALUE!</v>
      </c>
      <c r="F533" s="9" t="e">
        <f t="shared" si="108"/>
        <v>#VALUE!</v>
      </c>
      <c r="G533" s="9" t="str">
        <f t="shared" si="109"/>
        <v/>
      </c>
      <c r="H533" s="9" t="str">
        <f t="shared" si="110"/>
        <v/>
      </c>
      <c r="I533" s="9" t="str">
        <f t="shared" si="111"/>
        <v/>
      </c>
      <c r="J533" s="9" t="str">
        <f t="shared" si="112"/>
        <v/>
      </c>
      <c r="K533" s="11" t="e">
        <f t="shared" si="113"/>
        <v>#VALUE!</v>
      </c>
      <c r="L533" s="11" t="e">
        <f t="shared" si="114"/>
        <v>#VALUE!</v>
      </c>
      <c r="M533" s="11" t="e">
        <f t="shared" si="115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16"/>
        <v>#VALUE!</v>
      </c>
      <c r="S533" s="11" t="e">
        <f t="shared" si="117"/>
        <v>#VALUE!</v>
      </c>
      <c r="T533" s="11" t="e">
        <f t="shared" si="118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06"/>
        <v>#VALUE!</v>
      </c>
      <c r="E534" s="9" t="e">
        <f t="shared" si="107"/>
        <v>#VALUE!</v>
      </c>
      <c r="F534" s="9" t="e">
        <f t="shared" si="108"/>
        <v>#VALUE!</v>
      </c>
      <c r="G534" s="9" t="str">
        <f t="shared" si="109"/>
        <v/>
      </c>
      <c r="H534" s="9" t="str">
        <f t="shared" si="110"/>
        <v/>
      </c>
      <c r="I534" s="9" t="str">
        <f t="shared" si="111"/>
        <v/>
      </c>
      <c r="J534" s="9" t="str">
        <f t="shared" si="112"/>
        <v/>
      </c>
      <c r="K534" s="11" t="e">
        <f t="shared" si="113"/>
        <v>#VALUE!</v>
      </c>
      <c r="L534" s="11" t="e">
        <f t="shared" si="114"/>
        <v>#VALUE!</v>
      </c>
      <c r="M534" s="11" t="e">
        <f t="shared" si="115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16"/>
        <v>#VALUE!</v>
      </c>
      <c r="S534" s="11" t="e">
        <f t="shared" si="117"/>
        <v>#VALUE!</v>
      </c>
      <c r="T534" s="11" t="e">
        <f t="shared" si="118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06"/>
        <v>#VALUE!</v>
      </c>
      <c r="E535" s="9" t="e">
        <f t="shared" si="107"/>
        <v>#VALUE!</v>
      </c>
      <c r="F535" s="9" t="e">
        <f t="shared" si="108"/>
        <v>#VALUE!</v>
      </c>
      <c r="G535" s="9" t="str">
        <f t="shared" si="109"/>
        <v/>
      </c>
      <c r="H535" s="9" t="str">
        <f t="shared" si="110"/>
        <v/>
      </c>
      <c r="I535" s="9" t="str">
        <f t="shared" si="111"/>
        <v/>
      </c>
      <c r="J535" s="9" t="str">
        <f t="shared" si="112"/>
        <v/>
      </c>
      <c r="K535" s="11" t="e">
        <f t="shared" si="113"/>
        <v>#VALUE!</v>
      </c>
      <c r="L535" s="11" t="e">
        <f t="shared" si="114"/>
        <v>#VALUE!</v>
      </c>
      <c r="M535" s="11" t="e">
        <f t="shared" si="115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16"/>
        <v>#VALUE!</v>
      </c>
      <c r="S535" s="11" t="e">
        <f t="shared" si="117"/>
        <v>#VALUE!</v>
      </c>
      <c r="T535" s="11" t="e">
        <f t="shared" si="118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06"/>
        <v>#VALUE!</v>
      </c>
      <c r="E536" s="9" t="e">
        <f t="shared" si="107"/>
        <v>#VALUE!</v>
      </c>
      <c r="F536" s="9" t="e">
        <f t="shared" si="108"/>
        <v>#VALUE!</v>
      </c>
      <c r="G536" s="9" t="str">
        <f t="shared" si="109"/>
        <v/>
      </c>
      <c r="H536" s="9" t="str">
        <f t="shared" si="110"/>
        <v/>
      </c>
      <c r="I536" s="9" t="str">
        <f t="shared" si="111"/>
        <v/>
      </c>
      <c r="J536" s="9" t="str">
        <f t="shared" si="112"/>
        <v/>
      </c>
      <c r="K536" s="11" t="e">
        <f t="shared" si="113"/>
        <v>#VALUE!</v>
      </c>
      <c r="L536" s="11" t="e">
        <f t="shared" si="114"/>
        <v>#VALUE!</v>
      </c>
      <c r="M536" s="11" t="e">
        <f t="shared" si="115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16"/>
        <v>#VALUE!</v>
      </c>
      <c r="S536" s="11" t="e">
        <f t="shared" si="117"/>
        <v>#VALUE!</v>
      </c>
      <c r="T536" s="11" t="e">
        <f t="shared" si="118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06"/>
        <v>#VALUE!</v>
      </c>
      <c r="E537" s="9" t="e">
        <f t="shared" si="107"/>
        <v>#VALUE!</v>
      </c>
      <c r="F537" s="9" t="e">
        <f t="shared" si="108"/>
        <v>#VALUE!</v>
      </c>
      <c r="G537" s="9" t="str">
        <f t="shared" si="109"/>
        <v/>
      </c>
      <c r="H537" s="9" t="str">
        <f t="shared" si="110"/>
        <v/>
      </c>
      <c r="I537" s="9" t="str">
        <f t="shared" si="111"/>
        <v/>
      </c>
      <c r="J537" s="9" t="str">
        <f t="shared" si="112"/>
        <v/>
      </c>
      <c r="K537" s="11" t="e">
        <f t="shared" si="113"/>
        <v>#VALUE!</v>
      </c>
      <c r="L537" s="11" t="e">
        <f t="shared" si="114"/>
        <v>#VALUE!</v>
      </c>
      <c r="M537" s="11" t="e">
        <f t="shared" si="115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16"/>
        <v>#VALUE!</v>
      </c>
      <c r="S537" s="11" t="e">
        <f t="shared" si="117"/>
        <v>#VALUE!</v>
      </c>
      <c r="T537" s="11" t="e">
        <f t="shared" si="118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06"/>
        <v>#VALUE!</v>
      </c>
      <c r="E538" s="9" t="e">
        <f t="shared" si="107"/>
        <v>#VALUE!</v>
      </c>
      <c r="F538" s="9" t="e">
        <f t="shared" si="108"/>
        <v>#VALUE!</v>
      </c>
      <c r="G538" s="9" t="str">
        <f t="shared" si="109"/>
        <v/>
      </c>
      <c r="H538" s="9" t="str">
        <f t="shared" si="110"/>
        <v/>
      </c>
      <c r="I538" s="9" t="str">
        <f t="shared" si="111"/>
        <v/>
      </c>
      <c r="J538" s="9" t="str">
        <f t="shared" si="112"/>
        <v/>
      </c>
      <c r="K538" s="11" t="e">
        <f t="shared" si="113"/>
        <v>#VALUE!</v>
      </c>
      <c r="L538" s="11" t="e">
        <f t="shared" si="114"/>
        <v>#VALUE!</v>
      </c>
      <c r="M538" s="11" t="e">
        <f t="shared" si="115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16"/>
        <v>#VALUE!</v>
      </c>
      <c r="S538" s="11" t="e">
        <f t="shared" si="117"/>
        <v>#VALUE!</v>
      </c>
      <c r="T538" s="11" t="e">
        <f t="shared" si="118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06"/>
        <v>#VALUE!</v>
      </c>
      <c r="E539" s="9" t="e">
        <f t="shared" si="107"/>
        <v>#VALUE!</v>
      </c>
      <c r="F539" s="9" t="e">
        <f t="shared" si="108"/>
        <v>#VALUE!</v>
      </c>
      <c r="G539" s="9" t="str">
        <f t="shared" si="109"/>
        <v/>
      </c>
      <c r="H539" s="9" t="str">
        <f t="shared" si="110"/>
        <v/>
      </c>
      <c r="I539" s="9" t="str">
        <f t="shared" si="111"/>
        <v/>
      </c>
      <c r="J539" s="9" t="str">
        <f t="shared" si="112"/>
        <v/>
      </c>
      <c r="K539" s="11" t="e">
        <f t="shared" si="113"/>
        <v>#VALUE!</v>
      </c>
      <c r="L539" s="11" t="e">
        <f t="shared" si="114"/>
        <v>#VALUE!</v>
      </c>
      <c r="M539" s="11" t="e">
        <f t="shared" si="115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16"/>
        <v>#VALUE!</v>
      </c>
      <c r="S539" s="11" t="e">
        <f t="shared" si="117"/>
        <v>#VALUE!</v>
      </c>
      <c r="T539" s="11" t="e">
        <f t="shared" si="118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06"/>
        <v>#VALUE!</v>
      </c>
      <c r="E540" s="9" t="e">
        <f t="shared" si="107"/>
        <v>#VALUE!</v>
      </c>
      <c r="F540" s="9" t="e">
        <f t="shared" si="108"/>
        <v>#VALUE!</v>
      </c>
      <c r="G540" s="9" t="str">
        <f t="shared" si="109"/>
        <v/>
      </c>
      <c r="H540" s="9" t="str">
        <f t="shared" si="110"/>
        <v/>
      </c>
      <c r="I540" s="9" t="str">
        <f t="shared" si="111"/>
        <v/>
      </c>
      <c r="J540" s="9" t="str">
        <f t="shared" si="112"/>
        <v/>
      </c>
      <c r="K540" s="11" t="e">
        <f t="shared" si="113"/>
        <v>#VALUE!</v>
      </c>
      <c r="L540" s="11" t="e">
        <f t="shared" si="114"/>
        <v>#VALUE!</v>
      </c>
      <c r="M540" s="11" t="e">
        <f t="shared" si="115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16"/>
        <v>#VALUE!</v>
      </c>
      <c r="S540" s="11" t="e">
        <f t="shared" si="117"/>
        <v>#VALUE!</v>
      </c>
      <c r="T540" s="11" t="e">
        <f t="shared" si="118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06"/>
        <v>#VALUE!</v>
      </c>
      <c r="E541" s="9" t="e">
        <f t="shared" si="107"/>
        <v>#VALUE!</v>
      </c>
      <c r="F541" s="9" t="e">
        <f t="shared" si="108"/>
        <v>#VALUE!</v>
      </c>
      <c r="G541" s="9" t="str">
        <f t="shared" si="109"/>
        <v/>
      </c>
      <c r="H541" s="9" t="str">
        <f t="shared" si="110"/>
        <v/>
      </c>
      <c r="I541" s="9" t="str">
        <f t="shared" si="111"/>
        <v/>
      </c>
      <c r="J541" s="9" t="str">
        <f t="shared" si="112"/>
        <v/>
      </c>
      <c r="K541" s="11" t="e">
        <f t="shared" si="113"/>
        <v>#VALUE!</v>
      </c>
      <c r="L541" s="11" t="e">
        <f t="shared" si="114"/>
        <v>#VALUE!</v>
      </c>
      <c r="M541" s="11" t="e">
        <f t="shared" si="115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16"/>
        <v>#VALUE!</v>
      </c>
      <c r="S541" s="11" t="e">
        <f t="shared" si="117"/>
        <v>#VALUE!</v>
      </c>
      <c r="T541" s="11" t="e">
        <f t="shared" si="118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06"/>
        <v>#VALUE!</v>
      </c>
      <c r="E542" s="9" t="e">
        <f t="shared" si="107"/>
        <v>#VALUE!</v>
      </c>
      <c r="F542" s="9" t="e">
        <f t="shared" si="108"/>
        <v>#VALUE!</v>
      </c>
      <c r="G542" s="9" t="str">
        <f t="shared" si="109"/>
        <v/>
      </c>
      <c r="H542" s="9" t="str">
        <f t="shared" si="110"/>
        <v/>
      </c>
      <c r="I542" s="9" t="str">
        <f t="shared" si="111"/>
        <v/>
      </c>
      <c r="J542" s="9" t="str">
        <f t="shared" si="112"/>
        <v/>
      </c>
      <c r="K542" s="11" t="e">
        <f t="shared" si="113"/>
        <v>#VALUE!</v>
      </c>
      <c r="L542" s="11" t="e">
        <f t="shared" si="114"/>
        <v>#VALUE!</v>
      </c>
      <c r="M542" s="11" t="e">
        <f t="shared" si="115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16"/>
        <v>#VALUE!</v>
      </c>
      <c r="S542" s="11" t="e">
        <f t="shared" si="117"/>
        <v>#VALUE!</v>
      </c>
      <c r="T542" s="11" t="e">
        <f t="shared" si="118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06"/>
        <v>#VALUE!</v>
      </c>
      <c r="E543" s="9" t="e">
        <f t="shared" si="107"/>
        <v>#VALUE!</v>
      </c>
      <c r="F543" s="9" t="e">
        <f t="shared" si="108"/>
        <v>#VALUE!</v>
      </c>
      <c r="G543" s="9" t="str">
        <f t="shared" si="109"/>
        <v/>
      </c>
      <c r="H543" s="9" t="str">
        <f t="shared" si="110"/>
        <v/>
      </c>
      <c r="I543" s="9" t="str">
        <f t="shared" si="111"/>
        <v/>
      </c>
      <c r="J543" s="9" t="str">
        <f t="shared" si="112"/>
        <v/>
      </c>
      <c r="K543" s="11" t="e">
        <f t="shared" si="113"/>
        <v>#VALUE!</v>
      </c>
      <c r="L543" s="11" t="e">
        <f t="shared" si="114"/>
        <v>#VALUE!</v>
      </c>
      <c r="M543" s="11" t="e">
        <f t="shared" si="115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16"/>
        <v>#VALUE!</v>
      </c>
      <c r="S543" s="11" t="e">
        <f t="shared" si="117"/>
        <v>#VALUE!</v>
      </c>
      <c r="T543" s="11" t="e">
        <f t="shared" si="118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06"/>
        <v>#VALUE!</v>
      </c>
      <c r="E544" s="9" t="e">
        <f t="shared" si="107"/>
        <v>#VALUE!</v>
      </c>
      <c r="F544" s="9" t="e">
        <f t="shared" si="108"/>
        <v>#VALUE!</v>
      </c>
      <c r="G544" s="9" t="str">
        <f t="shared" si="109"/>
        <v/>
      </c>
      <c r="H544" s="9" t="str">
        <f t="shared" si="110"/>
        <v/>
      </c>
      <c r="I544" s="9" t="str">
        <f t="shared" si="111"/>
        <v/>
      </c>
      <c r="J544" s="9" t="str">
        <f t="shared" si="112"/>
        <v/>
      </c>
      <c r="K544" s="11" t="e">
        <f t="shared" si="113"/>
        <v>#VALUE!</v>
      </c>
      <c r="L544" s="11" t="e">
        <f t="shared" si="114"/>
        <v>#VALUE!</v>
      </c>
      <c r="M544" s="11" t="e">
        <f t="shared" si="115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16"/>
        <v>#VALUE!</v>
      </c>
      <c r="S544" s="11" t="e">
        <f t="shared" si="117"/>
        <v>#VALUE!</v>
      </c>
      <c r="T544" s="11" t="e">
        <f t="shared" si="118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06"/>
        <v>#VALUE!</v>
      </c>
      <c r="E545" s="9" t="e">
        <f t="shared" si="107"/>
        <v>#VALUE!</v>
      </c>
      <c r="F545" s="9" t="e">
        <f t="shared" si="108"/>
        <v>#VALUE!</v>
      </c>
      <c r="G545" s="9" t="str">
        <f t="shared" si="109"/>
        <v/>
      </c>
      <c r="H545" s="9" t="str">
        <f t="shared" si="110"/>
        <v/>
      </c>
      <c r="I545" s="9" t="str">
        <f t="shared" si="111"/>
        <v/>
      </c>
      <c r="J545" s="9" t="str">
        <f t="shared" si="112"/>
        <v/>
      </c>
      <c r="K545" s="11" t="e">
        <f t="shared" si="113"/>
        <v>#VALUE!</v>
      </c>
      <c r="L545" s="11" t="e">
        <f t="shared" si="114"/>
        <v>#VALUE!</v>
      </c>
      <c r="M545" s="11" t="e">
        <f t="shared" si="115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16"/>
        <v>#VALUE!</v>
      </c>
      <c r="S545" s="11" t="e">
        <f t="shared" si="117"/>
        <v>#VALUE!</v>
      </c>
      <c r="T545" s="11" t="e">
        <f t="shared" si="118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06"/>
        <v>#VALUE!</v>
      </c>
      <c r="E546" s="9" t="e">
        <f t="shared" si="107"/>
        <v>#VALUE!</v>
      </c>
      <c r="F546" s="9" t="e">
        <f t="shared" si="108"/>
        <v>#VALUE!</v>
      </c>
      <c r="G546" s="9" t="str">
        <f t="shared" si="109"/>
        <v/>
      </c>
      <c r="H546" s="9" t="str">
        <f t="shared" si="110"/>
        <v/>
      </c>
      <c r="I546" s="9" t="str">
        <f t="shared" si="111"/>
        <v/>
      </c>
      <c r="J546" s="9" t="str">
        <f t="shared" si="112"/>
        <v/>
      </c>
      <c r="K546" s="11" t="e">
        <f t="shared" si="113"/>
        <v>#VALUE!</v>
      </c>
      <c r="L546" s="11" t="e">
        <f t="shared" si="114"/>
        <v>#VALUE!</v>
      </c>
      <c r="M546" s="11" t="e">
        <f t="shared" si="115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16"/>
        <v>#VALUE!</v>
      </c>
      <c r="S546" s="11" t="e">
        <f t="shared" si="117"/>
        <v>#VALUE!</v>
      </c>
      <c r="T546" s="11" t="e">
        <f t="shared" si="118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06"/>
        <v>#VALUE!</v>
      </c>
      <c r="E547" s="9" t="e">
        <f t="shared" si="107"/>
        <v>#VALUE!</v>
      </c>
      <c r="F547" s="9" t="e">
        <f t="shared" si="108"/>
        <v>#VALUE!</v>
      </c>
      <c r="G547" s="9" t="str">
        <f t="shared" si="109"/>
        <v/>
      </c>
      <c r="H547" s="9" t="str">
        <f t="shared" si="110"/>
        <v/>
      </c>
      <c r="I547" s="9" t="str">
        <f t="shared" si="111"/>
        <v/>
      </c>
      <c r="J547" s="9" t="str">
        <f t="shared" si="112"/>
        <v/>
      </c>
      <c r="K547" s="11" t="e">
        <f t="shared" si="113"/>
        <v>#VALUE!</v>
      </c>
      <c r="L547" s="11" t="e">
        <f t="shared" si="114"/>
        <v>#VALUE!</v>
      </c>
      <c r="M547" s="11" t="e">
        <f t="shared" si="115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16"/>
        <v>#VALUE!</v>
      </c>
      <c r="S547" s="11" t="e">
        <f t="shared" si="117"/>
        <v>#VALUE!</v>
      </c>
      <c r="T547" s="11" t="e">
        <f t="shared" si="118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06"/>
        <v>#VALUE!</v>
      </c>
      <c r="E548" s="9" t="e">
        <f t="shared" si="107"/>
        <v>#VALUE!</v>
      </c>
      <c r="F548" s="9" t="e">
        <f t="shared" si="108"/>
        <v>#VALUE!</v>
      </c>
      <c r="G548" s="9" t="str">
        <f t="shared" si="109"/>
        <v/>
      </c>
      <c r="H548" s="9" t="str">
        <f t="shared" si="110"/>
        <v/>
      </c>
      <c r="I548" s="9" t="str">
        <f t="shared" si="111"/>
        <v/>
      </c>
      <c r="J548" s="9" t="str">
        <f t="shared" si="112"/>
        <v/>
      </c>
      <c r="K548" s="11" t="e">
        <f t="shared" si="113"/>
        <v>#VALUE!</v>
      </c>
      <c r="L548" s="11" t="e">
        <f t="shared" si="114"/>
        <v>#VALUE!</v>
      </c>
      <c r="M548" s="11" t="e">
        <f t="shared" si="115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16"/>
        <v>#VALUE!</v>
      </c>
      <c r="S548" s="11" t="e">
        <f t="shared" si="117"/>
        <v>#VALUE!</v>
      </c>
      <c r="T548" s="11" t="e">
        <f t="shared" si="118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06"/>
        <v>#VALUE!</v>
      </c>
      <c r="E549" s="9" t="e">
        <f t="shared" si="107"/>
        <v>#VALUE!</v>
      </c>
      <c r="F549" s="9" t="e">
        <f t="shared" si="108"/>
        <v>#VALUE!</v>
      </c>
      <c r="G549" s="9" t="str">
        <f t="shared" si="109"/>
        <v/>
      </c>
      <c r="H549" s="9" t="str">
        <f t="shared" si="110"/>
        <v/>
      </c>
      <c r="I549" s="9" t="str">
        <f t="shared" si="111"/>
        <v/>
      </c>
      <c r="J549" s="9" t="str">
        <f t="shared" si="112"/>
        <v/>
      </c>
      <c r="K549" s="11" t="e">
        <f t="shared" si="113"/>
        <v>#VALUE!</v>
      </c>
      <c r="L549" s="11" t="e">
        <f t="shared" si="114"/>
        <v>#VALUE!</v>
      </c>
      <c r="M549" s="11" t="e">
        <f t="shared" si="115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16"/>
        <v>#VALUE!</v>
      </c>
      <c r="S549" s="11" t="e">
        <f t="shared" si="117"/>
        <v>#VALUE!</v>
      </c>
      <c r="T549" s="11" t="e">
        <f t="shared" si="118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06"/>
        <v>#VALUE!</v>
      </c>
      <c r="E550" s="9" t="e">
        <f t="shared" si="107"/>
        <v>#VALUE!</v>
      </c>
      <c r="F550" s="9" t="e">
        <f t="shared" si="108"/>
        <v>#VALUE!</v>
      </c>
      <c r="G550" s="9" t="str">
        <f t="shared" si="109"/>
        <v/>
      </c>
      <c r="H550" s="9" t="str">
        <f t="shared" si="110"/>
        <v/>
      </c>
      <c r="I550" s="9" t="str">
        <f t="shared" si="111"/>
        <v/>
      </c>
      <c r="J550" s="9" t="str">
        <f t="shared" si="112"/>
        <v/>
      </c>
      <c r="K550" s="11" t="e">
        <f t="shared" si="113"/>
        <v>#VALUE!</v>
      </c>
      <c r="L550" s="11" t="e">
        <f t="shared" si="114"/>
        <v>#VALUE!</v>
      </c>
      <c r="M550" s="11" t="e">
        <f t="shared" si="115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16"/>
        <v>#VALUE!</v>
      </c>
      <c r="S550" s="11" t="e">
        <f t="shared" si="117"/>
        <v>#VALUE!</v>
      </c>
      <c r="T550" s="11" t="e">
        <f t="shared" si="118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06"/>
        <v>#VALUE!</v>
      </c>
      <c r="E551" s="9" t="e">
        <f t="shared" si="107"/>
        <v>#VALUE!</v>
      </c>
      <c r="F551" s="9" t="e">
        <f t="shared" si="108"/>
        <v>#VALUE!</v>
      </c>
      <c r="G551" s="9" t="str">
        <f t="shared" si="109"/>
        <v/>
      </c>
      <c r="H551" s="9" t="str">
        <f t="shared" si="110"/>
        <v/>
      </c>
      <c r="I551" s="9" t="str">
        <f t="shared" si="111"/>
        <v/>
      </c>
      <c r="J551" s="9" t="str">
        <f t="shared" si="112"/>
        <v/>
      </c>
      <c r="K551" s="11" t="e">
        <f t="shared" si="113"/>
        <v>#VALUE!</v>
      </c>
      <c r="L551" s="11" t="e">
        <f t="shared" si="114"/>
        <v>#VALUE!</v>
      </c>
      <c r="M551" s="11" t="e">
        <f t="shared" si="115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16"/>
        <v>#VALUE!</v>
      </c>
      <c r="S551" s="11" t="e">
        <f t="shared" si="117"/>
        <v>#VALUE!</v>
      </c>
      <c r="T551" s="11" t="e">
        <f t="shared" si="118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06"/>
        <v>#VALUE!</v>
      </c>
      <c r="E552" s="9" t="e">
        <f t="shared" si="107"/>
        <v>#VALUE!</v>
      </c>
      <c r="F552" s="9" t="e">
        <f t="shared" si="108"/>
        <v>#VALUE!</v>
      </c>
      <c r="G552" s="9" t="str">
        <f t="shared" si="109"/>
        <v/>
      </c>
      <c r="H552" s="9" t="str">
        <f t="shared" si="110"/>
        <v/>
      </c>
      <c r="I552" s="9" t="str">
        <f t="shared" si="111"/>
        <v/>
      </c>
      <c r="J552" s="9" t="str">
        <f t="shared" si="112"/>
        <v/>
      </c>
      <c r="K552" s="11" t="e">
        <f t="shared" si="113"/>
        <v>#VALUE!</v>
      </c>
      <c r="L552" s="11" t="e">
        <f t="shared" si="114"/>
        <v>#VALUE!</v>
      </c>
      <c r="M552" s="11" t="e">
        <f t="shared" si="115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16"/>
        <v>#VALUE!</v>
      </c>
      <c r="S552" s="11" t="e">
        <f t="shared" si="117"/>
        <v>#VALUE!</v>
      </c>
      <c r="T552" s="11" t="e">
        <f t="shared" si="118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06"/>
        <v>#VALUE!</v>
      </c>
      <c r="E553" s="9" t="e">
        <f t="shared" si="107"/>
        <v>#VALUE!</v>
      </c>
      <c r="F553" s="9" t="e">
        <f t="shared" si="108"/>
        <v>#VALUE!</v>
      </c>
      <c r="G553" s="9" t="str">
        <f t="shared" si="109"/>
        <v/>
      </c>
      <c r="H553" s="9" t="str">
        <f t="shared" si="110"/>
        <v/>
      </c>
      <c r="I553" s="9" t="str">
        <f t="shared" si="111"/>
        <v/>
      </c>
      <c r="J553" s="9" t="str">
        <f t="shared" si="112"/>
        <v/>
      </c>
      <c r="K553" s="11" t="e">
        <f t="shared" si="113"/>
        <v>#VALUE!</v>
      </c>
      <c r="L553" s="11" t="e">
        <f t="shared" si="114"/>
        <v>#VALUE!</v>
      </c>
      <c r="M553" s="11" t="e">
        <f t="shared" si="115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16"/>
        <v>#VALUE!</v>
      </c>
      <c r="S553" s="11" t="e">
        <f t="shared" si="117"/>
        <v>#VALUE!</v>
      </c>
      <c r="T553" s="11" t="e">
        <f t="shared" si="118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06"/>
        <v>#VALUE!</v>
      </c>
      <c r="E554" s="9" t="e">
        <f t="shared" si="107"/>
        <v>#VALUE!</v>
      </c>
      <c r="F554" s="9" t="e">
        <f t="shared" si="108"/>
        <v>#VALUE!</v>
      </c>
      <c r="G554" s="9" t="str">
        <f t="shared" si="109"/>
        <v/>
      </c>
      <c r="H554" s="9" t="str">
        <f t="shared" si="110"/>
        <v/>
      </c>
      <c r="I554" s="9" t="str">
        <f t="shared" si="111"/>
        <v/>
      </c>
      <c r="J554" s="9" t="str">
        <f t="shared" si="112"/>
        <v/>
      </c>
      <c r="K554" s="11" t="e">
        <f t="shared" si="113"/>
        <v>#VALUE!</v>
      </c>
      <c r="L554" s="11" t="e">
        <f t="shared" si="114"/>
        <v>#VALUE!</v>
      </c>
      <c r="M554" s="11" t="e">
        <f t="shared" si="115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16"/>
        <v>#VALUE!</v>
      </c>
      <c r="S554" s="11" t="e">
        <f t="shared" si="117"/>
        <v>#VALUE!</v>
      </c>
      <c r="T554" s="11" t="e">
        <f t="shared" si="118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06"/>
        <v>#VALUE!</v>
      </c>
      <c r="E555" s="9" t="e">
        <f t="shared" si="107"/>
        <v>#VALUE!</v>
      </c>
      <c r="F555" s="9" t="e">
        <f t="shared" si="108"/>
        <v>#VALUE!</v>
      </c>
      <c r="G555" s="9" t="str">
        <f t="shared" si="109"/>
        <v/>
      </c>
      <c r="H555" s="9" t="str">
        <f t="shared" si="110"/>
        <v/>
      </c>
      <c r="I555" s="9" t="str">
        <f t="shared" si="111"/>
        <v/>
      </c>
      <c r="J555" s="9" t="str">
        <f t="shared" si="112"/>
        <v/>
      </c>
      <c r="K555" s="11" t="e">
        <f t="shared" si="113"/>
        <v>#VALUE!</v>
      </c>
      <c r="L555" s="11" t="e">
        <f t="shared" si="114"/>
        <v>#VALUE!</v>
      </c>
      <c r="M555" s="11" t="e">
        <f t="shared" si="115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16"/>
        <v>#VALUE!</v>
      </c>
      <c r="S555" s="11" t="e">
        <f t="shared" si="117"/>
        <v>#VALUE!</v>
      </c>
      <c r="T555" s="11" t="e">
        <f t="shared" si="118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06"/>
        <v>#VALUE!</v>
      </c>
      <c r="E556" s="9" t="e">
        <f t="shared" si="107"/>
        <v>#VALUE!</v>
      </c>
      <c r="F556" s="9" t="e">
        <f t="shared" si="108"/>
        <v>#VALUE!</v>
      </c>
      <c r="G556" s="9" t="str">
        <f t="shared" si="109"/>
        <v/>
      </c>
      <c r="H556" s="9" t="str">
        <f t="shared" si="110"/>
        <v/>
      </c>
      <c r="I556" s="9" t="str">
        <f t="shared" si="111"/>
        <v/>
      </c>
      <c r="J556" s="9" t="str">
        <f t="shared" si="112"/>
        <v/>
      </c>
      <c r="K556" s="11" t="e">
        <f t="shared" si="113"/>
        <v>#VALUE!</v>
      </c>
      <c r="L556" s="11" t="e">
        <f t="shared" si="114"/>
        <v>#VALUE!</v>
      </c>
      <c r="M556" s="11" t="e">
        <f t="shared" si="115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16"/>
        <v>#VALUE!</v>
      </c>
      <c r="S556" s="11" t="e">
        <f t="shared" si="117"/>
        <v>#VALUE!</v>
      </c>
      <c r="T556" s="11" t="e">
        <f t="shared" si="118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06"/>
        <v>#VALUE!</v>
      </c>
      <c r="E557" s="9" t="e">
        <f t="shared" si="107"/>
        <v>#VALUE!</v>
      </c>
      <c r="F557" s="9" t="e">
        <f t="shared" si="108"/>
        <v>#VALUE!</v>
      </c>
      <c r="G557" s="9" t="str">
        <f t="shared" si="109"/>
        <v/>
      </c>
      <c r="H557" s="9" t="str">
        <f t="shared" si="110"/>
        <v/>
      </c>
      <c r="I557" s="9" t="str">
        <f t="shared" si="111"/>
        <v/>
      </c>
      <c r="J557" s="9" t="str">
        <f t="shared" si="112"/>
        <v/>
      </c>
      <c r="K557" s="11" t="e">
        <f t="shared" si="113"/>
        <v>#VALUE!</v>
      </c>
      <c r="L557" s="11" t="e">
        <f t="shared" si="114"/>
        <v>#VALUE!</v>
      </c>
      <c r="M557" s="11" t="e">
        <f t="shared" si="115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16"/>
        <v>#VALUE!</v>
      </c>
      <c r="S557" s="11" t="e">
        <f t="shared" si="117"/>
        <v>#VALUE!</v>
      </c>
      <c r="T557" s="11" t="e">
        <f t="shared" si="118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06"/>
        <v>#VALUE!</v>
      </c>
      <c r="E558" s="9" t="e">
        <f t="shared" si="107"/>
        <v>#VALUE!</v>
      </c>
      <c r="F558" s="9" t="e">
        <f t="shared" si="108"/>
        <v>#VALUE!</v>
      </c>
      <c r="G558" s="9" t="str">
        <f t="shared" si="109"/>
        <v/>
      </c>
      <c r="H558" s="9" t="str">
        <f t="shared" si="110"/>
        <v/>
      </c>
      <c r="I558" s="9" t="str">
        <f t="shared" si="111"/>
        <v/>
      </c>
      <c r="J558" s="9" t="str">
        <f t="shared" si="112"/>
        <v/>
      </c>
      <c r="K558" s="11" t="e">
        <f t="shared" si="113"/>
        <v>#VALUE!</v>
      </c>
      <c r="L558" s="11" t="e">
        <f t="shared" si="114"/>
        <v>#VALUE!</v>
      </c>
      <c r="M558" s="11" t="e">
        <f t="shared" si="115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16"/>
        <v>#VALUE!</v>
      </c>
      <c r="S558" s="11" t="e">
        <f t="shared" si="117"/>
        <v>#VALUE!</v>
      </c>
      <c r="T558" s="11" t="e">
        <f t="shared" si="118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06"/>
        <v>#VALUE!</v>
      </c>
      <c r="E559" s="9" t="e">
        <f t="shared" si="107"/>
        <v>#VALUE!</v>
      </c>
      <c r="F559" s="9" t="e">
        <f t="shared" si="108"/>
        <v>#VALUE!</v>
      </c>
      <c r="G559" s="9" t="str">
        <f t="shared" si="109"/>
        <v/>
      </c>
      <c r="H559" s="9" t="str">
        <f t="shared" si="110"/>
        <v/>
      </c>
      <c r="I559" s="9" t="str">
        <f t="shared" si="111"/>
        <v/>
      </c>
      <c r="J559" s="9" t="str">
        <f t="shared" si="112"/>
        <v/>
      </c>
      <c r="K559" s="11" t="e">
        <f t="shared" si="113"/>
        <v>#VALUE!</v>
      </c>
      <c r="L559" s="11" t="e">
        <f t="shared" si="114"/>
        <v>#VALUE!</v>
      </c>
      <c r="M559" s="11" t="e">
        <f t="shared" si="115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16"/>
        <v>#VALUE!</v>
      </c>
      <c r="S559" s="11" t="e">
        <f t="shared" si="117"/>
        <v>#VALUE!</v>
      </c>
      <c r="T559" s="11" t="e">
        <f t="shared" si="118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06"/>
        <v>#VALUE!</v>
      </c>
      <c r="E560" s="9" t="e">
        <f t="shared" si="107"/>
        <v>#VALUE!</v>
      </c>
      <c r="F560" s="9" t="e">
        <f t="shared" si="108"/>
        <v>#VALUE!</v>
      </c>
      <c r="G560" s="9" t="str">
        <f t="shared" si="109"/>
        <v/>
      </c>
      <c r="H560" s="9" t="str">
        <f t="shared" si="110"/>
        <v/>
      </c>
      <c r="I560" s="9" t="str">
        <f t="shared" si="111"/>
        <v/>
      </c>
      <c r="J560" s="9" t="str">
        <f t="shared" si="112"/>
        <v/>
      </c>
      <c r="K560" s="11" t="e">
        <f t="shared" si="113"/>
        <v>#VALUE!</v>
      </c>
      <c r="L560" s="11" t="e">
        <f t="shared" si="114"/>
        <v>#VALUE!</v>
      </c>
      <c r="M560" s="11" t="e">
        <f t="shared" si="115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16"/>
        <v>#VALUE!</v>
      </c>
      <c r="S560" s="11" t="e">
        <f t="shared" si="117"/>
        <v>#VALUE!</v>
      </c>
      <c r="T560" s="11" t="e">
        <f t="shared" si="118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06"/>
        <v>#VALUE!</v>
      </c>
      <c r="E561" s="9" t="e">
        <f t="shared" si="107"/>
        <v>#VALUE!</v>
      </c>
      <c r="F561" s="9" t="e">
        <f t="shared" si="108"/>
        <v>#VALUE!</v>
      </c>
      <c r="G561" s="9" t="str">
        <f t="shared" si="109"/>
        <v/>
      </c>
      <c r="H561" s="9" t="str">
        <f t="shared" si="110"/>
        <v/>
      </c>
      <c r="I561" s="9" t="str">
        <f t="shared" si="111"/>
        <v/>
      </c>
      <c r="J561" s="9" t="str">
        <f t="shared" si="112"/>
        <v/>
      </c>
      <c r="K561" s="11" t="e">
        <f t="shared" si="113"/>
        <v>#VALUE!</v>
      </c>
      <c r="L561" s="11" t="e">
        <f t="shared" si="114"/>
        <v>#VALUE!</v>
      </c>
      <c r="M561" s="11" t="e">
        <f t="shared" si="115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16"/>
        <v>#VALUE!</v>
      </c>
      <c r="S561" s="11" t="e">
        <f t="shared" si="117"/>
        <v>#VALUE!</v>
      </c>
      <c r="T561" s="11" t="e">
        <f t="shared" si="118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06"/>
        <v>#VALUE!</v>
      </c>
      <c r="E562" s="9" t="e">
        <f t="shared" si="107"/>
        <v>#VALUE!</v>
      </c>
      <c r="F562" s="9" t="e">
        <f t="shared" si="108"/>
        <v>#VALUE!</v>
      </c>
      <c r="G562" s="9" t="str">
        <f t="shared" si="109"/>
        <v/>
      </c>
      <c r="H562" s="9" t="str">
        <f t="shared" si="110"/>
        <v/>
      </c>
      <c r="I562" s="9" t="str">
        <f t="shared" si="111"/>
        <v/>
      </c>
      <c r="J562" s="9" t="str">
        <f t="shared" si="112"/>
        <v/>
      </c>
      <c r="K562" s="11" t="e">
        <f t="shared" si="113"/>
        <v>#VALUE!</v>
      </c>
      <c r="L562" s="11" t="e">
        <f t="shared" si="114"/>
        <v>#VALUE!</v>
      </c>
      <c r="M562" s="11" t="e">
        <f t="shared" si="115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16"/>
        <v>#VALUE!</v>
      </c>
      <c r="S562" s="11" t="e">
        <f t="shared" si="117"/>
        <v>#VALUE!</v>
      </c>
      <c r="T562" s="11" t="e">
        <f t="shared" si="118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06"/>
        <v>#VALUE!</v>
      </c>
      <c r="E563" s="9" t="e">
        <f t="shared" si="107"/>
        <v>#VALUE!</v>
      </c>
      <c r="F563" s="9" t="e">
        <f t="shared" si="108"/>
        <v>#VALUE!</v>
      </c>
      <c r="G563" s="9" t="str">
        <f t="shared" si="109"/>
        <v/>
      </c>
      <c r="H563" s="9" t="str">
        <f t="shared" si="110"/>
        <v/>
      </c>
      <c r="I563" s="9" t="str">
        <f t="shared" si="111"/>
        <v/>
      </c>
      <c r="J563" s="9" t="str">
        <f t="shared" si="112"/>
        <v/>
      </c>
      <c r="K563" s="11" t="e">
        <f t="shared" si="113"/>
        <v>#VALUE!</v>
      </c>
      <c r="L563" s="11" t="e">
        <f t="shared" si="114"/>
        <v>#VALUE!</v>
      </c>
      <c r="M563" s="11" t="e">
        <f t="shared" si="115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16"/>
        <v>#VALUE!</v>
      </c>
      <c r="S563" s="11" t="e">
        <f t="shared" si="117"/>
        <v>#VALUE!</v>
      </c>
      <c r="T563" s="11" t="e">
        <f t="shared" si="118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06"/>
        <v>#VALUE!</v>
      </c>
      <c r="E564" s="9" t="e">
        <f t="shared" si="107"/>
        <v>#VALUE!</v>
      </c>
      <c r="F564" s="9" t="e">
        <f t="shared" si="108"/>
        <v>#VALUE!</v>
      </c>
      <c r="G564" s="9" t="str">
        <f t="shared" si="109"/>
        <v/>
      </c>
      <c r="H564" s="9" t="str">
        <f t="shared" si="110"/>
        <v/>
      </c>
      <c r="I564" s="9" t="str">
        <f t="shared" si="111"/>
        <v/>
      </c>
      <c r="J564" s="9" t="str">
        <f t="shared" si="112"/>
        <v/>
      </c>
      <c r="K564" s="11" t="e">
        <f t="shared" si="113"/>
        <v>#VALUE!</v>
      </c>
      <c r="L564" s="11" t="e">
        <f t="shared" si="114"/>
        <v>#VALUE!</v>
      </c>
      <c r="M564" s="11" t="e">
        <f t="shared" si="115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16"/>
        <v>#VALUE!</v>
      </c>
      <c r="S564" s="11" t="e">
        <f t="shared" si="117"/>
        <v>#VALUE!</v>
      </c>
      <c r="T564" s="11" t="e">
        <f t="shared" si="118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06"/>
        <v>#VALUE!</v>
      </c>
      <c r="E565" s="9" t="e">
        <f t="shared" si="107"/>
        <v>#VALUE!</v>
      </c>
      <c r="F565" s="9" t="e">
        <f t="shared" si="108"/>
        <v>#VALUE!</v>
      </c>
      <c r="G565" s="9" t="str">
        <f t="shared" si="109"/>
        <v/>
      </c>
      <c r="H565" s="9" t="str">
        <f t="shared" si="110"/>
        <v/>
      </c>
      <c r="I565" s="9" t="str">
        <f t="shared" si="111"/>
        <v/>
      </c>
      <c r="J565" s="9" t="str">
        <f t="shared" si="112"/>
        <v/>
      </c>
      <c r="K565" s="11" t="e">
        <f t="shared" si="113"/>
        <v>#VALUE!</v>
      </c>
      <c r="L565" s="11" t="e">
        <f t="shared" si="114"/>
        <v>#VALUE!</v>
      </c>
      <c r="M565" s="11" t="e">
        <f t="shared" si="115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16"/>
        <v>#VALUE!</v>
      </c>
      <c r="S565" s="11" t="e">
        <f t="shared" si="117"/>
        <v>#VALUE!</v>
      </c>
      <c r="T565" s="11" t="e">
        <f t="shared" si="118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06"/>
        <v>#VALUE!</v>
      </c>
      <c r="E566" s="9" t="e">
        <f t="shared" si="107"/>
        <v>#VALUE!</v>
      </c>
      <c r="F566" s="9" t="e">
        <f t="shared" si="108"/>
        <v>#VALUE!</v>
      </c>
      <c r="G566" s="9" t="str">
        <f t="shared" si="109"/>
        <v/>
      </c>
      <c r="H566" s="9" t="str">
        <f t="shared" si="110"/>
        <v/>
      </c>
      <c r="I566" s="9" t="str">
        <f t="shared" si="111"/>
        <v/>
      </c>
      <c r="J566" s="9" t="str">
        <f t="shared" si="112"/>
        <v/>
      </c>
      <c r="K566" s="11" t="e">
        <f t="shared" si="113"/>
        <v>#VALUE!</v>
      </c>
      <c r="L566" s="11" t="e">
        <f t="shared" si="114"/>
        <v>#VALUE!</v>
      </c>
      <c r="M566" s="11" t="e">
        <f t="shared" si="115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16"/>
        <v>#VALUE!</v>
      </c>
      <c r="S566" s="11" t="e">
        <f t="shared" si="117"/>
        <v>#VALUE!</v>
      </c>
      <c r="T566" s="11" t="e">
        <f t="shared" si="118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06"/>
        <v>#VALUE!</v>
      </c>
      <c r="E567" s="9" t="e">
        <f t="shared" si="107"/>
        <v>#VALUE!</v>
      </c>
      <c r="F567" s="9" t="e">
        <f t="shared" si="108"/>
        <v>#VALUE!</v>
      </c>
      <c r="G567" s="9" t="str">
        <f t="shared" si="109"/>
        <v/>
      </c>
      <c r="H567" s="9" t="str">
        <f t="shared" si="110"/>
        <v/>
      </c>
      <c r="I567" s="9" t="str">
        <f t="shared" si="111"/>
        <v/>
      </c>
      <c r="J567" s="9" t="str">
        <f t="shared" si="112"/>
        <v/>
      </c>
      <c r="K567" s="11" t="e">
        <f t="shared" si="113"/>
        <v>#VALUE!</v>
      </c>
      <c r="L567" s="11" t="e">
        <f t="shared" si="114"/>
        <v>#VALUE!</v>
      </c>
      <c r="M567" s="11" t="e">
        <f t="shared" si="115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16"/>
        <v>#VALUE!</v>
      </c>
      <c r="S567" s="11" t="e">
        <f t="shared" si="117"/>
        <v>#VALUE!</v>
      </c>
      <c r="T567" s="11" t="e">
        <f t="shared" si="118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06"/>
        <v>#VALUE!</v>
      </c>
      <c r="E568" s="9" t="e">
        <f t="shared" si="107"/>
        <v>#VALUE!</v>
      </c>
      <c r="F568" s="9" t="e">
        <f t="shared" si="108"/>
        <v>#VALUE!</v>
      </c>
      <c r="G568" s="9" t="str">
        <f t="shared" si="109"/>
        <v/>
      </c>
      <c r="H568" s="9" t="str">
        <f t="shared" si="110"/>
        <v/>
      </c>
      <c r="I568" s="9" t="str">
        <f t="shared" si="111"/>
        <v/>
      </c>
      <c r="J568" s="9" t="str">
        <f t="shared" si="112"/>
        <v/>
      </c>
      <c r="K568" s="11" t="e">
        <f t="shared" si="113"/>
        <v>#VALUE!</v>
      </c>
      <c r="L568" s="11" t="e">
        <f t="shared" si="114"/>
        <v>#VALUE!</v>
      </c>
      <c r="M568" s="11" t="e">
        <f t="shared" si="115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16"/>
        <v>#VALUE!</v>
      </c>
      <c r="S568" s="11" t="e">
        <f t="shared" si="117"/>
        <v>#VALUE!</v>
      </c>
      <c r="T568" s="11" t="e">
        <f t="shared" si="118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06"/>
        <v>#VALUE!</v>
      </c>
      <c r="E569" s="9" t="e">
        <f t="shared" si="107"/>
        <v>#VALUE!</v>
      </c>
      <c r="F569" s="9" t="e">
        <f t="shared" si="108"/>
        <v>#VALUE!</v>
      </c>
      <c r="G569" s="9" t="str">
        <f t="shared" si="109"/>
        <v/>
      </c>
      <c r="H569" s="9" t="str">
        <f t="shared" si="110"/>
        <v/>
      </c>
      <c r="I569" s="9" t="str">
        <f t="shared" si="111"/>
        <v/>
      </c>
      <c r="J569" s="9" t="str">
        <f t="shared" si="112"/>
        <v/>
      </c>
      <c r="K569" s="11" t="e">
        <f t="shared" si="113"/>
        <v>#VALUE!</v>
      </c>
      <c r="L569" s="11" t="e">
        <f t="shared" si="114"/>
        <v>#VALUE!</v>
      </c>
      <c r="M569" s="11" t="e">
        <f t="shared" si="115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16"/>
        <v>#VALUE!</v>
      </c>
      <c r="S569" s="11" t="e">
        <f t="shared" si="117"/>
        <v>#VALUE!</v>
      </c>
      <c r="T569" s="11" t="e">
        <f t="shared" si="118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06"/>
        <v>#VALUE!</v>
      </c>
      <c r="E570" s="9" t="e">
        <f t="shared" si="107"/>
        <v>#VALUE!</v>
      </c>
      <c r="F570" s="9" t="e">
        <f t="shared" si="108"/>
        <v>#VALUE!</v>
      </c>
      <c r="G570" s="9" t="str">
        <f t="shared" si="109"/>
        <v/>
      </c>
      <c r="H570" s="9" t="str">
        <f t="shared" si="110"/>
        <v/>
      </c>
      <c r="I570" s="9" t="str">
        <f t="shared" si="111"/>
        <v/>
      </c>
      <c r="J570" s="9" t="str">
        <f t="shared" si="112"/>
        <v/>
      </c>
      <c r="K570" s="11" t="e">
        <f t="shared" si="113"/>
        <v>#VALUE!</v>
      </c>
      <c r="L570" s="11" t="e">
        <f t="shared" si="114"/>
        <v>#VALUE!</v>
      </c>
      <c r="M570" s="11" t="e">
        <f t="shared" si="115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16"/>
        <v>#VALUE!</v>
      </c>
      <c r="S570" s="11" t="e">
        <f t="shared" si="117"/>
        <v>#VALUE!</v>
      </c>
      <c r="T570" s="11" t="e">
        <f t="shared" si="118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06"/>
        <v>#VALUE!</v>
      </c>
      <c r="E571" s="9" t="e">
        <f t="shared" si="107"/>
        <v>#VALUE!</v>
      </c>
      <c r="F571" s="9" t="e">
        <f t="shared" si="108"/>
        <v>#VALUE!</v>
      </c>
      <c r="G571" s="9" t="str">
        <f t="shared" si="109"/>
        <v/>
      </c>
      <c r="H571" s="9" t="str">
        <f t="shared" si="110"/>
        <v/>
      </c>
      <c r="I571" s="9" t="str">
        <f t="shared" si="111"/>
        <v/>
      </c>
      <c r="J571" s="9" t="str">
        <f t="shared" si="112"/>
        <v/>
      </c>
      <c r="K571" s="11" t="e">
        <f t="shared" si="113"/>
        <v>#VALUE!</v>
      </c>
      <c r="L571" s="11" t="e">
        <f t="shared" si="114"/>
        <v>#VALUE!</v>
      </c>
      <c r="M571" s="11" t="e">
        <f t="shared" si="115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16"/>
        <v>#VALUE!</v>
      </c>
      <c r="S571" s="11" t="e">
        <f t="shared" si="117"/>
        <v>#VALUE!</v>
      </c>
      <c r="T571" s="11" t="e">
        <f t="shared" si="118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06"/>
        <v>#VALUE!</v>
      </c>
      <c r="E572" s="9" t="e">
        <f t="shared" si="107"/>
        <v>#VALUE!</v>
      </c>
      <c r="F572" s="9" t="e">
        <f t="shared" si="108"/>
        <v>#VALUE!</v>
      </c>
      <c r="G572" s="9" t="str">
        <f t="shared" si="109"/>
        <v/>
      </c>
      <c r="H572" s="9" t="str">
        <f t="shared" si="110"/>
        <v/>
      </c>
      <c r="I572" s="9" t="str">
        <f t="shared" si="111"/>
        <v/>
      </c>
      <c r="J572" s="9" t="str">
        <f t="shared" si="112"/>
        <v/>
      </c>
      <c r="K572" s="11" t="e">
        <f t="shared" si="113"/>
        <v>#VALUE!</v>
      </c>
      <c r="L572" s="11" t="e">
        <f t="shared" si="114"/>
        <v>#VALUE!</v>
      </c>
      <c r="M572" s="11" t="e">
        <f t="shared" si="115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16"/>
        <v>#VALUE!</v>
      </c>
      <c r="S572" s="11" t="e">
        <f t="shared" si="117"/>
        <v>#VALUE!</v>
      </c>
      <c r="T572" s="11" t="e">
        <f t="shared" si="118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06"/>
        <v>#VALUE!</v>
      </c>
      <c r="E573" s="9" t="e">
        <f t="shared" si="107"/>
        <v>#VALUE!</v>
      </c>
      <c r="F573" s="9" t="e">
        <f t="shared" si="108"/>
        <v>#VALUE!</v>
      </c>
      <c r="G573" s="9" t="str">
        <f t="shared" si="109"/>
        <v/>
      </c>
      <c r="H573" s="9" t="str">
        <f t="shared" si="110"/>
        <v/>
      </c>
      <c r="I573" s="9" t="str">
        <f t="shared" si="111"/>
        <v/>
      </c>
      <c r="J573" s="9" t="str">
        <f t="shared" si="112"/>
        <v/>
      </c>
      <c r="K573" s="11" t="e">
        <f t="shared" si="113"/>
        <v>#VALUE!</v>
      </c>
      <c r="L573" s="11" t="e">
        <f t="shared" si="114"/>
        <v>#VALUE!</v>
      </c>
      <c r="M573" s="11" t="e">
        <f t="shared" si="115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16"/>
        <v>#VALUE!</v>
      </c>
      <c r="S573" s="11" t="e">
        <f t="shared" si="117"/>
        <v>#VALUE!</v>
      </c>
      <c r="T573" s="11" t="e">
        <f t="shared" si="118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06"/>
        <v>#VALUE!</v>
      </c>
      <c r="E574" s="9" t="e">
        <f t="shared" si="107"/>
        <v>#VALUE!</v>
      </c>
      <c r="F574" s="9" t="e">
        <f t="shared" si="108"/>
        <v>#VALUE!</v>
      </c>
      <c r="G574" s="9" t="str">
        <f t="shared" si="109"/>
        <v/>
      </c>
      <c r="H574" s="9" t="str">
        <f t="shared" si="110"/>
        <v/>
      </c>
      <c r="I574" s="9" t="str">
        <f t="shared" si="111"/>
        <v/>
      </c>
      <c r="J574" s="9" t="str">
        <f t="shared" si="112"/>
        <v/>
      </c>
      <c r="K574" s="11" t="e">
        <f t="shared" si="113"/>
        <v>#VALUE!</v>
      </c>
      <c r="L574" s="11" t="e">
        <f t="shared" si="114"/>
        <v>#VALUE!</v>
      </c>
      <c r="M574" s="11" t="e">
        <f t="shared" si="115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16"/>
        <v>#VALUE!</v>
      </c>
      <c r="S574" s="11" t="e">
        <f t="shared" si="117"/>
        <v>#VALUE!</v>
      </c>
      <c r="T574" s="11" t="e">
        <f t="shared" si="118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06"/>
        <v>#VALUE!</v>
      </c>
      <c r="E575" s="9" t="e">
        <f t="shared" si="107"/>
        <v>#VALUE!</v>
      </c>
      <c r="F575" s="9" t="e">
        <f t="shared" si="108"/>
        <v>#VALUE!</v>
      </c>
      <c r="G575" s="9" t="str">
        <f t="shared" si="109"/>
        <v/>
      </c>
      <c r="H575" s="9" t="str">
        <f t="shared" si="110"/>
        <v/>
      </c>
      <c r="I575" s="9" t="str">
        <f t="shared" si="111"/>
        <v/>
      </c>
      <c r="J575" s="9" t="str">
        <f t="shared" si="112"/>
        <v/>
      </c>
      <c r="K575" s="11" t="e">
        <f t="shared" si="113"/>
        <v>#VALUE!</v>
      </c>
      <c r="L575" s="11" t="e">
        <f t="shared" si="114"/>
        <v>#VALUE!</v>
      </c>
      <c r="M575" s="11" t="e">
        <f t="shared" si="115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16"/>
        <v>#VALUE!</v>
      </c>
      <c r="S575" s="11" t="e">
        <f t="shared" si="117"/>
        <v>#VALUE!</v>
      </c>
      <c r="T575" s="11" t="e">
        <f t="shared" si="118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06"/>
        <v>#VALUE!</v>
      </c>
      <c r="E576" s="9" t="e">
        <f t="shared" si="107"/>
        <v>#VALUE!</v>
      </c>
      <c r="F576" s="9" t="e">
        <f t="shared" si="108"/>
        <v>#VALUE!</v>
      </c>
      <c r="G576" s="9" t="str">
        <f t="shared" si="109"/>
        <v/>
      </c>
      <c r="H576" s="9" t="str">
        <f t="shared" si="110"/>
        <v/>
      </c>
      <c r="I576" s="9" t="str">
        <f t="shared" si="111"/>
        <v/>
      </c>
      <c r="J576" s="9" t="str">
        <f t="shared" si="112"/>
        <v/>
      </c>
      <c r="K576" s="11" t="e">
        <f t="shared" si="113"/>
        <v>#VALUE!</v>
      </c>
      <c r="L576" s="11" t="e">
        <f t="shared" si="114"/>
        <v>#VALUE!</v>
      </c>
      <c r="M576" s="11" t="e">
        <f t="shared" si="115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16"/>
        <v>#VALUE!</v>
      </c>
      <c r="S576" s="11" t="e">
        <f t="shared" si="117"/>
        <v>#VALUE!</v>
      </c>
      <c r="T576" s="11" t="e">
        <f t="shared" si="118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06"/>
        <v>#VALUE!</v>
      </c>
      <c r="E577" s="9" t="e">
        <f t="shared" si="107"/>
        <v>#VALUE!</v>
      </c>
      <c r="F577" s="9" t="e">
        <f t="shared" si="108"/>
        <v>#VALUE!</v>
      </c>
      <c r="G577" s="9" t="str">
        <f t="shared" si="109"/>
        <v/>
      </c>
      <c r="H577" s="9" t="str">
        <f t="shared" si="110"/>
        <v/>
      </c>
      <c r="I577" s="9" t="str">
        <f t="shared" si="111"/>
        <v/>
      </c>
      <c r="J577" s="9" t="str">
        <f t="shared" si="112"/>
        <v/>
      </c>
      <c r="K577" s="11" t="e">
        <f t="shared" si="113"/>
        <v>#VALUE!</v>
      </c>
      <c r="L577" s="11" t="e">
        <f t="shared" si="114"/>
        <v>#VALUE!</v>
      </c>
      <c r="M577" s="11" t="e">
        <f t="shared" si="115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16"/>
        <v>#VALUE!</v>
      </c>
      <c r="S577" s="11" t="e">
        <f t="shared" si="117"/>
        <v>#VALUE!</v>
      </c>
      <c r="T577" s="11" t="e">
        <f t="shared" si="118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06"/>
        <v>#VALUE!</v>
      </c>
      <c r="E578" s="9" t="e">
        <f t="shared" si="107"/>
        <v>#VALUE!</v>
      </c>
      <c r="F578" s="9" t="e">
        <f t="shared" si="108"/>
        <v>#VALUE!</v>
      </c>
      <c r="G578" s="9" t="str">
        <f t="shared" si="109"/>
        <v/>
      </c>
      <c r="H578" s="9" t="str">
        <f t="shared" si="110"/>
        <v/>
      </c>
      <c r="I578" s="9" t="str">
        <f t="shared" si="111"/>
        <v/>
      </c>
      <c r="J578" s="9" t="str">
        <f t="shared" si="112"/>
        <v/>
      </c>
      <c r="K578" s="11" t="e">
        <f t="shared" si="113"/>
        <v>#VALUE!</v>
      </c>
      <c r="L578" s="11" t="e">
        <f t="shared" si="114"/>
        <v>#VALUE!</v>
      </c>
      <c r="M578" s="11" t="e">
        <f t="shared" si="115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16"/>
        <v>#VALUE!</v>
      </c>
      <c r="S578" s="11" t="e">
        <f t="shared" si="117"/>
        <v>#VALUE!</v>
      </c>
      <c r="T578" s="11" t="e">
        <f t="shared" si="118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06"/>
        <v>#VALUE!</v>
      </c>
      <c r="E579" s="9" t="e">
        <f t="shared" si="107"/>
        <v>#VALUE!</v>
      </c>
      <c r="F579" s="9" t="e">
        <f t="shared" si="108"/>
        <v>#VALUE!</v>
      </c>
      <c r="G579" s="9" t="str">
        <f t="shared" si="109"/>
        <v/>
      </c>
      <c r="H579" s="9" t="str">
        <f t="shared" si="110"/>
        <v/>
      </c>
      <c r="I579" s="9" t="str">
        <f t="shared" si="111"/>
        <v/>
      </c>
      <c r="J579" s="9" t="str">
        <f t="shared" si="112"/>
        <v/>
      </c>
      <c r="K579" s="11" t="e">
        <f t="shared" si="113"/>
        <v>#VALUE!</v>
      </c>
      <c r="L579" s="11" t="e">
        <f t="shared" si="114"/>
        <v>#VALUE!</v>
      </c>
      <c r="M579" s="11" t="e">
        <f t="shared" si="115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16"/>
        <v>#VALUE!</v>
      </c>
      <c r="S579" s="11" t="e">
        <f t="shared" si="117"/>
        <v>#VALUE!</v>
      </c>
      <c r="T579" s="11" t="e">
        <f t="shared" si="118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19">(K580/(AR580+K580-(AR580*K580)))</f>
        <v>#VALUE!</v>
      </c>
      <c r="E580" s="9" t="e">
        <f t="shared" ref="E580:E643" si="120">(L580/(AR580+L580-(AR580*L580)))</f>
        <v>#VALUE!</v>
      </c>
      <c r="F580" s="9" t="e">
        <f t="shared" ref="F580:F643" si="121">(M580/(AR580+M580-(AR580*M580)))</f>
        <v>#VALUE!</v>
      </c>
      <c r="G580" s="9" t="str">
        <f t="shared" ref="G580:G643" si="122">AR580</f>
        <v/>
      </c>
      <c r="H580" s="9" t="str">
        <f t="shared" ref="H580:H643" si="123">IF(A580="","",1/D580)</f>
        <v/>
      </c>
      <c r="I580" s="9" t="str">
        <f t="shared" ref="I580:I643" si="124">IF(B580="","",1/E580)</f>
        <v/>
      </c>
      <c r="J580" s="9" t="str">
        <f t="shared" ref="J580:J643" si="125">IF(C580="","",1/F580)</f>
        <v/>
      </c>
      <c r="K580" s="11" t="e">
        <f t="shared" ref="K580:K643" si="126">1/A580</f>
        <v>#VALUE!</v>
      </c>
      <c r="L580" s="11" t="e">
        <f t="shared" ref="L580:L643" si="127">1/B580</f>
        <v>#VALUE!</v>
      </c>
      <c r="M580" s="11" t="e">
        <f t="shared" ref="M580:M643" si="128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29">O580/N580</f>
        <v>#VALUE!</v>
      </c>
      <c r="S580" s="11" t="e">
        <f t="shared" ref="S580:S643" si="130">P580/N580</f>
        <v>#VALUE!</v>
      </c>
      <c r="T580" s="11" t="e">
        <f t="shared" ref="T580:T643" si="131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19"/>
        <v>#VALUE!</v>
      </c>
      <c r="E581" s="9" t="e">
        <f t="shared" si="120"/>
        <v>#VALUE!</v>
      </c>
      <c r="F581" s="9" t="e">
        <f t="shared" si="121"/>
        <v>#VALUE!</v>
      </c>
      <c r="G581" s="9" t="str">
        <f t="shared" si="122"/>
        <v/>
      </c>
      <c r="H581" s="9" t="str">
        <f t="shared" si="123"/>
        <v/>
      </c>
      <c r="I581" s="9" t="str">
        <f t="shared" si="124"/>
        <v/>
      </c>
      <c r="J581" s="9" t="str">
        <f t="shared" si="125"/>
        <v/>
      </c>
      <c r="K581" s="11" t="e">
        <f t="shared" si="126"/>
        <v>#VALUE!</v>
      </c>
      <c r="L581" s="11" t="e">
        <f t="shared" si="127"/>
        <v>#VALUE!</v>
      </c>
      <c r="M581" s="11" t="e">
        <f t="shared" si="128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29"/>
        <v>#VALUE!</v>
      </c>
      <c r="S581" s="11" t="e">
        <f t="shared" si="130"/>
        <v>#VALUE!</v>
      </c>
      <c r="T581" s="11" t="e">
        <f t="shared" si="131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19"/>
        <v>#VALUE!</v>
      </c>
      <c r="E582" s="9" t="e">
        <f t="shared" si="120"/>
        <v>#VALUE!</v>
      </c>
      <c r="F582" s="9" t="e">
        <f t="shared" si="121"/>
        <v>#VALUE!</v>
      </c>
      <c r="G582" s="9" t="str">
        <f t="shared" si="122"/>
        <v/>
      </c>
      <c r="H582" s="9" t="str">
        <f t="shared" si="123"/>
        <v/>
      </c>
      <c r="I582" s="9" t="str">
        <f t="shared" si="124"/>
        <v/>
      </c>
      <c r="J582" s="9" t="str">
        <f t="shared" si="125"/>
        <v/>
      </c>
      <c r="K582" s="11" t="e">
        <f t="shared" si="126"/>
        <v>#VALUE!</v>
      </c>
      <c r="L582" s="11" t="e">
        <f t="shared" si="127"/>
        <v>#VALUE!</v>
      </c>
      <c r="M582" s="11" t="e">
        <f t="shared" si="128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29"/>
        <v>#VALUE!</v>
      </c>
      <c r="S582" s="11" t="e">
        <f t="shared" si="130"/>
        <v>#VALUE!</v>
      </c>
      <c r="T582" s="11" t="e">
        <f t="shared" si="131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19"/>
        <v>#VALUE!</v>
      </c>
      <c r="E583" s="9" t="e">
        <f t="shared" si="120"/>
        <v>#VALUE!</v>
      </c>
      <c r="F583" s="9" t="e">
        <f t="shared" si="121"/>
        <v>#VALUE!</v>
      </c>
      <c r="G583" s="9" t="str">
        <f t="shared" si="122"/>
        <v/>
      </c>
      <c r="H583" s="9" t="str">
        <f t="shared" si="123"/>
        <v/>
      </c>
      <c r="I583" s="9" t="str">
        <f t="shared" si="124"/>
        <v/>
      </c>
      <c r="J583" s="9" t="str">
        <f t="shared" si="125"/>
        <v/>
      </c>
      <c r="K583" s="11" t="e">
        <f t="shared" si="126"/>
        <v>#VALUE!</v>
      </c>
      <c r="L583" s="11" t="e">
        <f t="shared" si="127"/>
        <v>#VALUE!</v>
      </c>
      <c r="M583" s="11" t="e">
        <f t="shared" si="128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29"/>
        <v>#VALUE!</v>
      </c>
      <c r="S583" s="11" t="e">
        <f t="shared" si="130"/>
        <v>#VALUE!</v>
      </c>
      <c r="T583" s="11" t="e">
        <f t="shared" si="131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19"/>
        <v>#VALUE!</v>
      </c>
      <c r="E584" s="9" t="e">
        <f t="shared" si="120"/>
        <v>#VALUE!</v>
      </c>
      <c r="F584" s="9" t="e">
        <f t="shared" si="121"/>
        <v>#VALUE!</v>
      </c>
      <c r="G584" s="9" t="str">
        <f t="shared" si="122"/>
        <v/>
      </c>
      <c r="H584" s="9" t="str">
        <f t="shared" si="123"/>
        <v/>
      </c>
      <c r="I584" s="9" t="str">
        <f t="shared" si="124"/>
        <v/>
      </c>
      <c r="J584" s="9" t="str">
        <f t="shared" si="125"/>
        <v/>
      </c>
      <c r="K584" s="11" t="e">
        <f t="shared" si="126"/>
        <v>#VALUE!</v>
      </c>
      <c r="L584" s="11" t="e">
        <f t="shared" si="127"/>
        <v>#VALUE!</v>
      </c>
      <c r="M584" s="11" t="e">
        <f t="shared" si="128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29"/>
        <v>#VALUE!</v>
      </c>
      <c r="S584" s="11" t="e">
        <f t="shared" si="130"/>
        <v>#VALUE!</v>
      </c>
      <c r="T584" s="11" t="e">
        <f t="shared" si="131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19"/>
        <v>#VALUE!</v>
      </c>
      <c r="E585" s="9" t="e">
        <f t="shared" si="120"/>
        <v>#VALUE!</v>
      </c>
      <c r="F585" s="9" t="e">
        <f t="shared" si="121"/>
        <v>#VALUE!</v>
      </c>
      <c r="G585" s="9" t="str">
        <f t="shared" si="122"/>
        <v/>
      </c>
      <c r="H585" s="9" t="str">
        <f t="shared" si="123"/>
        <v/>
      </c>
      <c r="I585" s="9" t="str">
        <f t="shared" si="124"/>
        <v/>
      </c>
      <c r="J585" s="9" t="str">
        <f t="shared" si="125"/>
        <v/>
      </c>
      <c r="K585" s="11" t="e">
        <f t="shared" si="126"/>
        <v>#VALUE!</v>
      </c>
      <c r="L585" s="11" t="e">
        <f t="shared" si="127"/>
        <v>#VALUE!</v>
      </c>
      <c r="M585" s="11" t="e">
        <f t="shared" si="128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29"/>
        <v>#VALUE!</v>
      </c>
      <c r="S585" s="11" t="e">
        <f t="shared" si="130"/>
        <v>#VALUE!</v>
      </c>
      <c r="T585" s="11" t="e">
        <f t="shared" si="131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19"/>
        <v>#VALUE!</v>
      </c>
      <c r="E586" s="9" t="e">
        <f t="shared" si="120"/>
        <v>#VALUE!</v>
      </c>
      <c r="F586" s="9" t="e">
        <f t="shared" si="121"/>
        <v>#VALUE!</v>
      </c>
      <c r="G586" s="9" t="str">
        <f t="shared" si="122"/>
        <v/>
      </c>
      <c r="H586" s="9" t="str">
        <f t="shared" si="123"/>
        <v/>
      </c>
      <c r="I586" s="9" t="str">
        <f t="shared" si="124"/>
        <v/>
      </c>
      <c r="J586" s="9" t="str">
        <f t="shared" si="125"/>
        <v/>
      </c>
      <c r="K586" s="11" t="e">
        <f t="shared" si="126"/>
        <v>#VALUE!</v>
      </c>
      <c r="L586" s="11" t="e">
        <f t="shared" si="127"/>
        <v>#VALUE!</v>
      </c>
      <c r="M586" s="11" t="e">
        <f t="shared" si="128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29"/>
        <v>#VALUE!</v>
      </c>
      <c r="S586" s="11" t="e">
        <f t="shared" si="130"/>
        <v>#VALUE!</v>
      </c>
      <c r="T586" s="11" t="e">
        <f t="shared" si="131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19"/>
        <v>#VALUE!</v>
      </c>
      <c r="E587" s="9" t="e">
        <f t="shared" si="120"/>
        <v>#VALUE!</v>
      </c>
      <c r="F587" s="9" t="e">
        <f t="shared" si="121"/>
        <v>#VALUE!</v>
      </c>
      <c r="G587" s="9" t="str">
        <f t="shared" si="122"/>
        <v/>
      </c>
      <c r="H587" s="9" t="str">
        <f t="shared" si="123"/>
        <v/>
      </c>
      <c r="I587" s="9" t="str">
        <f t="shared" si="124"/>
        <v/>
      </c>
      <c r="J587" s="9" t="str">
        <f t="shared" si="125"/>
        <v/>
      </c>
      <c r="K587" s="11" t="e">
        <f t="shared" si="126"/>
        <v>#VALUE!</v>
      </c>
      <c r="L587" s="11" t="e">
        <f t="shared" si="127"/>
        <v>#VALUE!</v>
      </c>
      <c r="M587" s="11" t="e">
        <f t="shared" si="128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29"/>
        <v>#VALUE!</v>
      </c>
      <c r="S587" s="11" t="e">
        <f t="shared" si="130"/>
        <v>#VALUE!</v>
      </c>
      <c r="T587" s="11" t="e">
        <f t="shared" si="131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19"/>
        <v>#VALUE!</v>
      </c>
      <c r="E588" s="9" t="e">
        <f t="shared" si="120"/>
        <v>#VALUE!</v>
      </c>
      <c r="F588" s="9" t="e">
        <f t="shared" si="121"/>
        <v>#VALUE!</v>
      </c>
      <c r="G588" s="9" t="str">
        <f t="shared" si="122"/>
        <v/>
      </c>
      <c r="H588" s="9" t="str">
        <f t="shared" si="123"/>
        <v/>
      </c>
      <c r="I588" s="9" t="str">
        <f t="shared" si="124"/>
        <v/>
      </c>
      <c r="J588" s="9" t="str">
        <f t="shared" si="125"/>
        <v/>
      </c>
      <c r="K588" s="11" t="e">
        <f t="shared" si="126"/>
        <v>#VALUE!</v>
      </c>
      <c r="L588" s="11" t="e">
        <f t="shared" si="127"/>
        <v>#VALUE!</v>
      </c>
      <c r="M588" s="11" t="e">
        <f t="shared" si="128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29"/>
        <v>#VALUE!</v>
      </c>
      <c r="S588" s="11" t="e">
        <f t="shared" si="130"/>
        <v>#VALUE!</v>
      </c>
      <c r="T588" s="11" t="e">
        <f t="shared" si="131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19"/>
        <v>#VALUE!</v>
      </c>
      <c r="E589" s="9" t="e">
        <f t="shared" si="120"/>
        <v>#VALUE!</v>
      </c>
      <c r="F589" s="9" t="e">
        <f t="shared" si="121"/>
        <v>#VALUE!</v>
      </c>
      <c r="G589" s="9" t="str">
        <f t="shared" si="122"/>
        <v/>
      </c>
      <c r="H589" s="9" t="str">
        <f t="shared" si="123"/>
        <v/>
      </c>
      <c r="I589" s="9" t="str">
        <f t="shared" si="124"/>
        <v/>
      </c>
      <c r="J589" s="9" t="str">
        <f t="shared" si="125"/>
        <v/>
      </c>
      <c r="K589" s="11" t="e">
        <f t="shared" si="126"/>
        <v>#VALUE!</v>
      </c>
      <c r="L589" s="11" t="e">
        <f t="shared" si="127"/>
        <v>#VALUE!</v>
      </c>
      <c r="M589" s="11" t="e">
        <f t="shared" si="128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29"/>
        <v>#VALUE!</v>
      </c>
      <c r="S589" s="11" t="e">
        <f t="shared" si="130"/>
        <v>#VALUE!</v>
      </c>
      <c r="T589" s="11" t="e">
        <f t="shared" si="131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19"/>
        <v>#VALUE!</v>
      </c>
      <c r="E590" s="9" t="e">
        <f t="shared" si="120"/>
        <v>#VALUE!</v>
      </c>
      <c r="F590" s="9" t="e">
        <f t="shared" si="121"/>
        <v>#VALUE!</v>
      </c>
      <c r="G590" s="9" t="str">
        <f t="shared" si="122"/>
        <v/>
      </c>
      <c r="H590" s="9" t="str">
        <f t="shared" si="123"/>
        <v/>
      </c>
      <c r="I590" s="9" t="str">
        <f t="shared" si="124"/>
        <v/>
      </c>
      <c r="J590" s="9" t="str">
        <f t="shared" si="125"/>
        <v/>
      </c>
      <c r="K590" s="11" t="e">
        <f t="shared" si="126"/>
        <v>#VALUE!</v>
      </c>
      <c r="L590" s="11" t="e">
        <f t="shared" si="127"/>
        <v>#VALUE!</v>
      </c>
      <c r="M590" s="11" t="e">
        <f t="shared" si="128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29"/>
        <v>#VALUE!</v>
      </c>
      <c r="S590" s="11" t="e">
        <f t="shared" si="130"/>
        <v>#VALUE!</v>
      </c>
      <c r="T590" s="11" t="e">
        <f t="shared" si="131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19"/>
        <v>#VALUE!</v>
      </c>
      <c r="E591" s="9" t="e">
        <f t="shared" si="120"/>
        <v>#VALUE!</v>
      </c>
      <c r="F591" s="9" t="e">
        <f t="shared" si="121"/>
        <v>#VALUE!</v>
      </c>
      <c r="G591" s="9" t="str">
        <f t="shared" si="122"/>
        <v/>
      </c>
      <c r="H591" s="9" t="str">
        <f t="shared" si="123"/>
        <v/>
      </c>
      <c r="I591" s="9" t="str">
        <f t="shared" si="124"/>
        <v/>
      </c>
      <c r="J591" s="9" t="str">
        <f t="shared" si="125"/>
        <v/>
      </c>
      <c r="K591" s="11" t="e">
        <f t="shared" si="126"/>
        <v>#VALUE!</v>
      </c>
      <c r="L591" s="11" t="e">
        <f t="shared" si="127"/>
        <v>#VALUE!</v>
      </c>
      <c r="M591" s="11" t="e">
        <f t="shared" si="128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29"/>
        <v>#VALUE!</v>
      </c>
      <c r="S591" s="11" t="e">
        <f t="shared" si="130"/>
        <v>#VALUE!</v>
      </c>
      <c r="T591" s="11" t="e">
        <f t="shared" si="131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19"/>
        <v>#VALUE!</v>
      </c>
      <c r="E592" s="9" t="e">
        <f t="shared" si="120"/>
        <v>#VALUE!</v>
      </c>
      <c r="F592" s="9" t="e">
        <f t="shared" si="121"/>
        <v>#VALUE!</v>
      </c>
      <c r="G592" s="9" t="str">
        <f t="shared" si="122"/>
        <v/>
      </c>
      <c r="H592" s="9" t="str">
        <f t="shared" si="123"/>
        <v/>
      </c>
      <c r="I592" s="9" t="str">
        <f t="shared" si="124"/>
        <v/>
      </c>
      <c r="J592" s="9" t="str">
        <f t="shared" si="125"/>
        <v/>
      </c>
      <c r="K592" s="11" t="e">
        <f t="shared" si="126"/>
        <v>#VALUE!</v>
      </c>
      <c r="L592" s="11" t="e">
        <f t="shared" si="127"/>
        <v>#VALUE!</v>
      </c>
      <c r="M592" s="11" t="e">
        <f t="shared" si="128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29"/>
        <v>#VALUE!</v>
      </c>
      <c r="S592" s="11" t="e">
        <f t="shared" si="130"/>
        <v>#VALUE!</v>
      </c>
      <c r="T592" s="11" t="e">
        <f t="shared" si="131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19"/>
        <v>#VALUE!</v>
      </c>
      <c r="E593" s="9" t="e">
        <f t="shared" si="120"/>
        <v>#VALUE!</v>
      </c>
      <c r="F593" s="9" t="e">
        <f t="shared" si="121"/>
        <v>#VALUE!</v>
      </c>
      <c r="G593" s="9" t="str">
        <f t="shared" si="122"/>
        <v/>
      </c>
      <c r="H593" s="9" t="str">
        <f t="shared" si="123"/>
        <v/>
      </c>
      <c r="I593" s="9" t="str">
        <f t="shared" si="124"/>
        <v/>
      </c>
      <c r="J593" s="9" t="str">
        <f t="shared" si="125"/>
        <v/>
      </c>
      <c r="K593" s="11" t="e">
        <f t="shared" si="126"/>
        <v>#VALUE!</v>
      </c>
      <c r="L593" s="11" t="e">
        <f t="shared" si="127"/>
        <v>#VALUE!</v>
      </c>
      <c r="M593" s="11" t="e">
        <f t="shared" si="128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29"/>
        <v>#VALUE!</v>
      </c>
      <c r="S593" s="11" t="e">
        <f t="shared" si="130"/>
        <v>#VALUE!</v>
      </c>
      <c r="T593" s="11" t="e">
        <f t="shared" si="131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19"/>
        <v>#VALUE!</v>
      </c>
      <c r="E594" s="9" t="e">
        <f t="shared" si="120"/>
        <v>#VALUE!</v>
      </c>
      <c r="F594" s="9" t="e">
        <f t="shared" si="121"/>
        <v>#VALUE!</v>
      </c>
      <c r="G594" s="9" t="str">
        <f t="shared" si="122"/>
        <v/>
      </c>
      <c r="H594" s="9" t="str">
        <f t="shared" si="123"/>
        <v/>
      </c>
      <c r="I594" s="9" t="str">
        <f t="shared" si="124"/>
        <v/>
      </c>
      <c r="J594" s="9" t="str">
        <f t="shared" si="125"/>
        <v/>
      </c>
      <c r="K594" s="11" t="e">
        <f t="shared" si="126"/>
        <v>#VALUE!</v>
      </c>
      <c r="L594" s="11" t="e">
        <f t="shared" si="127"/>
        <v>#VALUE!</v>
      </c>
      <c r="M594" s="11" t="e">
        <f t="shared" si="128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29"/>
        <v>#VALUE!</v>
      </c>
      <c r="S594" s="11" t="e">
        <f t="shared" si="130"/>
        <v>#VALUE!</v>
      </c>
      <c r="T594" s="11" t="e">
        <f t="shared" si="131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19"/>
        <v>#VALUE!</v>
      </c>
      <c r="E595" s="9" t="e">
        <f t="shared" si="120"/>
        <v>#VALUE!</v>
      </c>
      <c r="F595" s="9" t="e">
        <f t="shared" si="121"/>
        <v>#VALUE!</v>
      </c>
      <c r="G595" s="9" t="str">
        <f t="shared" si="122"/>
        <v/>
      </c>
      <c r="H595" s="9" t="str">
        <f t="shared" si="123"/>
        <v/>
      </c>
      <c r="I595" s="9" t="str">
        <f t="shared" si="124"/>
        <v/>
      </c>
      <c r="J595" s="9" t="str">
        <f t="shared" si="125"/>
        <v/>
      </c>
      <c r="K595" s="11" t="e">
        <f t="shared" si="126"/>
        <v>#VALUE!</v>
      </c>
      <c r="L595" s="11" t="e">
        <f t="shared" si="127"/>
        <v>#VALUE!</v>
      </c>
      <c r="M595" s="11" t="e">
        <f t="shared" si="128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29"/>
        <v>#VALUE!</v>
      </c>
      <c r="S595" s="11" t="e">
        <f t="shared" si="130"/>
        <v>#VALUE!</v>
      </c>
      <c r="T595" s="11" t="e">
        <f t="shared" si="131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19"/>
        <v>#VALUE!</v>
      </c>
      <c r="E596" s="9" t="e">
        <f t="shared" si="120"/>
        <v>#VALUE!</v>
      </c>
      <c r="F596" s="9" t="e">
        <f t="shared" si="121"/>
        <v>#VALUE!</v>
      </c>
      <c r="G596" s="9" t="str">
        <f t="shared" si="122"/>
        <v/>
      </c>
      <c r="H596" s="9" t="str">
        <f t="shared" si="123"/>
        <v/>
      </c>
      <c r="I596" s="9" t="str">
        <f t="shared" si="124"/>
        <v/>
      </c>
      <c r="J596" s="9" t="str">
        <f t="shared" si="125"/>
        <v/>
      </c>
      <c r="K596" s="11" t="e">
        <f t="shared" si="126"/>
        <v>#VALUE!</v>
      </c>
      <c r="L596" s="11" t="e">
        <f t="shared" si="127"/>
        <v>#VALUE!</v>
      </c>
      <c r="M596" s="11" t="e">
        <f t="shared" si="128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29"/>
        <v>#VALUE!</v>
      </c>
      <c r="S596" s="11" t="e">
        <f t="shared" si="130"/>
        <v>#VALUE!</v>
      </c>
      <c r="T596" s="11" t="e">
        <f t="shared" si="131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19"/>
        <v>#VALUE!</v>
      </c>
      <c r="E597" s="9" t="e">
        <f t="shared" si="120"/>
        <v>#VALUE!</v>
      </c>
      <c r="F597" s="9" t="e">
        <f t="shared" si="121"/>
        <v>#VALUE!</v>
      </c>
      <c r="G597" s="9" t="str">
        <f t="shared" si="122"/>
        <v/>
      </c>
      <c r="H597" s="9" t="str">
        <f t="shared" si="123"/>
        <v/>
      </c>
      <c r="I597" s="9" t="str">
        <f t="shared" si="124"/>
        <v/>
      </c>
      <c r="J597" s="9" t="str">
        <f t="shared" si="125"/>
        <v/>
      </c>
      <c r="K597" s="11" t="e">
        <f t="shared" si="126"/>
        <v>#VALUE!</v>
      </c>
      <c r="L597" s="11" t="e">
        <f t="shared" si="127"/>
        <v>#VALUE!</v>
      </c>
      <c r="M597" s="11" t="e">
        <f t="shared" si="128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29"/>
        <v>#VALUE!</v>
      </c>
      <c r="S597" s="11" t="e">
        <f t="shared" si="130"/>
        <v>#VALUE!</v>
      </c>
      <c r="T597" s="11" t="e">
        <f t="shared" si="131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19"/>
        <v>#VALUE!</v>
      </c>
      <c r="E598" s="9" t="e">
        <f t="shared" si="120"/>
        <v>#VALUE!</v>
      </c>
      <c r="F598" s="9" t="e">
        <f t="shared" si="121"/>
        <v>#VALUE!</v>
      </c>
      <c r="G598" s="9" t="str">
        <f t="shared" si="122"/>
        <v/>
      </c>
      <c r="H598" s="9" t="str">
        <f t="shared" si="123"/>
        <v/>
      </c>
      <c r="I598" s="9" t="str">
        <f t="shared" si="124"/>
        <v/>
      </c>
      <c r="J598" s="9" t="str">
        <f t="shared" si="125"/>
        <v/>
      </c>
      <c r="K598" s="11" t="e">
        <f t="shared" si="126"/>
        <v>#VALUE!</v>
      </c>
      <c r="L598" s="11" t="e">
        <f t="shared" si="127"/>
        <v>#VALUE!</v>
      </c>
      <c r="M598" s="11" t="e">
        <f t="shared" si="128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29"/>
        <v>#VALUE!</v>
      </c>
      <c r="S598" s="11" t="e">
        <f t="shared" si="130"/>
        <v>#VALUE!</v>
      </c>
      <c r="T598" s="11" t="e">
        <f t="shared" si="131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19"/>
        <v>#VALUE!</v>
      </c>
      <c r="E599" s="9" t="e">
        <f t="shared" si="120"/>
        <v>#VALUE!</v>
      </c>
      <c r="F599" s="9" t="e">
        <f t="shared" si="121"/>
        <v>#VALUE!</v>
      </c>
      <c r="G599" s="9" t="str">
        <f t="shared" si="122"/>
        <v/>
      </c>
      <c r="H599" s="9" t="str">
        <f t="shared" si="123"/>
        <v/>
      </c>
      <c r="I599" s="9" t="str">
        <f t="shared" si="124"/>
        <v/>
      </c>
      <c r="J599" s="9" t="str">
        <f t="shared" si="125"/>
        <v/>
      </c>
      <c r="K599" s="11" t="e">
        <f t="shared" si="126"/>
        <v>#VALUE!</v>
      </c>
      <c r="L599" s="11" t="e">
        <f t="shared" si="127"/>
        <v>#VALUE!</v>
      </c>
      <c r="M599" s="11" t="e">
        <f t="shared" si="128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29"/>
        <v>#VALUE!</v>
      </c>
      <c r="S599" s="11" t="e">
        <f t="shared" si="130"/>
        <v>#VALUE!</v>
      </c>
      <c r="T599" s="11" t="e">
        <f t="shared" si="131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19"/>
        <v>#VALUE!</v>
      </c>
      <c r="E600" s="9" t="e">
        <f t="shared" si="120"/>
        <v>#VALUE!</v>
      </c>
      <c r="F600" s="9" t="e">
        <f t="shared" si="121"/>
        <v>#VALUE!</v>
      </c>
      <c r="G600" s="9" t="str">
        <f t="shared" si="122"/>
        <v/>
      </c>
      <c r="H600" s="9" t="str">
        <f t="shared" si="123"/>
        <v/>
      </c>
      <c r="I600" s="9" t="str">
        <f t="shared" si="124"/>
        <v/>
      </c>
      <c r="J600" s="9" t="str">
        <f t="shared" si="125"/>
        <v/>
      </c>
      <c r="K600" s="11" t="e">
        <f t="shared" si="126"/>
        <v>#VALUE!</v>
      </c>
      <c r="L600" s="11" t="e">
        <f t="shared" si="127"/>
        <v>#VALUE!</v>
      </c>
      <c r="M600" s="11" t="e">
        <f t="shared" si="128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29"/>
        <v>#VALUE!</v>
      </c>
      <c r="S600" s="11" t="e">
        <f t="shared" si="130"/>
        <v>#VALUE!</v>
      </c>
      <c r="T600" s="11" t="e">
        <f t="shared" si="131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19"/>
        <v>#VALUE!</v>
      </c>
      <c r="E601" s="9" t="e">
        <f t="shared" si="120"/>
        <v>#VALUE!</v>
      </c>
      <c r="F601" s="9" t="e">
        <f t="shared" si="121"/>
        <v>#VALUE!</v>
      </c>
      <c r="G601" s="9" t="str">
        <f t="shared" si="122"/>
        <v/>
      </c>
      <c r="H601" s="9" t="str">
        <f t="shared" si="123"/>
        <v/>
      </c>
      <c r="I601" s="9" t="str">
        <f t="shared" si="124"/>
        <v/>
      </c>
      <c r="J601" s="9" t="str">
        <f t="shared" si="125"/>
        <v/>
      </c>
      <c r="K601" s="11" t="e">
        <f t="shared" si="126"/>
        <v>#VALUE!</v>
      </c>
      <c r="L601" s="11" t="e">
        <f t="shared" si="127"/>
        <v>#VALUE!</v>
      </c>
      <c r="M601" s="11" t="e">
        <f t="shared" si="128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29"/>
        <v>#VALUE!</v>
      </c>
      <c r="S601" s="11" t="e">
        <f t="shared" si="130"/>
        <v>#VALUE!</v>
      </c>
      <c r="T601" s="11" t="e">
        <f t="shared" si="131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19"/>
        <v>#VALUE!</v>
      </c>
      <c r="E602" s="9" t="e">
        <f t="shared" si="120"/>
        <v>#VALUE!</v>
      </c>
      <c r="F602" s="9" t="e">
        <f t="shared" si="121"/>
        <v>#VALUE!</v>
      </c>
      <c r="G602" s="9" t="str">
        <f t="shared" si="122"/>
        <v/>
      </c>
      <c r="H602" s="9" t="str">
        <f t="shared" si="123"/>
        <v/>
      </c>
      <c r="I602" s="9" t="str">
        <f t="shared" si="124"/>
        <v/>
      </c>
      <c r="J602" s="9" t="str">
        <f t="shared" si="125"/>
        <v/>
      </c>
      <c r="K602" s="11" t="e">
        <f t="shared" si="126"/>
        <v>#VALUE!</v>
      </c>
      <c r="L602" s="11" t="e">
        <f t="shared" si="127"/>
        <v>#VALUE!</v>
      </c>
      <c r="M602" s="11" t="e">
        <f t="shared" si="128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29"/>
        <v>#VALUE!</v>
      </c>
      <c r="S602" s="11" t="e">
        <f t="shared" si="130"/>
        <v>#VALUE!</v>
      </c>
      <c r="T602" s="11" t="e">
        <f t="shared" si="131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19"/>
        <v>#VALUE!</v>
      </c>
      <c r="E603" s="9" t="e">
        <f t="shared" si="120"/>
        <v>#VALUE!</v>
      </c>
      <c r="F603" s="9" t="e">
        <f t="shared" si="121"/>
        <v>#VALUE!</v>
      </c>
      <c r="G603" s="9" t="str">
        <f t="shared" si="122"/>
        <v/>
      </c>
      <c r="H603" s="9" t="str">
        <f t="shared" si="123"/>
        <v/>
      </c>
      <c r="I603" s="9" t="str">
        <f t="shared" si="124"/>
        <v/>
      </c>
      <c r="J603" s="9" t="str">
        <f t="shared" si="125"/>
        <v/>
      </c>
      <c r="K603" s="11" t="e">
        <f t="shared" si="126"/>
        <v>#VALUE!</v>
      </c>
      <c r="L603" s="11" t="e">
        <f t="shared" si="127"/>
        <v>#VALUE!</v>
      </c>
      <c r="M603" s="11" t="e">
        <f t="shared" si="128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29"/>
        <v>#VALUE!</v>
      </c>
      <c r="S603" s="11" t="e">
        <f t="shared" si="130"/>
        <v>#VALUE!</v>
      </c>
      <c r="T603" s="11" t="e">
        <f t="shared" si="131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19"/>
        <v>#VALUE!</v>
      </c>
      <c r="E604" s="9" t="e">
        <f t="shared" si="120"/>
        <v>#VALUE!</v>
      </c>
      <c r="F604" s="9" t="e">
        <f t="shared" si="121"/>
        <v>#VALUE!</v>
      </c>
      <c r="G604" s="9" t="str">
        <f t="shared" si="122"/>
        <v/>
      </c>
      <c r="H604" s="9" t="str">
        <f t="shared" si="123"/>
        <v/>
      </c>
      <c r="I604" s="9" t="str">
        <f t="shared" si="124"/>
        <v/>
      </c>
      <c r="J604" s="9" t="str">
        <f t="shared" si="125"/>
        <v/>
      </c>
      <c r="K604" s="11" t="e">
        <f t="shared" si="126"/>
        <v>#VALUE!</v>
      </c>
      <c r="L604" s="11" t="e">
        <f t="shared" si="127"/>
        <v>#VALUE!</v>
      </c>
      <c r="M604" s="11" t="e">
        <f t="shared" si="128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29"/>
        <v>#VALUE!</v>
      </c>
      <c r="S604" s="11" t="e">
        <f t="shared" si="130"/>
        <v>#VALUE!</v>
      </c>
      <c r="T604" s="11" t="e">
        <f t="shared" si="131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19"/>
        <v>#VALUE!</v>
      </c>
      <c r="E605" s="9" t="e">
        <f t="shared" si="120"/>
        <v>#VALUE!</v>
      </c>
      <c r="F605" s="9" t="e">
        <f t="shared" si="121"/>
        <v>#VALUE!</v>
      </c>
      <c r="G605" s="9" t="str">
        <f t="shared" si="122"/>
        <v/>
      </c>
      <c r="H605" s="9" t="str">
        <f t="shared" si="123"/>
        <v/>
      </c>
      <c r="I605" s="9" t="str">
        <f t="shared" si="124"/>
        <v/>
      </c>
      <c r="J605" s="9" t="str">
        <f t="shared" si="125"/>
        <v/>
      </c>
      <c r="K605" s="11" t="e">
        <f t="shared" si="126"/>
        <v>#VALUE!</v>
      </c>
      <c r="L605" s="11" t="e">
        <f t="shared" si="127"/>
        <v>#VALUE!</v>
      </c>
      <c r="M605" s="11" t="e">
        <f t="shared" si="128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29"/>
        <v>#VALUE!</v>
      </c>
      <c r="S605" s="11" t="e">
        <f t="shared" si="130"/>
        <v>#VALUE!</v>
      </c>
      <c r="T605" s="11" t="e">
        <f t="shared" si="131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19"/>
        <v>#VALUE!</v>
      </c>
      <c r="E606" s="9" t="e">
        <f t="shared" si="120"/>
        <v>#VALUE!</v>
      </c>
      <c r="F606" s="9" t="e">
        <f t="shared" si="121"/>
        <v>#VALUE!</v>
      </c>
      <c r="G606" s="9" t="str">
        <f t="shared" si="122"/>
        <v/>
      </c>
      <c r="H606" s="9" t="str">
        <f t="shared" si="123"/>
        <v/>
      </c>
      <c r="I606" s="9" t="str">
        <f t="shared" si="124"/>
        <v/>
      </c>
      <c r="J606" s="9" t="str">
        <f t="shared" si="125"/>
        <v/>
      </c>
      <c r="K606" s="11" t="e">
        <f t="shared" si="126"/>
        <v>#VALUE!</v>
      </c>
      <c r="L606" s="11" t="e">
        <f t="shared" si="127"/>
        <v>#VALUE!</v>
      </c>
      <c r="M606" s="11" t="e">
        <f t="shared" si="128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29"/>
        <v>#VALUE!</v>
      </c>
      <c r="S606" s="11" t="e">
        <f t="shared" si="130"/>
        <v>#VALUE!</v>
      </c>
      <c r="T606" s="11" t="e">
        <f t="shared" si="131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19"/>
        <v>#VALUE!</v>
      </c>
      <c r="E607" s="9" t="e">
        <f t="shared" si="120"/>
        <v>#VALUE!</v>
      </c>
      <c r="F607" s="9" t="e">
        <f t="shared" si="121"/>
        <v>#VALUE!</v>
      </c>
      <c r="G607" s="9" t="str">
        <f t="shared" si="122"/>
        <v/>
      </c>
      <c r="H607" s="9" t="str">
        <f t="shared" si="123"/>
        <v/>
      </c>
      <c r="I607" s="9" t="str">
        <f t="shared" si="124"/>
        <v/>
      </c>
      <c r="J607" s="9" t="str">
        <f t="shared" si="125"/>
        <v/>
      </c>
      <c r="K607" s="11" t="e">
        <f t="shared" si="126"/>
        <v>#VALUE!</v>
      </c>
      <c r="L607" s="11" t="e">
        <f t="shared" si="127"/>
        <v>#VALUE!</v>
      </c>
      <c r="M607" s="11" t="e">
        <f t="shared" si="128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29"/>
        <v>#VALUE!</v>
      </c>
      <c r="S607" s="11" t="e">
        <f t="shared" si="130"/>
        <v>#VALUE!</v>
      </c>
      <c r="T607" s="11" t="e">
        <f t="shared" si="131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19"/>
        <v>#VALUE!</v>
      </c>
      <c r="E608" s="9" t="e">
        <f t="shared" si="120"/>
        <v>#VALUE!</v>
      </c>
      <c r="F608" s="9" t="e">
        <f t="shared" si="121"/>
        <v>#VALUE!</v>
      </c>
      <c r="G608" s="9" t="str">
        <f t="shared" si="122"/>
        <v/>
      </c>
      <c r="H608" s="9" t="str">
        <f t="shared" si="123"/>
        <v/>
      </c>
      <c r="I608" s="9" t="str">
        <f t="shared" si="124"/>
        <v/>
      </c>
      <c r="J608" s="9" t="str">
        <f t="shared" si="125"/>
        <v/>
      </c>
      <c r="K608" s="11" t="e">
        <f t="shared" si="126"/>
        <v>#VALUE!</v>
      </c>
      <c r="L608" s="11" t="e">
        <f t="shared" si="127"/>
        <v>#VALUE!</v>
      </c>
      <c r="M608" s="11" t="e">
        <f t="shared" si="128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29"/>
        <v>#VALUE!</v>
      </c>
      <c r="S608" s="11" t="e">
        <f t="shared" si="130"/>
        <v>#VALUE!</v>
      </c>
      <c r="T608" s="11" t="e">
        <f t="shared" si="131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19"/>
        <v>#VALUE!</v>
      </c>
      <c r="E609" s="9" t="e">
        <f t="shared" si="120"/>
        <v>#VALUE!</v>
      </c>
      <c r="F609" s="9" t="e">
        <f t="shared" si="121"/>
        <v>#VALUE!</v>
      </c>
      <c r="G609" s="9" t="str">
        <f t="shared" si="122"/>
        <v/>
      </c>
      <c r="H609" s="9" t="str">
        <f t="shared" si="123"/>
        <v/>
      </c>
      <c r="I609" s="9" t="str">
        <f t="shared" si="124"/>
        <v/>
      </c>
      <c r="J609" s="9" t="str">
        <f t="shared" si="125"/>
        <v/>
      </c>
      <c r="K609" s="11" t="e">
        <f t="shared" si="126"/>
        <v>#VALUE!</v>
      </c>
      <c r="L609" s="11" t="e">
        <f t="shared" si="127"/>
        <v>#VALUE!</v>
      </c>
      <c r="M609" s="11" t="e">
        <f t="shared" si="128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29"/>
        <v>#VALUE!</v>
      </c>
      <c r="S609" s="11" t="e">
        <f t="shared" si="130"/>
        <v>#VALUE!</v>
      </c>
      <c r="T609" s="11" t="e">
        <f t="shared" si="131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19"/>
        <v>#VALUE!</v>
      </c>
      <c r="E610" s="9" t="e">
        <f t="shared" si="120"/>
        <v>#VALUE!</v>
      </c>
      <c r="F610" s="9" t="e">
        <f t="shared" si="121"/>
        <v>#VALUE!</v>
      </c>
      <c r="G610" s="9" t="str">
        <f t="shared" si="122"/>
        <v/>
      </c>
      <c r="H610" s="9" t="str">
        <f t="shared" si="123"/>
        <v/>
      </c>
      <c r="I610" s="9" t="str">
        <f t="shared" si="124"/>
        <v/>
      </c>
      <c r="J610" s="9" t="str">
        <f t="shared" si="125"/>
        <v/>
      </c>
      <c r="K610" s="11" t="e">
        <f t="shared" si="126"/>
        <v>#VALUE!</v>
      </c>
      <c r="L610" s="11" t="e">
        <f t="shared" si="127"/>
        <v>#VALUE!</v>
      </c>
      <c r="M610" s="11" t="e">
        <f t="shared" si="128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29"/>
        <v>#VALUE!</v>
      </c>
      <c r="S610" s="11" t="e">
        <f t="shared" si="130"/>
        <v>#VALUE!</v>
      </c>
      <c r="T610" s="11" t="e">
        <f t="shared" si="131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19"/>
        <v>#VALUE!</v>
      </c>
      <c r="E611" s="9" t="e">
        <f t="shared" si="120"/>
        <v>#VALUE!</v>
      </c>
      <c r="F611" s="9" t="e">
        <f t="shared" si="121"/>
        <v>#VALUE!</v>
      </c>
      <c r="G611" s="9" t="str">
        <f t="shared" si="122"/>
        <v/>
      </c>
      <c r="H611" s="9" t="str">
        <f t="shared" si="123"/>
        <v/>
      </c>
      <c r="I611" s="9" t="str">
        <f t="shared" si="124"/>
        <v/>
      </c>
      <c r="J611" s="9" t="str">
        <f t="shared" si="125"/>
        <v/>
      </c>
      <c r="K611" s="11" t="e">
        <f t="shared" si="126"/>
        <v>#VALUE!</v>
      </c>
      <c r="L611" s="11" t="e">
        <f t="shared" si="127"/>
        <v>#VALUE!</v>
      </c>
      <c r="M611" s="11" t="e">
        <f t="shared" si="128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29"/>
        <v>#VALUE!</v>
      </c>
      <c r="S611" s="11" t="e">
        <f t="shared" si="130"/>
        <v>#VALUE!</v>
      </c>
      <c r="T611" s="11" t="e">
        <f t="shared" si="131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19"/>
        <v>#VALUE!</v>
      </c>
      <c r="E612" s="9" t="e">
        <f t="shared" si="120"/>
        <v>#VALUE!</v>
      </c>
      <c r="F612" s="9" t="e">
        <f t="shared" si="121"/>
        <v>#VALUE!</v>
      </c>
      <c r="G612" s="9" t="str">
        <f t="shared" si="122"/>
        <v/>
      </c>
      <c r="H612" s="9" t="str">
        <f t="shared" si="123"/>
        <v/>
      </c>
      <c r="I612" s="9" t="str">
        <f t="shared" si="124"/>
        <v/>
      </c>
      <c r="J612" s="9" t="str">
        <f t="shared" si="125"/>
        <v/>
      </c>
      <c r="K612" s="11" t="e">
        <f t="shared" si="126"/>
        <v>#VALUE!</v>
      </c>
      <c r="L612" s="11" t="e">
        <f t="shared" si="127"/>
        <v>#VALUE!</v>
      </c>
      <c r="M612" s="11" t="e">
        <f t="shared" si="128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29"/>
        <v>#VALUE!</v>
      </c>
      <c r="S612" s="11" t="e">
        <f t="shared" si="130"/>
        <v>#VALUE!</v>
      </c>
      <c r="T612" s="11" t="e">
        <f t="shared" si="131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19"/>
        <v>#VALUE!</v>
      </c>
      <c r="E613" s="9" t="e">
        <f t="shared" si="120"/>
        <v>#VALUE!</v>
      </c>
      <c r="F613" s="9" t="e">
        <f t="shared" si="121"/>
        <v>#VALUE!</v>
      </c>
      <c r="G613" s="9" t="str">
        <f t="shared" si="122"/>
        <v/>
      </c>
      <c r="H613" s="9" t="str">
        <f t="shared" si="123"/>
        <v/>
      </c>
      <c r="I613" s="9" t="str">
        <f t="shared" si="124"/>
        <v/>
      </c>
      <c r="J613" s="9" t="str">
        <f t="shared" si="125"/>
        <v/>
      </c>
      <c r="K613" s="11" t="e">
        <f t="shared" si="126"/>
        <v>#VALUE!</v>
      </c>
      <c r="L613" s="11" t="e">
        <f t="shared" si="127"/>
        <v>#VALUE!</v>
      </c>
      <c r="M613" s="11" t="e">
        <f t="shared" si="128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29"/>
        <v>#VALUE!</v>
      </c>
      <c r="S613" s="11" t="e">
        <f t="shared" si="130"/>
        <v>#VALUE!</v>
      </c>
      <c r="T613" s="11" t="e">
        <f t="shared" si="131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19"/>
        <v>#VALUE!</v>
      </c>
      <c r="E614" s="9" t="e">
        <f t="shared" si="120"/>
        <v>#VALUE!</v>
      </c>
      <c r="F614" s="9" t="e">
        <f t="shared" si="121"/>
        <v>#VALUE!</v>
      </c>
      <c r="G614" s="9" t="str">
        <f t="shared" si="122"/>
        <v/>
      </c>
      <c r="H614" s="9" t="str">
        <f t="shared" si="123"/>
        <v/>
      </c>
      <c r="I614" s="9" t="str">
        <f t="shared" si="124"/>
        <v/>
      </c>
      <c r="J614" s="9" t="str">
        <f t="shared" si="125"/>
        <v/>
      </c>
      <c r="K614" s="11" t="e">
        <f t="shared" si="126"/>
        <v>#VALUE!</v>
      </c>
      <c r="L614" s="11" t="e">
        <f t="shared" si="127"/>
        <v>#VALUE!</v>
      </c>
      <c r="M614" s="11" t="e">
        <f t="shared" si="128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29"/>
        <v>#VALUE!</v>
      </c>
      <c r="S614" s="11" t="e">
        <f t="shared" si="130"/>
        <v>#VALUE!</v>
      </c>
      <c r="T614" s="11" t="e">
        <f t="shared" si="131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19"/>
        <v>#VALUE!</v>
      </c>
      <c r="E615" s="9" t="e">
        <f t="shared" si="120"/>
        <v>#VALUE!</v>
      </c>
      <c r="F615" s="9" t="e">
        <f t="shared" si="121"/>
        <v>#VALUE!</v>
      </c>
      <c r="G615" s="9" t="str">
        <f t="shared" si="122"/>
        <v/>
      </c>
      <c r="H615" s="9" t="str">
        <f t="shared" si="123"/>
        <v/>
      </c>
      <c r="I615" s="9" t="str">
        <f t="shared" si="124"/>
        <v/>
      </c>
      <c r="J615" s="9" t="str">
        <f t="shared" si="125"/>
        <v/>
      </c>
      <c r="K615" s="11" t="e">
        <f t="shared" si="126"/>
        <v>#VALUE!</v>
      </c>
      <c r="L615" s="11" t="e">
        <f t="shared" si="127"/>
        <v>#VALUE!</v>
      </c>
      <c r="M615" s="11" t="e">
        <f t="shared" si="128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29"/>
        <v>#VALUE!</v>
      </c>
      <c r="S615" s="11" t="e">
        <f t="shared" si="130"/>
        <v>#VALUE!</v>
      </c>
      <c r="T615" s="11" t="e">
        <f t="shared" si="131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19"/>
        <v>#VALUE!</v>
      </c>
      <c r="E616" s="9" t="e">
        <f t="shared" si="120"/>
        <v>#VALUE!</v>
      </c>
      <c r="F616" s="9" t="e">
        <f t="shared" si="121"/>
        <v>#VALUE!</v>
      </c>
      <c r="G616" s="9" t="str">
        <f t="shared" si="122"/>
        <v/>
      </c>
      <c r="H616" s="9" t="str">
        <f t="shared" si="123"/>
        <v/>
      </c>
      <c r="I616" s="9" t="str">
        <f t="shared" si="124"/>
        <v/>
      </c>
      <c r="J616" s="9" t="str">
        <f t="shared" si="125"/>
        <v/>
      </c>
      <c r="K616" s="11" t="e">
        <f t="shared" si="126"/>
        <v>#VALUE!</v>
      </c>
      <c r="L616" s="11" t="e">
        <f t="shared" si="127"/>
        <v>#VALUE!</v>
      </c>
      <c r="M616" s="11" t="e">
        <f t="shared" si="128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29"/>
        <v>#VALUE!</v>
      </c>
      <c r="S616" s="11" t="e">
        <f t="shared" si="130"/>
        <v>#VALUE!</v>
      </c>
      <c r="T616" s="11" t="e">
        <f t="shared" si="131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19"/>
        <v>#VALUE!</v>
      </c>
      <c r="E617" s="9" t="e">
        <f t="shared" si="120"/>
        <v>#VALUE!</v>
      </c>
      <c r="F617" s="9" t="e">
        <f t="shared" si="121"/>
        <v>#VALUE!</v>
      </c>
      <c r="G617" s="9" t="str">
        <f t="shared" si="122"/>
        <v/>
      </c>
      <c r="H617" s="9" t="str">
        <f t="shared" si="123"/>
        <v/>
      </c>
      <c r="I617" s="9" t="str">
        <f t="shared" si="124"/>
        <v/>
      </c>
      <c r="J617" s="9" t="str">
        <f t="shared" si="125"/>
        <v/>
      </c>
      <c r="K617" s="11" t="e">
        <f t="shared" si="126"/>
        <v>#VALUE!</v>
      </c>
      <c r="L617" s="11" t="e">
        <f t="shared" si="127"/>
        <v>#VALUE!</v>
      </c>
      <c r="M617" s="11" t="e">
        <f t="shared" si="128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29"/>
        <v>#VALUE!</v>
      </c>
      <c r="S617" s="11" t="e">
        <f t="shared" si="130"/>
        <v>#VALUE!</v>
      </c>
      <c r="T617" s="11" t="e">
        <f t="shared" si="131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19"/>
        <v>#VALUE!</v>
      </c>
      <c r="E618" s="9" t="e">
        <f t="shared" si="120"/>
        <v>#VALUE!</v>
      </c>
      <c r="F618" s="9" t="e">
        <f t="shared" si="121"/>
        <v>#VALUE!</v>
      </c>
      <c r="G618" s="9" t="str">
        <f t="shared" si="122"/>
        <v/>
      </c>
      <c r="H618" s="9" t="str">
        <f t="shared" si="123"/>
        <v/>
      </c>
      <c r="I618" s="9" t="str">
        <f t="shared" si="124"/>
        <v/>
      </c>
      <c r="J618" s="9" t="str">
        <f t="shared" si="125"/>
        <v/>
      </c>
      <c r="K618" s="11" t="e">
        <f t="shared" si="126"/>
        <v>#VALUE!</v>
      </c>
      <c r="L618" s="11" t="e">
        <f t="shared" si="127"/>
        <v>#VALUE!</v>
      </c>
      <c r="M618" s="11" t="e">
        <f t="shared" si="128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29"/>
        <v>#VALUE!</v>
      </c>
      <c r="S618" s="11" t="e">
        <f t="shared" si="130"/>
        <v>#VALUE!</v>
      </c>
      <c r="T618" s="11" t="e">
        <f t="shared" si="131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19"/>
        <v>#VALUE!</v>
      </c>
      <c r="E619" s="9" t="e">
        <f t="shared" si="120"/>
        <v>#VALUE!</v>
      </c>
      <c r="F619" s="9" t="e">
        <f t="shared" si="121"/>
        <v>#VALUE!</v>
      </c>
      <c r="G619" s="9" t="str">
        <f t="shared" si="122"/>
        <v/>
      </c>
      <c r="H619" s="9" t="str">
        <f t="shared" si="123"/>
        <v/>
      </c>
      <c r="I619" s="9" t="str">
        <f t="shared" si="124"/>
        <v/>
      </c>
      <c r="J619" s="9" t="str">
        <f t="shared" si="125"/>
        <v/>
      </c>
      <c r="K619" s="11" t="e">
        <f t="shared" si="126"/>
        <v>#VALUE!</v>
      </c>
      <c r="L619" s="11" t="e">
        <f t="shared" si="127"/>
        <v>#VALUE!</v>
      </c>
      <c r="M619" s="11" t="e">
        <f t="shared" si="128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29"/>
        <v>#VALUE!</v>
      </c>
      <c r="S619" s="11" t="e">
        <f t="shared" si="130"/>
        <v>#VALUE!</v>
      </c>
      <c r="T619" s="11" t="e">
        <f t="shared" si="131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19"/>
        <v>#VALUE!</v>
      </c>
      <c r="E620" s="9" t="e">
        <f t="shared" si="120"/>
        <v>#VALUE!</v>
      </c>
      <c r="F620" s="9" t="e">
        <f t="shared" si="121"/>
        <v>#VALUE!</v>
      </c>
      <c r="G620" s="9" t="str">
        <f t="shared" si="122"/>
        <v/>
      </c>
      <c r="H620" s="9" t="str">
        <f t="shared" si="123"/>
        <v/>
      </c>
      <c r="I620" s="9" t="str">
        <f t="shared" si="124"/>
        <v/>
      </c>
      <c r="J620" s="9" t="str">
        <f t="shared" si="125"/>
        <v/>
      </c>
      <c r="K620" s="11" t="e">
        <f t="shared" si="126"/>
        <v>#VALUE!</v>
      </c>
      <c r="L620" s="11" t="e">
        <f t="shared" si="127"/>
        <v>#VALUE!</v>
      </c>
      <c r="M620" s="11" t="e">
        <f t="shared" si="128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29"/>
        <v>#VALUE!</v>
      </c>
      <c r="S620" s="11" t="e">
        <f t="shared" si="130"/>
        <v>#VALUE!</v>
      </c>
      <c r="T620" s="11" t="e">
        <f t="shared" si="131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19"/>
        <v>#VALUE!</v>
      </c>
      <c r="E621" s="9" t="e">
        <f t="shared" si="120"/>
        <v>#VALUE!</v>
      </c>
      <c r="F621" s="9" t="e">
        <f t="shared" si="121"/>
        <v>#VALUE!</v>
      </c>
      <c r="G621" s="9" t="str">
        <f t="shared" si="122"/>
        <v/>
      </c>
      <c r="H621" s="9" t="str">
        <f t="shared" si="123"/>
        <v/>
      </c>
      <c r="I621" s="9" t="str">
        <f t="shared" si="124"/>
        <v/>
      </c>
      <c r="J621" s="9" t="str">
        <f t="shared" si="125"/>
        <v/>
      </c>
      <c r="K621" s="11" t="e">
        <f t="shared" si="126"/>
        <v>#VALUE!</v>
      </c>
      <c r="L621" s="11" t="e">
        <f t="shared" si="127"/>
        <v>#VALUE!</v>
      </c>
      <c r="M621" s="11" t="e">
        <f t="shared" si="128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29"/>
        <v>#VALUE!</v>
      </c>
      <c r="S621" s="11" t="e">
        <f t="shared" si="130"/>
        <v>#VALUE!</v>
      </c>
      <c r="T621" s="11" t="e">
        <f t="shared" si="131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19"/>
        <v>#VALUE!</v>
      </c>
      <c r="E622" s="9" t="e">
        <f t="shared" si="120"/>
        <v>#VALUE!</v>
      </c>
      <c r="F622" s="9" t="e">
        <f t="shared" si="121"/>
        <v>#VALUE!</v>
      </c>
      <c r="G622" s="9" t="str">
        <f t="shared" si="122"/>
        <v/>
      </c>
      <c r="H622" s="9" t="str">
        <f t="shared" si="123"/>
        <v/>
      </c>
      <c r="I622" s="9" t="str">
        <f t="shared" si="124"/>
        <v/>
      </c>
      <c r="J622" s="9" t="str">
        <f t="shared" si="125"/>
        <v/>
      </c>
      <c r="K622" s="11" t="e">
        <f t="shared" si="126"/>
        <v>#VALUE!</v>
      </c>
      <c r="L622" s="11" t="e">
        <f t="shared" si="127"/>
        <v>#VALUE!</v>
      </c>
      <c r="M622" s="11" t="e">
        <f t="shared" si="128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29"/>
        <v>#VALUE!</v>
      </c>
      <c r="S622" s="11" t="e">
        <f t="shared" si="130"/>
        <v>#VALUE!</v>
      </c>
      <c r="T622" s="11" t="e">
        <f t="shared" si="131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19"/>
        <v>#VALUE!</v>
      </c>
      <c r="E623" s="9" t="e">
        <f t="shared" si="120"/>
        <v>#VALUE!</v>
      </c>
      <c r="F623" s="9" t="e">
        <f t="shared" si="121"/>
        <v>#VALUE!</v>
      </c>
      <c r="G623" s="9" t="str">
        <f t="shared" si="122"/>
        <v/>
      </c>
      <c r="H623" s="9" t="str">
        <f t="shared" si="123"/>
        <v/>
      </c>
      <c r="I623" s="9" t="str">
        <f t="shared" si="124"/>
        <v/>
      </c>
      <c r="J623" s="9" t="str">
        <f t="shared" si="125"/>
        <v/>
      </c>
      <c r="K623" s="11" t="e">
        <f t="shared" si="126"/>
        <v>#VALUE!</v>
      </c>
      <c r="L623" s="11" t="e">
        <f t="shared" si="127"/>
        <v>#VALUE!</v>
      </c>
      <c r="M623" s="11" t="e">
        <f t="shared" si="128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29"/>
        <v>#VALUE!</v>
      </c>
      <c r="S623" s="11" t="e">
        <f t="shared" si="130"/>
        <v>#VALUE!</v>
      </c>
      <c r="T623" s="11" t="e">
        <f t="shared" si="131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19"/>
        <v>#VALUE!</v>
      </c>
      <c r="E624" s="9" t="e">
        <f t="shared" si="120"/>
        <v>#VALUE!</v>
      </c>
      <c r="F624" s="9" t="e">
        <f t="shared" si="121"/>
        <v>#VALUE!</v>
      </c>
      <c r="G624" s="9" t="str">
        <f t="shared" si="122"/>
        <v/>
      </c>
      <c r="H624" s="9" t="str">
        <f t="shared" si="123"/>
        <v/>
      </c>
      <c r="I624" s="9" t="str">
        <f t="shared" si="124"/>
        <v/>
      </c>
      <c r="J624" s="9" t="str">
        <f t="shared" si="125"/>
        <v/>
      </c>
      <c r="K624" s="11" t="e">
        <f t="shared" si="126"/>
        <v>#VALUE!</v>
      </c>
      <c r="L624" s="11" t="e">
        <f t="shared" si="127"/>
        <v>#VALUE!</v>
      </c>
      <c r="M624" s="11" t="e">
        <f t="shared" si="128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29"/>
        <v>#VALUE!</v>
      </c>
      <c r="S624" s="11" t="e">
        <f t="shared" si="130"/>
        <v>#VALUE!</v>
      </c>
      <c r="T624" s="11" t="e">
        <f t="shared" si="131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19"/>
        <v>#VALUE!</v>
      </c>
      <c r="E625" s="9" t="e">
        <f t="shared" si="120"/>
        <v>#VALUE!</v>
      </c>
      <c r="F625" s="9" t="e">
        <f t="shared" si="121"/>
        <v>#VALUE!</v>
      </c>
      <c r="G625" s="9" t="str">
        <f t="shared" si="122"/>
        <v/>
      </c>
      <c r="H625" s="9" t="str">
        <f t="shared" si="123"/>
        <v/>
      </c>
      <c r="I625" s="9" t="str">
        <f t="shared" si="124"/>
        <v/>
      </c>
      <c r="J625" s="9" t="str">
        <f t="shared" si="125"/>
        <v/>
      </c>
      <c r="K625" s="11" t="e">
        <f t="shared" si="126"/>
        <v>#VALUE!</v>
      </c>
      <c r="L625" s="11" t="e">
        <f t="shared" si="127"/>
        <v>#VALUE!</v>
      </c>
      <c r="M625" s="11" t="e">
        <f t="shared" si="128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29"/>
        <v>#VALUE!</v>
      </c>
      <c r="S625" s="11" t="e">
        <f t="shared" si="130"/>
        <v>#VALUE!</v>
      </c>
      <c r="T625" s="11" t="e">
        <f t="shared" si="131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19"/>
        <v>#VALUE!</v>
      </c>
      <c r="E626" s="9" t="e">
        <f t="shared" si="120"/>
        <v>#VALUE!</v>
      </c>
      <c r="F626" s="9" t="e">
        <f t="shared" si="121"/>
        <v>#VALUE!</v>
      </c>
      <c r="G626" s="9" t="str">
        <f t="shared" si="122"/>
        <v/>
      </c>
      <c r="H626" s="9" t="str">
        <f t="shared" si="123"/>
        <v/>
      </c>
      <c r="I626" s="9" t="str">
        <f t="shared" si="124"/>
        <v/>
      </c>
      <c r="J626" s="9" t="str">
        <f t="shared" si="125"/>
        <v/>
      </c>
      <c r="K626" s="11" t="e">
        <f t="shared" si="126"/>
        <v>#VALUE!</v>
      </c>
      <c r="L626" s="11" t="e">
        <f t="shared" si="127"/>
        <v>#VALUE!</v>
      </c>
      <c r="M626" s="11" t="e">
        <f t="shared" si="128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29"/>
        <v>#VALUE!</v>
      </c>
      <c r="S626" s="11" t="e">
        <f t="shared" si="130"/>
        <v>#VALUE!</v>
      </c>
      <c r="T626" s="11" t="e">
        <f t="shared" si="131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19"/>
        <v>#VALUE!</v>
      </c>
      <c r="E627" s="9" t="e">
        <f t="shared" si="120"/>
        <v>#VALUE!</v>
      </c>
      <c r="F627" s="9" t="e">
        <f t="shared" si="121"/>
        <v>#VALUE!</v>
      </c>
      <c r="G627" s="9" t="str">
        <f t="shared" si="122"/>
        <v/>
      </c>
      <c r="H627" s="9" t="str">
        <f t="shared" si="123"/>
        <v/>
      </c>
      <c r="I627" s="9" t="str">
        <f t="shared" si="124"/>
        <v/>
      </c>
      <c r="J627" s="9" t="str">
        <f t="shared" si="125"/>
        <v/>
      </c>
      <c r="K627" s="11" t="e">
        <f t="shared" si="126"/>
        <v>#VALUE!</v>
      </c>
      <c r="L627" s="11" t="e">
        <f t="shared" si="127"/>
        <v>#VALUE!</v>
      </c>
      <c r="M627" s="11" t="e">
        <f t="shared" si="128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29"/>
        <v>#VALUE!</v>
      </c>
      <c r="S627" s="11" t="e">
        <f t="shared" si="130"/>
        <v>#VALUE!</v>
      </c>
      <c r="T627" s="11" t="e">
        <f t="shared" si="131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19"/>
        <v>#VALUE!</v>
      </c>
      <c r="E628" s="9" t="e">
        <f t="shared" si="120"/>
        <v>#VALUE!</v>
      </c>
      <c r="F628" s="9" t="e">
        <f t="shared" si="121"/>
        <v>#VALUE!</v>
      </c>
      <c r="G628" s="9" t="str">
        <f t="shared" si="122"/>
        <v/>
      </c>
      <c r="H628" s="9" t="str">
        <f t="shared" si="123"/>
        <v/>
      </c>
      <c r="I628" s="9" t="str">
        <f t="shared" si="124"/>
        <v/>
      </c>
      <c r="J628" s="9" t="str">
        <f t="shared" si="125"/>
        <v/>
      </c>
      <c r="K628" s="11" t="e">
        <f t="shared" si="126"/>
        <v>#VALUE!</v>
      </c>
      <c r="L628" s="11" t="e">
        <f t="shared" si="127"/>
        <v>#VALUE!</v>
      </c>
      <c r="M628" s="11" t="e">
        <f t="shared" si="128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29"/>
        <v>#VALUE!</v>
      </c>
      <c r="S628" s="11" t="e">
        <f t="shared" si="130"/>
        <v>#VALUE!</v>
      </c>
      <c r="T628" s="11" t="e">
        <f t="shared" si="131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19"/>
        <v>#VALUE!</v>
      </c>
      <c r="E629" s="9" t="e">
        <f t="shared" si="120"/>
        <v>#VALUE!</v>
      </c>
      <c r="F629" s="9" t="e">
        <f t="shared" si="121"/>
        <v>#VALUE!</v>
      </c>
      <c r="G629" s="9" t="str">
        <f t="shared" si="122"/>
        <v/>
      </c>
      <c r="H629" s="9" t="str">
        <f t="shared" si="123"/>
        <v/>
      </c>
      <c r="I629" s="9" t="str">
        <f t="shared" si="124"/>
        <v/>
      </c>
      <c r="J629" s="9" t="str">
        <f t="shared" si="125"/>
        <v/>
      </c>
      <c r="K629" s="11" t="e">
        <f t="shared" si="126"/>
        <v>#VALUE!</v>
      </c>
      <c r="L629" s="11" t="e">
        <f t="shared" si="127"/>
        <v>#VALUE!</v>
      </c>
      <c r="M629" s="11" t="e">
        <f t="shared" si="128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29"/>
        <v>#VALUE!</v>
      </c>
      <c r="S629" s="11" t="e">
        <f t="shared" si="130"/>
        <v>#VALUE!</v>
      </c>
      <c r="T629" s="11" t="e">
        <f t="shared" si="131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19"/>
        <v>#VALUE!</v>
      </c>
      <c r="E630" s="9" t="e">
        <f t="shared" si="120"/>
        <v>#VALUE!</v>
      </c>
      <c r="F630" s="9" t="e">
        <f t="shared" si="121"/>
        <v>#VALUE!</v>
      </c>
      <c r="G630" s="9" t="str">
        <f t="shared" si="122"/>
        <v/>
      </c>
      <c r="H630" s="9" t="str">
        <f t="shared" si="123"/>
        <v/>
      </c>
      <c r="I630" s="9" t="str">
        <f t="shared" si="124"/>
        <v/>
      </c>
      <c r="J630" s="9" t="str">
        <f t="shared" si="125"/>
        <v/>
      </c>
      <c r="K630" s="11" t="e">
        <f t="shared" si="126"/>
        <v>#VALUE!</v>
      </c>
      <c r="L630" s="11" t="e">
        <f t="shared" si="127"/>
        <v>#VALUE!</v>
      </c>
      <c r="M630" s="11" t="e">
        <f t="shared" si="128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29"/>
        <v>#VALUE!</v>
      </c>
      <c r="S630" s="11" t="e">
        <f t="shared" si="130"/>
        <v>#VALUE!</v>
      </c>
      <c r="T630" s="11" t="e">
        <f t="shared" si="131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19"/>
        <v>#VALUE!</v>
      </c>
      <c r="E631" s="9" t="e">
        <f t="shared" si="120"/>
        <v>#VALUE!</v>
      </c>
      <c r="F631" s="9" t="e">
        <f t="shared" si="121"/>
        <v>#VALUE!</v>
      </c>
      <c r="G631" s="9" t="str">
        <f t="shared" si="122"/>
        <v/>
      </c>
      <c r="H631" s="9" t="str">
        <f t="shared" si="123"/>
        <v/>
      </c>
      <c r="I631" s="9" t="str">
        <f t="shared" si="124"/>
        <v/>
      </c>
      <c r="J631" s="9" t="str">
        <f t="shared" si="125"/>
        <v/>
      </c>
      <c r="K631" s="11" t="e">
        <f t="shared" si="126"/>
        <v>#VALUE!</v>
      </c>
      <c r="L631" s="11" t="e">
        <f t="shared" si="127"/>
        <v>#VALUE!</v>
      </c>
      <c r="M631" s="11" t="e">
        <f t="shared" si="128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29"/>
        <v>#VALUE!</v>
      </c>
      <c r="S631" s="11" t="e">
        <f t="shared" si="130"/>
        <v>#VALUE!</v>
      </c>
      <c r="T631" s="11" t="e">
        <f t="shared" si="131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19"/>
        <v>#VALUE!</v>
      </c>
      <c r="E632" s="9" t="e">
        <f t="shared" si="120"/>
        <v>#VALUE!</v>
      </c>
      <c r="F632" s="9" t="e">
        <f t="shared" si="121"/>
        <v>#VALUE!</v>
      </c>
      <c r="G632" s="9" t="str">
        <f t="shared" si="122"/>
        <v/>
      </c>
      <c r="H632" s="9" t="str">
        <f t="shared" si="123"/>
        <v/>
      </c>
      <c r="I632" s="9" t="str">
        <f t="shared" si="124"/>
        <v/>
      </c>
      <c r="J632" s="9" t="str">
        <f t="shared" si="125"/>
        <v/>
      </c>
      <c r="K632" s="11" t="e">
        <f t="shared" si="126"/>
        <v>#VALUE!</v>
      </c>
      <c r="L632" s="11" t="e">
        <f t="shared" si="127"/>
        <v>#VALUE!</v>
      </c>
      <c r="M632" s="11" t="e">
        <f t="shared" si="128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29"/>
        <v>#VALUE!</v>
      </c>
      <c r="S632" s="11" t="e">
        <f t="shared" si="130"/>
        <v>#VALUE!</v>
      </c>
      <c r="T632" s="11" t="e">
        <f t="shared" si="131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19"/>
        <v>#VALUE!</v>
      </c>
      <c r="E633" s="9" t="e">
        <f t="shared" si="120"/>
        <v>#VALUE!</v>
      </c>
      <c r="F633" s="9" t="e">
        <f t="shared" si="121"/>
        <v>#VALUE!</v>
      </c>
      <c r="G633" s="9" t="str">
        <f t="shared" si="122"/>
        <v/>
      </c>
      <c r="H633" s="9" t="str">
        <f t="shared" si="123"/>
        <v/>
      </c>
      <c r="I633" s="9" t="str">
        <f t="shared" si="124"/>
        <v/>
      </c>
      <c r="J633" s="9" t="str">
        <f t="shared" si="125"/>
        <v/>
      </c>
      <c r="K633" s="11" t="e">
        <f t="shared" si="126"/>
        <v>#VALUE!</v>
      </c>
      <c r="L633" s="11" t="e">
        <f t="shared" si="127"/>
        <v>#VALUE!</v>
      </c>
      <c r="M633" s="11" t="e">
        <f t="shared" si="128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29"/>
        <v>#VALUE!</v>
      </c>
      <c r="S633" s="11" t="e">
        <f t="shared" si="130"/>
        <v>#VALUE!</v>
      </c>
      <c r="T633" s="11" t="e">
        <f t="shared" si="131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19"/>
        <v>#VALUE!</v>
      </c>
      <c r="E634" s="9" t="e">
        <f t="shared" si="120"/>
        <v>#VALUE!</v>
      </c>
      <c r="F634" s="9" t="e">
        <f t="shared" si="121"/>
        <v>#VALUE!</v>
      </c>
      <c r="G634" s="9" t="str">
        <f t="shared" si="122"/>
        <v/>
      </c>
      <c r="H634" s="9" t="str">
        <f t="shared" si="123"/>
        <v/>
      </c>
      <c r="I634" s="9" t="str">
        <f t="shared" si="124"/>
        <v/>
      </c>
      <c r="J634" s="9" t="str">
        <f t="shared" si="125"/>
        <v/>
      </c>
      <c r="K634" s="11" t="e">
        <f t="shared" si="126"/>
        <v>#VALUE!</v>
      </c>
      <c r="L634" s="11" t="e">
        <f t="shared" si="127"/>
        <v>#VALUE!</v>
      </c>
      <c r="M634" s="11" t="e">
        <f t="shared" si="128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29"/>
        <v>#VALUE!</v>
      </c>
      <c r="S634" s="11" t="e">
        <f t="shared" si="130"/>
        <v>#VALUE!</v>
      </c>
      <c r="T634" s="11" t="e">
        <f t="shared" si="131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19"/>
        <v>#VALUE!</v>
      </c>
      <c r="E635" s="9" t="e">
        <f t="shared" si="120"/>
        <v>#VALUE!</v>
      </c>
      <c r="F635" s="9" t="e">
        <f t="shared" si="121"/>
        <v>#VALUE!</v>
      </c>
      <c r="G635" s="9" t="str">
        <f t="shared" si="122"/>
        <v/>
      </c>
      <c r="H635" s="9" t="str">
        <f t="shared" si="123"/>
        <v/>
      </c>
      <c r="I635" s="9" t="str">
        <f t="shared" si="124"/>
        <v/>
      </c>
      <c r="J635" s="9" t="str">
        <f t="shared" si="125"/>
        <v/>
      </c>
      <c r="K635" s="11" t="e">
        <f t="shared" si="126"/>
        <v>#VALUE!</v>
      </c>
      <c r="L635" s="11" t="e">
        <f t="shared" si="127"/>
        <v>#VALUE!</v>
      </c>
      <c r="M635" s="11" t="e">
        <f t="shared" si="128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29"/>
        <v>#VALUE!</v>
      </c>
      <c r="S635" s="11" t="e">
        <f t="shared" si="130"/>
        <v>#VALUE!</v>
      </c>
      <c r="T635" s="11" t="e">
        <f t="shared" si="131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19"/>
        <v>#VALUE!</v>
      </c>
      <c r="E636" s="9" t="e">
        <f t="shared" si="120"/>
        <v>#VALUE!</v>
      </c>
      <c r="F636" s="9" t="e">
        <f t="shared" si="121"/>
        <v>#VALUE!</v>
      </c>
      <c r="G636" s="9" t="str">
        <f t="shared" si="122"/>
        <v/>
      </c>
      <c r="H636" s="9" t="str">
        <f t="shared" si="123"/>
        <v/>
      </c>
      <c r="I636" s="9" t="str">
        <f t="shared" si="124"/>
        <v/>
      </c>
      <c r="J636" s="9" t="str">
        <f t="shared" si="125"/>
        <v/>
      </c>
      <c r="K636" s="11" t="e">
        <f t="shared" si="126"/>
        <v>#VALUE!</v>
      </c>
      <c r="L636" s="11" t="e">
        <f t="shared" si="127"/>
        <v>#VALUE!</v>
      </c>
      <c r="M636" s="11" t="e">
        <f t="shared" si="128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29"/>
        <v>#VALUE!</v>
      </c>
      <c r="S636" s="11" t="e">
        <f t="shared" si="130"/>
        <v>#VALUE!</v>
      </c>
      <c r="T636" s="11" t="e">
        <f t="shared" si="131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19"/>
        <v>#VALUE!</v>
      </c>
      <c r="E637" s="9" t="e">
        <f t="shared" si="120"/>
        <v>#VALUE!</v>
      </c>
      <c r="F637" s="9" t="e">
        <f t="shared" si="121"/>
        <v>#VALUE!</v>
      </c>
      <c r="G637" s="9" t="str">
        <f t="shared" si="122"/>
        <v/>
      </c>
      <c r="H637" s="9" t="str">
        <f t="shared" si="123"/>
        <v/>
      </c>
      <c r="I637" s="9" t="str">
        <f t="shared" si="124"/>
        <v/>
      </c>
      <c r="J637" s="9" t="str">
        <f t="shared" si="125"/>
        <v/>
      </c>
      <c r="K637" s="11" t="e">
        <f t="shared" si="126"/>
        <v>#VALUE!</v>
      </c>
      <c r="L637" s="11" t="e">
        <f t="shared" si="127"/>
        <v>#VALUE!</v>
      </c>
      <c r="M637" s="11" t="e">
        <f t="shared" si="128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29"/>
        <v>#VALUE!</v>
      </c>
      <c r="S637" s="11" t="e">
        <f t="shared" si="130"/>
        <v>#VALUE!</v>
      </c>
      <c r="T637" s="11" t="e">
        <f t="shared" si="131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19"/>
        <v>#VALUE!</v>
      </c>
      <c r="E638" s="9" t="e">
        <f t="shared" si="120"/>
        <v>#VALUE!</v>
      </c>
      <c r="F638" s="9" t="e">
        <f t="shared" si="121"/>
        <v>#VALUE!</v>
      </c>
      <c r="G638" s="9" t="str">
        <f t="shared" si="122"/>
        <v/>
      </c>
      <c r="H638" s="9" t="str">
        <f t="shared" si="123"/>
        <v/>
      </c>
      <c r="I638" s="9" t="str">
        <f t="shared" si="124"/>
        <v/>
      </c>
      <c r="J638" s="9" t="str">
        <f t="shared" si="125"/>
        <v/>
      </c>
      <c r="K638" s="11" t="e">
        <f t="shared" si="126"/>
        <v>#VALUE!</v>
      </c>
      <c r="L638" s="11" t="e">
        <f t="shared" si="127"/>
        <v>#VALUE!</v>
      </c>
      <c r="M638" s="11" t="e">
        <f t="shared" si="128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29"/>
        <v>#VALUE!</v>
      </c>
      <c r="S638" s="11" t="e">
        <f t="shared" si="130"/>
        <v>#VALUE!</v>
      </c>
      <c r="T638" s="11" t="e">
        <f t="shared" si="131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19"/>
        <v>#VALUE!</v>
      </c>
      <c r="E639" s="9" t="e">
        <f t="shared" si="120"/>
        <v>#VALUE!</v>
      </c>
      <c r="F639" s="9" t="e">
        <f t="shared" si="121"/>
        <v>#VALUE!</v>
      </c>
      <c r="G639" s="9" t="str">
        <f t="shared" si="122"/>
        <v/>
      </c>
      <c r="H639" s="9" t="str">
        <f t="shared" si="123"/>
        <v/>
      </c>
      <c r="I639" s="9" t="str">
        <f t="shared" si="124"/>
        <v/>
      </c>
      <c r="J639" s="9" t="str">
        <f t="shared" si="125"/>
        <v/>
      </c>
      <c r="K639" s="11" t="e">
        <f t="shared" si="126"/>
        <v>#VALUE!</v>
      </c>
      <c r="L639" s="11" t="e">
        <f t="shared" si="127"/>
        <v>#VALUE!</v>
      </c>
      <c r="M639" s="11" t="e">
        <f t="shared" si="128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29"/>
        <v>#VALUE!</v>
      </c>
      <c r="S639" s="11" t="e">
        <f t="shared" si="130"/>
        <v>#VALUE!</v>
      </c>
      <c r="T639" s="11" t="e">
        <f t="shared" si="131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19"/>
        <v>#VALUE!</v>
      </c>
      <c r="E640" s="9" t="e">
        <f t="shared" si="120"/>
        <v>#VALUE!</v>
      </c>
      <c r="F640" s="9" t="e">
        <f t="shared" si="121"/>
        <v>#VALUE!</v>
      </c>
      <c r="G640" s="9" t="str">
        <f t="shared" si="122"/>
        <v/>
      </c>
      <c r="H640" s="9" t="str">
        <f t="shared" si="123"/>
        <v/>
      </c>
      <c r="I640" s="9" t="str">
        <f t="shared" si="124"/>
        <v/>
      </c>
      <c r="J640" s="9" t="str">
        <f t="shared" si="125"/>
        <v/>
      </c>
      <c r="K640" s="11" t="e">
        <f t="shared" si="126"/>
        <v>#VALUE!</v>
      </c>
      <c r="L640" s="11" t="e">
        <f t="shared" si="127"/>
        <v>#VALUE!</v>
      </c>
      <c r="M640" s="11" t="e">
        <f t="shared" si="128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29"/>
        <v>#VALUE!</v>
      </c>
      <c r="S640" s="11" t="e">
        <f t="shared" si="130"/>
        <v>#VALUE!</v>
      </c>
      <c r="T640" s="11" t="e">
        <f t="shared" si="131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19"/>
        <v>#VALUE!</v>
      </c>
      <c r="E641" s="9" t="e">
        <f t="shared" si="120"/>
        <v>#VALUE!</v>
      </c>
      <c r="F641" s="9" t="e">
        <f t="shared" si="121"/>
        <v>#VALUE!</v>
      </c>
      <c r="G641" s="9" t="str">
        <f t="shared" si="122"/>
        <v/>
      </c>
      <c r="H641" s="9" t="str">
        <f t="shared" si="123"/>
        <v/>
      </c>
      <c r="I641" s="9" t="str">
        <f t="shared" si="124"/>
        <v/>
      </c>
      <c r="J641" s="9" t="str">
        <f t="shared" si="125"/>
        <v/>
      </c>
      <c r="K641" s="11" t="e">
        <f t="shared" si="126"/>
        <v>#VALUE!</v>
      </c>
      <c r="L641" s="11" t="e">
        <f t="shared" si="127"/>
        <v>#VALUE!</v>
      </c>
      <c r="M641" s="11" t="e">
        <f t="shared" si="128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29"/>
        <v>#VALUE!</v>
      </c>
      <c r="S641" s="11" t="e">
        <f t="shared" si="130"/>
        <v>#VALUE!</v>
      </c>
      <c r="T641" s="11" t="e">
        <f t="shared" si="131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19"/>
        <v>#VALUE!</v>
      </c>
      <c r="E642" s="9" t="e">
        <f t="shared" si="120"/>
        <v>#VALUE!</v>
      </c>
      <c r="F642" s="9" t="e">
        <f t="shared" si="121"/>
        <v>#VALUE!</v>
      </c>
      <c r="G642" s="9" t="str">
        <f t="shared" si="122"/>
        <v/>
      </c>
      <c r="H642" s="9" t="str">
        <f t="shared" si="123"/>
        <v/>
      </c>
      <c r="I642" s="9" t="str">
        <f t="shared" si="124"/>
        <v/>
      </c>
      <c r="J642" s="9" t="str">
        <f t="shared" si="125"/>
        <v/>
      </c>
      <c r="K642" s="11" t="e">
        <f t="shared" si="126"/>
        <v>#VALUE!</v>
      </c>
      <c r="L642" s="11" t="e">
        <f t="shared" si="127"/>
        <v>#VALUE!</v>
      </c>
      <c r="M642" s="11" t="e">
        <f t="shared" si="128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29"/>
        <v>#VALUE!</v>
      </c>
      <c r="S642" s="11" t="e">
        <f t="shared" si="130"/>
        <v>#VALUE!</v>
      </c>
      <c r="T642" s="11" t="e">
        <f t="shared" si="131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19"/>
        <v>#VALUE!</v>
      </c>
      <c r="E643" s="9" t="e">
        <f t="shared" si="120"/>
        <v>#VALUE!</v>
      </c>
      <c r="F643" s="9" t="e">
        <f t="shared" si="121"/>
        <v>#VALUE!</v>
      </c>
      <c r="G643" s="9" t="str">
        <f t="shared" si="122"/>
        <v/>
      </c>
      <c r="H643" s="9" t="str">
        <f t="shared" si="123"/>
        <v/>
      </c>
      <c r="I643" s="9" t="str">
        <f t="shared" si="124"/>
        <v/>
      </c>
      <c r="J643" s="9" t="str">
        <f t="shared" si="125"/>
        <v/>
      </c>
      <c r="K643" s="11" t="e">
        <f t="shared" si="126"/>
        <v>#VALUE!</v>
      </c>
      <c r="L643" s="11" t="e">
        <f t="shared" si="127"/>
        <v>#VALUE!</v>
      </c>
      <c r="M643" s="11" t="e">
        <f t="shared" si="128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29"/>
        <v>#VALUE!</v>
      </c>
      <c r="S643" s="11" t="e">
        <f t="shared" si="130"/>
        <v>#VALUE!</v>
      </c>
      <c r="T643" s="11" t="e">
        <f t="shared" si="131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32">(K644/(AR644+K644-(AR644*K644)))</f>
        <v>#VALUE!</v>
      </c>
      <c r="E644" s="9" t="e">
        <f t="shared" ref="E644:E707" si="133">(L644/(AR644+L644-(AR644*L644)))</f>
        <v>#VALUE!</v>
      </c>
      <c r="F644" s="9" t="e">
        <f t="shared" ref="F644:F707" si="134">(M644/(AR644+M644-(AR644*M644)))</f>
        <v>#VALUE!</v>
      </c>
      <c r="G644" s="9" t="str">
        <f t="shared" ref="G644:G707" si="135">AR644</f>
        <v/>
      </c>
      <c r="H644" s="9" t="str">
        <f t="shared" ref="H644:H707" si="136">IF(A644="","",1/D644)</f>
        <v/>
      </c>
      <c r="I644" s="9" t="str">
        <f t="shared" ref="I644:I707" si="137">IF(B644="","",1/E644)</f>
        <v/>
      </c>
      <c r="J644" s="9" t="str">
        <f t="shared" ref="J644:J707" si="138">IF(C644="","",1/F644)</f>
        <v/>
      </c>
      <c r="K644" s="11" t="e">
        <f t="shared" ref="K644:K707" si="139">1/A644</f>
        <v>#VALUE!</v>
      </c>
      <c r="L644" s="11" t="e">
        <f t="shared" ref="L644:L707" si="140">1/B644</f>
        <v>#VALUE!</v>
      </c>
      <c r="M644" s="11" t="e">
        <f t="shared" ref="M644:M707" si="141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42">O644/N644</f>
        <v>#VALUE!</v>
      </c>
      <c r="S644" s="11" t="e">
        <f t="shared" ref="S644:S707" si="143">P644/N644</f>
        <v>#VALUE!</v>
      </c>
      <c r="T644" s="11" t="e">
        <f t="shared" ref="T644:T707" si="144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32"/>
        <v>#VALUE!</v>
      </c>
      <c r="E645" s="9" t="e">
        <f t="shared" si="133"/>
        <v>#VALUE!</v>
      </c>
      <c r="F645" s="9" t="e">
        <f t="shared" si="134"/>
        <v>#VALUE!</v>
      </c>
      <c r="G645" s="9" t="str">
        <f t="shared" si="135"/>
        <v/>
      </c>
      <c r="H645" s="9" t="str">
        <f t="shared" si="136"/>
        <v/>
      </c>
      <c r="I645" s="9" t="str">
        <f t="shared" si="137"/>
        <v/>
      </c>
      <c r="J645" s="9" t="str">
        <f t="shared" si="138"/>
        <v/>
      </c>
      <c r="K645" s="11" t="e">
        <f t="shared" si="139"/>
        <v>#VALUE!</v>
      </c>
      <c r="L645" s="11" t="e">
        <f t="shared" si="140"/>
        <v>#VALUE!</v>
      </c>
      <c r="M645" s="11" t="e">
        <f t="shared" si="141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42"/>
        <v>#VALUE!</v>
      </c>
      <c r="S645" s="11" t="e">
        <f t="shared" si="143"/>
        <v>#VALUE!</v>
      </c>
      <c r="T645" s="11" t="e">
        <f t="shared" si="144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32"/>
        <v>#VALUE!</v>
      </c>
      <c r="E646" s="9" t="e">
        <f t="shared" si="133"/>
        <v>#VALUE!</v>
      </c>
      <c r="F646" s="9" t="e">
        <f t="shared" si="134"/>
        <v>#VALUE!</v>
      </c>
      <c r="G646" s="9" t="str">
        <f t="shared" si="135"/>
        <v/>
      </c>
      <c r="H646" s="9" t="str">
        <f t="shared" si="136"/>
        <v/>
      </c>
      <c r="I646" s="9" t="str">
        <f t="shared" si="137"/>
        <v/>
      </c>
      <c r="J646" s="9" t="str">
        <f t="shared" si="138"/>
        <v/>
      </c>
      <c r="K646" s="11" t="e">
        <f t="shared" si="139"/>
        <v>#VALUE!</v>
      </c>
      <c r="L646" s="11" t="e">
        <f t="shared" si="140"/>
        <v>#VALUE!</v>
      </c>
      <c r="M646" s="11" t="e">
        <f t="shared" si="141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42"/>
        <v>#VALUE!</v>
      </c>
      <c r="S646" s="11" t="e">
        <f t="shared" si="143"/>
        <v>#VALUE!</v>
      </c>
      <c r="T646" s="11" t="e">
        <f t="shared" si="144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32"/>
        <v>#VALUE!</v>
      </c>
      <c r="E647" s="9" t="e">
        <f t="shared" si="133"/>
        <v>#VALUE!</v>
      </c>
      <c r="F647" s="9" t="e">
        <f t="shared" si="134"/>
        <v>#VALUE!</v>
      </c>
      <c r="G647" s="9" t="str">
        <f t="shared" si="135"/>
        <v/>
      </c>
      <c r="H647" s="9" t="str">
        <f t="shared" si="136"/>
        <v/>
      </c>
      <c r="I647" s="9" t="str">
        <f t="shared" si="137"/>
        <v/>
      </c>
      <c r="J647" s="9" t="str">
        <f t="shared" si="138"/>
        <v/>
      </c>
      <c r="K647" s="11" t="e">
        <f t="shared" si="139"/>
        <v>#VALUE!</v>
      </c>
      <c r="L647" s="11" t="e">
        <f t="shared" si="140"/>
        <v>#VALUE!</v>
      </c>
      <c r="M647" s="11" t="e">
        <f t="shared" si="141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42"/>
        <v>#VALUE!</v>
      </c>
      <c r="S647" s="11" t="e">
        <f t="shared" si="143"/>
        <v>#VALUE!</v>
      </c>
      <c r="T647" s="11" t="e">
        <f t="shared" si="144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32"/>
        <v>#VALUE!</v>
      </c>
      <c r="E648" s="9" t="e">
        <f t="shared" si="133"/>
        <v>#VALUE!</v>
      </c>
      <c r="F648" s="9" t="e">
        <f t="shared" si="134"/>
        <v>#VALUE!</v>
      </c>
      <c r="G648" s="9" t="str">
        <f t="shared" si="135"/>
        <v/>
      </c>
      <c r="H648" s="9" t="str">
        <f t="shared" si="136"/>
        <v/>
      </c>
      <c r="I648" s="9" t="str">
        <f t="shared" si="137"/>
        <v/>
      </c>
      <c r="J648" s="9" t="str">
        <f t="shared" si="138"/>
        <v/>
      </c>
      <c r="K648" s="11" t="e">
        <f t="shared" si="139"/>
        <v>#VALUE!</v>
      </c>
      <c r="L648" s="11" t="e">
        <f t="shared" si="140"/>
        <v>#VALUE!</v>
      </c>
      <c r="M648" s="11" t="e">
        <f t="shared" si="141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42"/>
        <v>#VALUE!</v>
      </c>
      <c r="S648" s="11" t="e">
        <f t="shared" si="143"/>
        <v>#VALUE!</v>
      </c>
      <c r="T648" s="11" t="e">
        <f t="shared" si="144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32"/>
        <v>#VALUE!</v>
      </c>
      <c r="E649" s="9" t="e">
        <f t="shared" si="133"/>
        <v>#VALUE!</v>
      </c>
      <c r="F649" s="9" t="e">
        <f t="shared" si="134"/>
        <v>#VALUE!</v>
      </c>
      <c r="G649" s="9" t="str">
        <f t="shared" si="135"/>
        <v/>
      </c>
      <c r="H649" s="9" t="str">
        <f t="shared" si="136"/>
        <v/>
      </c>
      <c r="I649" s="9" t="str">
        <f t="shared" si="137"/>
        <v/>
      </c>
      <c r="J649" s="9" t="str">
        <f t="shared" si="138"/>
        <v/>
      </c>
      <c r="K649" s="11" t="e">
        <f t="shared" si="139"/>
        <v>#VALUE!</v>
      </c>
      <c r="L649" s="11" t="e">
        <f t="shared" si="140"/>
        <v>#VALUE!</v>
      </c>
      <c r="M649" s="11" t="e">
        <f t="shared" si="141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42"/>
        <v>#VALUE!</v>
      </c>
      <c r="S649" s="11" t="e">
        <f t="shared" si="143"/>
        <v>#VALUE!</v>
      </c>
      <c r="T649" s="11" t="e">
        <f t="shared" si="144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32"/>
        <v>#VALUE!</v>
      </c>
      <c r="E650" s="9" t="e">
        <f t="shared" si="133"/>
        <v>#VALUE!</v>
      </c>
      <c r="F650" s="9" t="e">
        <f t="shared" si="134"/>
        <v>#VALUE!</v>
      </c>
      <c r="G650" s="9" t="str">
        <f t="shared" si="135"/>
        <v/>
      </c>
      <c r="H650" s="9" t="str">
        <f t="shared" si="136"/>
        <v/>
      </c>
      <c r="I650" s="9" t="str">
        <f t="shared" si="137"/>
        <v/>
      </c>
      <c r="J650" s="9" t="str">
        <f t="shared" si="138"/>
        <v/>
      </c>
      <c r="K650" s="11" t="e">
        <f t="shared" si="139"/>
        <v>#VALUE!</v>
      </c>
      <c r="L650" s="11" t="e">
        <f t="shared" si="140"/>
        <v>#VALUE!</v>
      </c>
      <c r="M650" s="11" t="e">
        <f t="shared" si="141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42"/>
        <v>#VALUE!</v>
      </c>
      <c r="S650" s="11" t="e">
        <f t="shared" si="143"/>
        <v>#VALUE!</v>
      </c>
      <c r="T650" s="11" t="e">
        <f t="shared" si="144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32"/>
        <v>#VALUE!</v>
      </c>
      <c r="E651" s="9" t="e">
        <f t="shared" si="133"/>
        <v>#VALUE!</v>
      </c>
      <c r="F651" s="9" t="e">
        <f t="shared" si="134"/>
        <v>#VALUE!</v>
      </c>
      <c r="G651" s="9" t="str">
        <f t="shared" si="135"/>
        <v/>
      </c>
      <c r="H651" s="9" t="str">
        <f t="shared" si="136"/>
        <v/>
      </c>
      <c r="I651" s="9" t="str">
        <f t="shared" si="137"/>
        <v/>
      </c>
      <c r="J651" s="9" t="str">
        <f t="shared" si="138"/>
        <v/>
      </c>
      <c r="K651" s="11" t="e">
        <f t="shared" si="139"/>
        <v>#VALUE!</v>
      </c>
      <c r="L651" s="11" t="e">
        <f t="shared" si="140"/>
        <v>#VALUE!</v>
      </c>
      <c r="M651" s="11" t="e">
        <f t="shared" si="141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42"/>
        <v>#VALUE!</v>
      </c>
      <c r="S651" s="11" t="e">
        <f t="shared" si="143"/>
        <v>#VALUE!</v>
      </c>
      <c r="T651" s="11" t="e">
        <f t="shared" si="144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32"/>
        <v>#VALUE!</v>
      </c>
      <c r="E652" s="9" t="e">
        <f t="shared" si="133"/>
        <v>#VALUE!</v>
      </c>
      <c r="F652" s="9" t="e">
        <f t="shared" si="134"/>
        <v>#VALUE!</v>
      </c>
      <c r="G652" s="9" t="str">
        <f t="shared" si="135"/>
        <v/>
      </c>
      <c r="H652" s="9" t="str">
        <f t="shared" si="136"/>
        <v/>
      </c>
      <c r="I652" s="9" t="str">
        <f t="shared" si="137"/>
        <v/>
      </c>
      <c r="J652" s="9" t="str">
        <f t="shared" si="138"/>
        <v/>
      </c>
      <c r="K652" s="11" t="e">
        <f t="shared" si="139"/>
        <v>#VALUE!</v>
      </c>
      <c r="L652" s="11" t="e">
        <f t="shared" si="140"/>
        <v>#VALUE!</v>
      </c>
      <c r="M652" s="11" t="e">
        <f t="shared" si="141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42"/>
        <v>#VALUE!</v>
      </c>
      <c r="S652" s="11" t="e">
        <f t="shared" si="143"/>
        <v>#VALUE!</v>
      </c>
      <c r="T652" s="11" t="e">
        <f t="shared" si="144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32"/>
        <v>#VALUE!</v>
      </c>
      <c r="E653" s="9" t="e">
        <f t="shared" si="133"/>
        <v>#VALUE!</v>
      </c>
      <c r="F653" s="9" t="e">
        <f t="shared" si="134"/>
        <v>#VALUE!</v>
      </c>
      <c r="G653" s="9" t="str">
        <f t="shared" si="135"/>
        <v/>
      </c>
      <c r="H653" s="9" t="str">
        <f t="shared" si="136"/>
        <v/>
      </c>
      <c r="I653" s="9" t="str">
        <f t="shared" si="137"/>
        <v/>
      </c>
      <c r="J653" s="9" t="str">
        <f t="shared" si="138"/>
        <v/>
      </c>
      <c r="K653" s="11" t="e">
        <f t="shared" si="139"/>
        <v>#VALUE!</v>
      </c>
      <c r="L653" s="11" t="e">
        <f t="shared" si="140"/>
        <v>#VALUE!</v>
      </c>
      <c r="M653" s="11" t="e">
        <f t="shared" si="141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42"/>
        <v>#VALUE!</v>
      </c>
      <c r="S653" s="11" t="e">
        <f t="shared" si="143"/>
        <v>#VALUE!</v>
      </c>
      <c r="T653" s="11" t="e">
        <f t="shared" si="144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32"/>
        <v>#VALUE!</v>
      </c>
      <c r="E654" s="9" t="e">
        <f t="shared" si="133"/>
        <v>#VALUE!</v>
      </c>
      <c r="F654" s="9" t="e">
        <f t="shared" si="134"/>
        <v>#VALUE!</v>
      </c>
      <c r="G654" s="9" t="str">
        <f t="shared" si="135"/>
        <v/>
      </c>
      <c r="H654" s="9" t="str">
        <f t="shared" si="136"/>
        <v/>
      </c>
      <c r="I654" s="9" t="str">
        <f t="shared" si="137"/>
        <v/>
      </c>
      <c r="J654" s="9" t="str">
        <f t="shared" si="138"/>
        <v/>
      </c>
      <c r="K654" s="11" t="e">
        <f t="shared" si="139"/>
        <v>#VALUE!</v>
      </c>
      <c r="L654" s="11" t="e">
        <f t="shared" si="140"/>
        <v>#VALUE!</v>
      </c>
      <c r="M654" s="11" t="e">
        <f t="shared" si="141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42"/>
        <v>#VALUE!</v>
      </c>
      <c r="S654" s="11" t="e">
        <f t="shared" si="143"/>
        <v>#VALUE!</v>
      </c>
      <c r="T654" s="11" t="e">
        <f t="shared" si="144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32"/>
        <v>#VALUE!</v>
      </c>
      <c r="E655" s="9" t="e">
        <f t="shared" si="133"/>
        <v>#VALUE!</v>
      </c>
      <c r="F655" s="9" t="e">
        <f t="shared" si="134"/>
        <v>#VALUE!</v>
      </c>
      <c r="G655" s="9" t="str">
        <f t="shared" si="135"/>
        <v/>
      </c>
      <c r="H655" s="9" t="str">
        <f t="shared" si="136"/>
        <v/>
      </c>
      <c r="I655" s="9" t="str">
        <f t="shared" si="137"/>
        <v/>
      </c>
      <c r="J655" s="9" t="str">
        <f t="shared" si="138"/>
        <v/>
      </c>
      <c r="K655" s="11" t="e">
        <f t="shared" si="139"/>
        <v>#VALUE!</v>
      </c>
      <c r="L655" s="11" t="e">
        <f t="shared" si="140"/>
        <v>#VALUE!</v>
      </c>
      <c r="M655" s="11" t="e">
        <f t="shared" si="141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42"/>
        <v>#VALUE!</v>
      </c>
      <c r="S655" s="11" t="e">
        <f t="shared" si="143"/>
        <v>#VALUE!</v>
      </c>
      <c r="T655" s="11" t="e">
        <f t="shared" si="144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32"/>
        <v>#VALUE!</v>
      </c>
      <c r="E656" s="9" t="e">
        <f t="shared" si="133"/>
        <v>#VALUE!</v>
      </c>
      <c r="F656" s="9" t="e">
        <f t="shared" si="134"/>
        <v>#VALUE!</v>
      </c>
      <c r="G656" s="9" t="str">
        <f t="shared" si="135"/>
        <v/>
      </c>
      <c r="H656" s="9" t="str">
        <f t="shared" si="136"/>
        <v/>
      </c>
      <c r="I656" s="9" t="str">
        <f t="shared" si="137"/>
        <v/>
      </c>
      <c r="J656" s="9" t="str">
        <f t="shared" si="138"/>
        <v/>
      </c>
      <c r="K656" s="11" t="e">
        <f t="shared" si="139"/>
        <v>#VALUE!</v>
      </c>
      <c r="L656" s="11" t="e">
        <f t="shared" si="140"/>
        <v>#VALUE!</v>
      </c>
      <c r="M656" s="11" t="e">
        <f t="shared" si="141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42"/>
        <v>#VALUE!</v>
      </c>
      <c r="S656" s="11" t="e">
        <f t="shared" si="143"/>
        <v>#VALUE!</v>
      </c>
      <c r="T656" s="11" t="e">
        <f t="shared" si="144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32"/>
        <v>#VALUE!</v>
      </c>
      <c r="E657" s="9" t="e">
        <f t="shared" si="133"/>
        <v>#VALUE!</v>
      </c>
      <c r="F657" s="9" t="e">
        <f t="shared" si="134"/>
        <v>#VALUE!</v>
      </c>
      <c r="G657" s="9" t="str">
        <f t="shared" si="135"/>
        <v/>
      </c>
      <c r="H657" s="9" t="str">
        <f t="shared" si="136"/>
        <v/>
      </c>
      <c r="I657" s="9" t="str">
        <f t="shared" si="137"/>
        <v/>
      </c>
      <c r="J657" s="9" t="str">
        <f t="shared" si="138"/>
        <v/>
      </c>
      <c r="K657" s="11" t="e">
        <f t="shared" si="139"/>
        <v>#VALUE!</v>
      </c>
      <c r="L657" s="11" t="e">
        <f t="shared" si="140"/>
        <v>#VALUE!</v>
      </c>
      <c r="M657" s="11" t="e">
        <f t="shared" si="141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42"/>
        <v>#VALUE!</v>
      </c>
      <c r="S657" s="11" t="e">
        <f t="shared" si="143"/>
        <v>#VALUE!</v>
      </c>
      <c r="T657" s="11" t="e">
        <f t="shared" si="144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32"/>
        <v>#VALUE!</v>
      </c>
      <c r="E658" s="9" t="e">
        <f t="shared" si="133"/>
        <v>#VALUE!</v>
      </c>
      <c r="F658" s="9" t="e">
        <f t="shared" si="134"/>
        <v>#VALUE!</v>
      </c>
      <c r="G658" s="9" t="str">
        <f t="shared" si="135"/>
        <v/>
      </c>
      <c r="H658" s="9" t="str">
        <f t="shared" si="136"/>
        <v/>
      </c>
      <c r="I658" s="9" t="str">
        <f t="shared" si="137"/>
        <v/>
      </c>
      <c r="J658" s="9" t="str">
        <f t="shared" si="138"/>
        <v/>
      </c>
      <c r="K658" s="11" t="e">
        <f t="shared" si="139"/>
        <v>#VALUE!</v>
      </c>
      <c r="L658" s="11" t="e">
        <f t="shared" si="140"/>
        <v>#VALUE!</v>
      </c>
      <c r="M658" s="11" t="e">
        <f t="shared" si="141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42"/>
        <v>#VALUE!</v>
      </c>
      <c r="S658" s="11" t="e">
        <f t="shared" si="143"/>
        <v>#VALUE!</v>
      </c>
      <c r="T658" s="11" t="e">
        <f t="shared" si="144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32"/>
        <v>#VALUE!</v>
      </c>
      <c r="E659" s="9" t="e">
        <f t="shared" si="133"/>
        <v>#VALUE!</v>
      </c>
      <c r="F659" s="9" t="e">
        <f t="shared" si="134"/>
        <v>#VALUE!</v>
      </c>
      <c r="G659" s="9" t="str">
        <f t="shared" si="135"/>
        <v/>
      </c>
      <c r="H659" s="9" t="str">
        <f t="shared" si="136"/>
        <v/>
      </c>
      <c r="I659" s="9" t="str">
        <f t="shared" si="137"/>
        <v/>
      </c>
      <c r="J659" s="9" t="str">
        <f t="shared" si="138"/>
        <v/>
      </c>
      <c r="K659" s="11" t="e">
        <f t="shared" si="139"/>
        <v>#VALUE!</v>
      </c>
      <c r="L659" s="11" t="e">
        <f t="shared" si="140"/>
        <v>#VALUE!</v>
      </c>
      <c r="M659" s="11" t="e">
        <f t="shared" si="141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42"/>
        <v>#VALUE!</v>
      </c>
      <c r="S659" s="11" t="e">
        <f t="shared" si="143"/>
        <v>#VALUE!</v>
      </c>
      <c r="T659" s="11" t="e">
        <f t="shared" si="144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32"/>
        <v>#VALUE!</v>
      </c>
      <c r="E660" s="9" t="e">
        <f t="shared" si="133"/>
        <v>#VALUE!</v>
      </c>
      <c r="F660" s="9" t="e">
        <f t="shared" si="134"/>
        <v>#VALUE!</v>
      </c>
      <c r="G660" s="9" t="str">
        <f t="shared" si="135"/>
        <v/>
      </c>
      <c r="H660" s="9" t="str">
        <f t="shared" si="136"/>
        <v/>
      </c>
      <c r="I660" s="9" t="str">
        <f t="shared" si="137"/>
        <v/>
      </c>
      <c r="J660" s="9" t="str">
        <f t="shared" si="138"/>
        <v/>
      </c>
      <c r="K660" s="11" t="e">
        <f t="shared" si="139"/>
        <v>#VALUE!</v>
      </c>
      <c r="L660" s="11" t="e">
        <f t="shared" si="140"/>
        <v>#VALUE!</v>
      </c>
      <c r="M660" s="11" t="e">
        <f t="shared" si="141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42"/>
        <v>#VALUE!</v>
      </c>
      <c r="S660" s="11" t="e">
        <f t="shared" si="143"/>
        <v>#VALUE!</v>
      </c>
      <c r="T660" s="11" t="e">
        <f t="shared" si="144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32"/>
        <v>#VALUE!</v>
      </c>
      <c r="E661" s="9" t="e">
        <f t="shared" si="133"/>
        <v>#VALUE!</v>
      </c>
      <c r="F661" s="9" t="e">
        <f t="shared" si="134"/>
        <v>#VALUE!</v>
      </c>
      <c r="G661" s="9" t="str">
        <f t="shared" si="135"/>
        <v/>
      </c>
      <c r="H661" s="9" t="str">
        <f t="shared" si="136"/>
        <v/>
      </c>
      <c r="I661" s="9" t="str">
        <f t="shared" si="137"/>
        <v/>
      </c>
      <c r="J661" s="9" t="str">
        <f t="shared" si="138"/>
        <v/>
      </c>
      <c r="K661" s="11" t="e">
        <f t="shared" si="139"/>
        <v>#VALUE!</v>
      </c>
      <c r="L661" s="11" t="e">
        <f t="shared" si="140"/>
        <v>#VALUE!</v>
      </c>
      <c r="M661" s="11" t="e">
        <f t="shared" si="141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42"/>
        <v>#VALUE!</v>
      </c>
      <c r="S661" s="11" t="e">
        <f t="shared" si="143"/>
        <v>#VALUE!</v>
      </c>
      <c r="T661" s="11" t="e">
        <f t="shared" si="144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32"/>
        <v>#VALUE!</v>
      </c>
      <c r="E662" s="9" t="e">
        <f t="shared" si="133"/>
        <v>#VALUE!</v>
      </c>
      <c r="F662" s="9" t="e">
        <f t="shared" si="134"/>
        <v>#VALUE!</v>
      </c>
      <c r="G662" s="9" t="str">
        <f t="shared" si="135"/>
        <v/>
      </c>
      <c r="H662" s="9" t="str">
        <f t="shared" si="136"/>
        <v/>
      </c>
      <c r="I662" s="9" t="str">
        <f t="shared" si="137"/>
        <v/>
      </c>
      <c r="J662" s="9" t="str">
        <f t="shared" si="138"/>
        <v/>
      </c>
      <c r="K662" s="11" t="e">
        <f t="shared" si="139"/>
        <v>#VALUE!</v>
      </c>
      <c r="L662" s="11" t="e">
        <f t="shared" si="140"/>
        <v>#VALUE!</v>
      </c>
      <c r="M662" s="11" t="e">
        <f t="shared" si="141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42"/>
        <v>#VALUE!</v>
      </c>
      <c r="S662" s="11" t="e">
        <f t="shared" si="143"/>
        <v>#VALUE!</v>
      </c>
      <c r="T662" s="11" t="e">
        <f t="shared" si="144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32"/>
        <v>#VALUE!</v>
      </c>
      <c r="E663" s="9" t="e">
        <f t="shared" si="133"/>
        <v>#VALUE!</v>
      </c>
      <c r="F663" s="9" t="e">
        <f t="shared" si="134"/>
        <v>#VALUE!</v>
      </c>
      <c r="G663" s="9" t="str">
        <f t="shared" si="135"/>
        <v/>
      </c>
      <c r="H663" s="9" t="str">
        <f t="shared" si="136"/>
        <v/>
      </c>
      <c r="I663" s="9" t="str">
        <f t="shared" si="137"/>
        <v/>
      </c>
      <c r="J663" s="9" t="str">
        <f t="shared" si="138"/>
        <v/>
      </c>
      <c r="K663" s="11" t="e">
        <f t="shared" si="139"/>
        <v>#VALUE!</v>
      </c>
      <c r="L663" s="11" t="e">
        <f t="shared" si="140"/>
        <v>#VALUE!</v>
      </c>
      <c r="M663" s="11" t="e">
        <f t="shared" si="141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42"/>
        <v>#VALUE!</v>
      </c>
      <c r="S663" s="11" t="e">
        <f t="shared" si="143"/>
        <v>#VALUE!</v>
      </c>
      <c r="T663" s="11" t="e">
        <f t="shared" si="144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32"/>
        <v>#VALUE!</v>
      </c>
      <c r="E664" s="9" t="e">
        <f t="shared" si="133"/>
        <v>#VALUE!</v>
      </c>
      <c r="F664" s="9" t="e">
        <f t="shared" si="134"/>
        <v>#VALUE!</v>
      </c>
      <c r="G664" s="9" t="str">
        <f t="shared" si="135"/>
        <v/>
      </c>
      <c r="H664" s="9" t="str">
        <f t="shared" si="136"/>
        <v/>
      </c>
      <c r="I664" s="9" t="str">
        <f t="shared" si="137"/>
        <v/>
      </c>
      <c r="J664" s="9" t="str">
        <f t="shared" si="138"/>
        <v/>
      </c>
      <c r="K664" s="11" t="e">
        <f t="shared" si="139"/>
        <v>#VALUE!</v>
      </c>
      <c r="L664" s="11" t="e">
        <f t="shared" si="140"/>
        <v>#VALUE!</v>
      </c>
      <c r="M664" s="11" t="e">
        <f t="shared" si="141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42"/>
        <v>#VALUE!</v>
      </c>
      <c r="S664" s="11" t="e">
        <f t="shared" si="143"/>
        <v>#VALUE!</v>
      </c>
      <c r="T664" s="11" t="e">
        <f t="shared" si="144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32"/>
        <v>#VALUE!</v>
      </c>
      <c r="E665" s="9" t="e">
        <f t="shared" si="133"/>
        <v>#VALUE!</v>
      </c>
      <c r="F665" s="9" t="e">
        <f t="shared" si="134"/>
        <v>#VALUE!</v>
      </c>
      <c r="G665" s="9" t="str">
        <f t="shared" si="135"/>
        <v/>
      </c>
      <c r="H665" s="9" t="str">
        <f t="shared" si="136"/>
        <v/>
      </c>
      <c r="I665" s="9" t="str">
        <f t="shared" si="137"/>
        <v/>
      </c>
      <c r="J665" s="9" t="str">
        <f t="shared" si="138"/>
        <v/>
      </c>
      <c r="K665" s="11" t="e">
        <f t="shared" si="139"/>
        <v>#VALUE!</v>
      </c>
      <c r="L665" s="11" t="e">
        <f t="shared" si="140"/>
        <v>#VALUE!</v>
      </c>
      <c r="M665" s="11" t="e">
        <f t="shared" si="141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42"/>
        <v>#VALUE!</v>
      </c>
      <c r="S665" s="11" t="e">
        <f t="shared" si="143"/>
        <v>#VALUE!</v>
      </c>
      <c r="T665" s="11" t="e">
        <f t="shared" si="144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32"/>
        <v>#VALUE!</v>
      </c>
      <c r="E666" s="9" t="e">
        <f t="shared" si="133"/>
        <v>#VALUE!</v>
      </c>
      <c r="F666" s="9" t="e">
        <f t="shared" si="134"/>
        <v>#VALUE!</v>
      </c>
      <c r="G666" s="9" t="str">
        <f t="shared" si="135"/>
        <v/>
      </c>
      <c r="H666" s="9" t="str">
        <f t="shared" si="136"/>
        <v/>
      </c>
      <c r="I666" s="9" t="str">
        <f t="shared" si="137"/>
        <v/>
      </c>
      <c r="J666" s="9" t="str">
        <f t="shared" si="138"/>
        <v/>
      </c>
      <c r="K666" s="11" t="e">
        <f t="shared" si="139"/>
        <v>#VALUE!</v>
      </c>
      <c r="L666" s="11" t="e">
        <f t="shared" si="140"/>
        <v>#VALUE!</v>
      </c>
      <c r="M666" s="11" t="e">
        <f t="shared" si="141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42"/>
        <v>#VALUE!</v>
      </c>
      <c r="S666" s="11" t="e">
        <f t="shared" si="143"/>
        <v>#VALUE!</v>
      </c>
      <c r="T666" s="11" t="e">
        <f t="shared" si="144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32"/>
        <v>#VALUE!</v>
      </c>
      <c r="E667" s="9" t="e">
        <f t="shared" si="133"/>
        <v>#VALUE!</v>
      </c>
      <c r="F667" s="9" t="e">
        <f t="shared" si="134"/>
        <v>#VALUE!</v>
      </c>
      <c r="G667" s="9" t="str">
        <f t="shared" si="135"/>
        <v/>
      </c>
      <c r="H667" s="9" t="str">
        <f t="shared" si="136"/>
        <v/>
      </c>
      <c r="I667" s="9" t="str">
        <f t="shared" si="137"/>
        <v/>
      </c>
      <c r="J667" s="9" t="str">
        <f t="shared" si="138"/>
        <v/>
      </c>
      <c r="K667" s="11" t="e">
        <f t="shared" si="139"/>
        <v>#VALUE!</v>
      </c>
      <c r="L667" s="11" t="e">
        <f t="shared" si="140"/>
        <v>#VALUE!</v>
      </c>
      <c r="M667" s="11" t="e">
        <f t="shared" si="141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42"/>
        <v>#VALUE!</v>
      </c>
      <c r="S667" s="11" t="e">
        <f t="shared" si="143"/>
        <v>#VALUE!</v>
      </c>
      <c r="T667" s="11" t="e">
        <f t="shared" si="144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32"/>
        <v>#VALUE!</v>
      </c>
      <c r="E668" s="9" t="e">
        <f t="shared" si="133"/>
        <v>#VALUE!</v>
      </c>
      <c r="F668" s="9" t="e">
        <f t="shared" si="134"/>
        <v>#VALUE!</v>
      </c>
      <c r="G668" s="9" t="str">
        <f t="shared" si="135"/>
        <v/>
      </c>
      <c r="H668" s="9" t="str">
        <f t="shared" si="136"/>
        <v/>
      </c>
      <c r="I668" s="9" t="str">
        <f t="shared" si="137"/>
        <v/>
      </c>
      <c r="J668" s="9" t="str">
        <f t="shared" si="138"/>
        <v/>
      </c>
      <c r="K668" s="11" t="e">
        <f t="shared" si="139"/>
        <v>#VALUE!</v>
      </c>
      <c r="L668" s="11" t="e">
        <f t="shared" si="140"/>
        <v>#VALUE!</v>
      </c>
      <c r="M668" s="11" t="e">
        <f t="shared" si="141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42"/>
        <v>#VALUE!</v>
      </c>
      <c r="S668" s="11" t="e">
        <f t="shared" si="143"/>
        <v>#VALUE!</v>
      </c>
      <c r="T668" s="11" t="e">
        <f t="shared" si="144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32"/>
        <v>#VALUE!</v>
      </c>
      <c r="E669" s="9" t="e">
        <f t="shared" si="133"/>
        <v>#VALUE!</v>
      </c>
      <c r="F669" s="9" t="e">
        <f t="shared" si="134"/>
        <v>#VALUE!</v>
      </c>
      <c r="G669" s="9" t="str">
        <f t="shared" si="135"/>
        <v/>
      </c>
      <c r="H669" s="9" t="str">
        <f t="shared" si="136"/>
        <v/>
      </c>
      <c r="I669" s="9" t="str">
        <f t="shared" si="137"/>
        <v/>
      </c>
      <c r="J669" s="9" t="str">
        <f t="shared" si="138"/>
        <v/>
      </c>
      <c r="K669" s="11" t="e">
        <f t="shared" si="139"/>
        <v>#VALUE!</v>
      </c>
      <c r="L669" s="11" t="e">
        <f t="shared" si="140"/>
        <v>#VALUE!</v>
      </c>
      <c r="M669" s="11" t="e">
        <f t="shared" si="141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42"/>
        <v>#VALUE!</v>
      </c>
      <c r="S669" s="11" t="e">
        <f t="shared" si="143"/>
        <v>#VALUE!</v>
      </c>
      <c r="T669" s="11" t="e">
        <f t="shared" si="144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32"/>
        <v>#VALUE!</v>
      </c>
      <c r="E670" s="9" t="e">
        <f t="shared" si="133"/>
        <v>#VALUE!</v>
      </c>
      <c r="F670" s="9" t="e">
        <f t="shared" si="134"/>
        <v>#VALUE!</v>
      </c>
      <c r="G670" s="9" t="str">
        <f t="shared" si="135"/>
        <v/>
      </c>
      <c r="H670" s="9" t="str">
        <f t="shared" si="136"/>
        <v/>
      </c>
      <c r="I670" s="9" t="str">
        <f t="shared" si="137"/>
        <v/>
      </c>
      <c r="J670" s="9" t="str">
        <f t="shared" si="138"/>
        <v/>
      </c>
      <c r="K670" s="11" t="e">
        <f t="shared" si="139"/>
        <v>#VALUE!</v>
      </c>
      <c r="L670" s="11" t="e">
        <f t="shared" si="140"/>
        <v>#VALUE!</v>
      </c>
      <c r="M670" s="11" t="e">
        <f t="shared" si="141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42"/>
        <v>#VALUE!</v>
      </c>
      <c r="S670" s="11" t="e">
        <f t="shared" si="143"/>
        <v>#VALUE!</v>
      </c>
      <c r="T670" s="11" t="e">
        <f t="shared" si="144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32"/>
        <v>#VALUE!</v>
      </c>
      <c r="E671" s="9" t="e">
        <f t="shared" si="133"/>
        <v>#VALUE!</v>
      </c>
      <c r="F671" s="9" t="e">
        <f t="shared" si="134"/>
        <v>#VALUE!</v>
      </c>
      <c r="G671" s="9" t="str">
        <f t="shared" si="135"/>
        <v/>
      </c>
      <c r="H671" s="9" t="str">
        <f t="shared" si="136"/>
        <v/>
      </c>
      <c r="I671" s="9" t="str">
        <f t="shared" si="137"/>
        <v/>
      </c>
      <c r="J671" s="9" t="str">
        <f t="shared" si="138"/>
        <v/>
      </c>
      <c r="K671" s="11" t="e">
        <f t="shared" si="139"/>
        <v>#VALUE!</v>
      </c>
      <c r="L671" s="11" t="e">
        <f t="shared" si="140"/>
        <v>#VALUE!</v>
      </c>
      <c r="M671" s="11" t="e">
        <f t="shared" si="141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42"/>
        <v>#VALUE!</v>
      </c>
      <c r="S671" s="11" t="e">
        <f t="shared" si="143"/>
        <v>#VALUE!</v>
      </c>
      <c r="T671" s="11" t="e">
        <f t="shared" si="144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32"/>
        <v>#VALUE!</v>
      </c>
      <c r="E672" s="9" t="e">
        <f t="shared" si="133"/>
        <v>#VALUE!</v>
      </c>
      <c r="F672" s="9" t="e">
        <f t="shared" si="134"/>
        <v>#VALUE!</v>
      </c>
      <c r="G672" s="9" t="str">
        <f t="shared" si="135"/>
        <v/>
      </c>
      <c r="H672" s="9" t="str">
        <f t="shared" si="136"/>
        <v/>
      </c>
      <c r="I672" s="9" t="str">
        <f t="shared" si="137"/>
        <v/>
      </c>
      <c r="J672" s="9" t="str">
        <f t="shared" si="138"/>
        <v/>
      </c>
      <c r="K672" s="11" t="e">
        <f t="shared" si="139"/>
        <v>#VALUE!</v>
      </c>
      <c r="L672" s="11" t="e">
        <f t="shared" si="140"/>
        <v>#VALUE!</v>
      </c>
      <c r="M672" s="11" t="e">
        <f t="shared" si="141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42"/>
        <v>#VALUE!</v>
      </c>
      <c r="S672" s="11" t="e">
        <f t="shared" si="143"/>
        <v>#VALUE!</v>
      </c>
      <c r="T672" s="11" t="e">
        <f t="shared" si="144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32"/>
        <v>#VALUE!</v>
      </c>
      <c r="E673" s="9" t="e">
        <f t="shared" si="133"/>
        <v>#VALUE!</v>
      </c>
      <c r="F673" s="9" t="e">
        <f t="shared" si="134"/>
        <v>#VALUE!</v>
      </c>
      <c r="G673" s="9" t="str">
        <f t="shared" si="135"/>
        <v/>
      </c>
      <c r="H673" s="9" t="str">
        <f t="shared" si="136"/>
        <v/>
      </c>
      <c r="I673" s="9" t="str">
        <f t="shared" si="137"/>
        <v/>
      </c>
      <c r="J673" s="9" t="str">
        <f t="shared" si="138"/>
        <v/>
      </c>
      <c r="K673" s="11" t="e">
        <f t="shared" si="139"/>
        <v>#VALUE!</v>
      </c>
      <c r="L673" s="11" t="e">
        <f t="shared" si="140"/>
        <v>#VALUE!</v>
      </c>
      <c r="M673" s="11" t="e">
        <f t="shared" si="141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42"/>
        <v>#VALUE!</v>
      </c>
      <c r="S673" s="11" t="e">
        <f t="shared" si="143"/>
        <v>#VALUE!</v>
      </c>
      <c r="T673" s="11" t="e">
        <f t="shared" si="144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32"/>
        <v>#VALUE!</v>
      </c>
      <c r="E674" s="9" t="e">
        <f t="shared" si="133"/>
        <v>#VALUE!</v>
      </c>
      <c r="F674" s="9" t="e">
        <f t="shared" si="134"/>
        <v>#VALUE!</v>
      </c>
      <c r="G674" s="9" t="str">
        <f t="shared" si="135"/>
        <v/>
      </c>
      <c r="H674" s="9" t="str">
        <f t="shared" si="136"/>
        <v/>
      </c>
      <c r="I674" s="9" t="str">
        <f t="shared" si="137"/>
        <v/>
      </c>
      <c r="J674" s="9" t="str">
        <f t="shared" si="138"/>
        <v/>
      </c>
      <c r="K674" s="11" t="e">
        <f t="shared" si="139"/>
        <v>#VALUE!</v>
      </c>
      <c r="L674" s="11" t="e">
        <f t="shared" si="140"/>
        <v>#VALUE!</v>
      </c>
      <c r="M674" s="11" t="e">
        <f t="shared" si="141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42"/>
        <v>#VALUE!</v>
      </c>
      <c r="S674" s="11" t="e">
        <f t="shared" si="143"/>
        <v>#VALUE!</v>
      </c>
      <c r="T674" s="11" t="e">
        <f t="shared" si="144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32"/>
        <v>#VALUE!</v>
      </c>
      <c r="E675" s="9" t="e">
        <f t="shared" si="133"/>
        <v>#VALUE!</v>
      </c>
      <c r="F675" s="9" t="e">
        <f t="shared" si="134"/>
        <v>#VALUE!</v>
      </c>
      <c r="G675" s="9" t="str">
        <f t="shared" si="135"/>
        <v/>
      </c>
      <c r="H675" s="9" t="str">
        <f t="shared" si="136"/>
        <v/>
      </c>
      <c r="I675" s="9" t="str">
        <f t="shared" si="137"/>
        <v/>
      </c>
      <c r="J675" s="9" t="str">
        <f t="shared" si="138"/>
        <v/>
      </c>
      <c r="K675" s="11" t="e">
        <f t="shared" si="139"/>
        <v>#VALUE!</v>
      </c>
      <c r="L675" s="11" t="e">
        <f t="shared" si="140"/>
        <v>#VALUE!</v>
      </c>
      <c r="M675" s="11" t="e">
        <f t="shared" si="141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42"/>
        <v>#VALUE!</v>
      </c>
      <c r="S675" s="11" t="e">
        <f t="shared" si="143"/>
        <v>#VALUE!</v>
      </c>
      <c r="T675" s="11" t="e">
        <f t="shared" si="144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32"/>
        <v>#VALUE!</v>
      </c>
      <c r="E676" s="9" t="e">
        <f t="shared" si="133"/>
        <v>#VALUE!</v>
      </c>
      <c r="F676" s="9" t="e">
        <f t="shared" si="134"/>
        <v>#VALUE!</v>
      </c>
      <c r="G676" s="9" t="str">
        <f t="shared" si="135"/>
        <v/>
      </c>
      <c r="H676" s="9" t="str">
        <f t="shared" si="136"/>
        <v/>
      </c>
      <c r="I676" s="9" t="str">
        <f t="shared" si="137"/>
        <v/>
      </c>
      <c r="J676" s="9" t="str">
        <f t="shared" si="138"/>
        <v/>
      </c>
      <c r="K676" s="11" t="e">
        <f t="shared" si="139"/>
        <v>#VALUE!</v>
      </c>
      <c r="L676" s="11" t="e">
        <f t="shared" si="140"/>
        <v>#VALUE!</v>
      </c>
      <c r="M676" s="11" t="e">
        <f t="shared" si="141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42"/>
        <v>#VALUE!</v>
      </c>
      <c r="S676" s="11" t="e">
        <f t="shared" si="143"/>
        <v>#VALUE!</v>
      </c>
      <c r="T676" s="11" t="e">
        <f t="shared" si="144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32"/>
        <v>#VALUE!</v>
      </c>
      <c r="E677" s="9" t="e">
        <f t="shared" si="133"/>
        <v>#VALUE!</v>
      </c>
      <c r="F677" s="9" t="e">
        <f t="shared" si="134"/>
        <v>#VALUE!</v>
      </c>
      <c r="G677" s="9" t="str">
        <f t="shared" si="135"/>
        <v/>
      </c>
      <c r="H677" s="9" t="str">
        <f t="shared" si="136"/>
        <v/>
      </c>
      <c r="I677" s="9" t="str">
        <f t="shared" si="137"/>
        <v/>
      </c>
      <c r="J677" s="9" t="str">
        <f t="shared" si="138"/>
        <v/>
      </c>
      <c r="K677" s="11" t="e">
        <f t="shared" si="139"/>
        <v>#VALUE!</v>
      </c>
      <c r="L677" s="11" t="e">
        <f t="shared" si="140"/>
        <v>#VALUE!</v>
      </c>
      <c r="M677" s="11" t="e">
        <f t="shared" si="141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42"/>
        <v>#VALUE!</v>
      </c>
      <c r="S677" s="11" t="e">
        <f t="shared" si="143"/>
        <v>#VALUE!</v>
      </c>
      <c r="T677" s="11" t="e">
        <f t="shared" si="144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32"/>
        <v>#VALUE!</v>
      </c>
      <c r="E678" s="9" t="e">
        <f t="shared" si="133"/>
        <v>#VALUE!</v>
      </c>
      <c r="F678" s="9" t="e">
        <f t="shared" si="134"/>
        <v>#VALUE!</v>
      </c>
      <c r="G678" s="9" t="str">
        <f t="shared" si="135"/>
        <v/>
      </c>
      <c r="H678" s="9" t="str">
        <f t="shared" si="136"/>
        <v/>
      </c>
      <c r="I678" s="9" t="str">
        <f t="shared" si="137"/>
        <v/>
      </c>
      <c r="J678" s="9" t="str">
        <f t="shared" si="138"/>
        <v/>
      </c>
      <c r="K678" s="11" t="e">
        <f t="shared" si="139"/>
        <v>#VALUE!</v>
      </c>
      <c r="L678" s="11" t="e">
        <f t="shared" si="140"/>
        <v>#VALUE!</v>
      </c>
      <c r="M678" s="11" t="e">
        <f t="shared" si="141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42"/>
        <v>#VALUE!</v>
      </c>
      <c r="S678" s="11" t="e">
        <f t="shared" si="143"/>
        <v>#VALUE!</v>
      </c>
      <c r="T678" s="11" t="e">
        <f t="shared" si="144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32"/>
        <v>#VALUE!</v>
      </c>
      <c r="E679" s="9" t="e">
        <f t="shared" si="133"/>
        <v>#VALUE!</v>
      </c>
      <c r="F679" s="9" t="e">
        <f t="shared" si="134"/>
        <v>#VALUE!</v>
      </c>
      <c r="G679" s="9" t="str">
        <f t="shared" si="135"/>
        <v/>
      </c>
      <c r="H679" s="9" t="str">
        <f t="shared" si="136"/>
        <v/>
      </c>
      <c r="I679" s="9" t="str">
        <f t="shared" si="137"/>
        <v/>
      </c>
      <c r="J679" s="9" t="str">
        <f t="shared" si="138"/>
        <v/>
      </c>
      <c r="K679" s="11" t="e">
        <f t="shared" si="139"/>
        <v>#VALUE!</v>
      </c>
      <c r="L679" s="11" t="e">
        <f t="shared" si="140"/>
        <v>#VALUE!</v>
      </c>
      <c r="M679" s="11" t="e">
        <f t="shared" si="141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42"/>
        <v>#VALUE!</v>
      </c>
      <c r="S679" s="11" t="e">
        <f t="shared" si="143"/>
        <v>#VALUE!</v>
      </c>
      <c r="T679" s="11" t="e">
        <f t="shared" si="144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32"/>
        <v>#VALUE!</v>
      </c>
      <c r="E680" s="9" t="e">
        <f t="shared" si="133"/>
        <v>#VALUE!</v>
      </c>
      <c r="F680" s="9" t="e">
        <f t="shared" si="134"/>
        <v>#VALUE!</v>
      </c>
      <c r="G680" s="9" t="str">
        <f t="shared" si="135"/>
        <v/>
      </c>
      <c r="H680" s="9" t="str">
        <f t="shared" si="136"/>
        <v/>
      </c>
      <c r="I680" s="9" t="str">
        <f t="shared" si="137"/>
        <v/>
      </c>
      <c r="J680" s="9" t="str">
        <f t="shared" si="138"/>
        <v/>
      </c>
      <c r="K680" s="11" t="e">
        <f t="shared" si="139"/>
        <v>#VALUE!</v>
      </c>
      <c r="L680" s="11" t="e">
        <f t="shared" si="140"/>
        <v>#VALUE!</v>
      </c>
      <c r="M680" s="11" t="e">
        <f t="shared" si="141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42"/>
        <v>#VALUE!</v>
      </c>
      <c r="S680" s="11" t="e">
        <f t="shared" si="143"/>
        <v>#VALUE!</v>
      </c>
      <c r="T680" s="11" t="e">
        <f t="shared" si="144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32"/>
        <v>#VALUE!</v>
      </c>
      <c r="E681" s="9" t="e">
        <f t="shared" si="133"/>
        <v>#VALUE!</v>
      </c>
      <c r="F681" s="9" t="e">
        <f t="shared" si="134"/>
        <v>#VALUE!</v>
      </c>
      <c r="G681" s="9" t="str">
        <f t="shared" si="135"/>
        <v/>
      </c>
      <c r="H681" s="9" t="str">
        <f t="shared" si="136"/>
        <v/>
      </c>
      <c r="I681" s="9" t="str">
        <f t="shared" si="137"/>
        <v/>
      </c>
      <c r="J681" s="9" t="str">
        <f t="shared" si="138"/>
        <v/>
      </c>
      <c r="K681" s="11" t="e">
        <f t="shared" si="139"/>
        <v>#VALUE!</v>
      </c>
      <c r="L681" s="11" t="e">
        <f t="shared" si="140"/>
        <v>#VALUE!</v>
      </c>
      <c r="M681" s="11" t="e">
        <f t="shared" si="141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42"/>
        <v>#VALUE!</v>
      </c>
      <c r="S681" s="11" t="e">
        <f t="shared" si="143"/>
        <v>#VALUE!</v>
      </c>
      <c r="T681" s="11" t="e">
        <f t="shared" si="144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32"/>
        <v>#VALUE!</v>
      </c>
      <c r="E682" s="9" t="e">
        <f t="shared" si="133"/>
        <v>#VALUE!</v>
      </c>
      <c r="F682" s="9" t="e">
        <f t="shared" si="134"/>
        <v>#VALUE!</v>
      </c>
      <c r="G682" s="9" t="str">
        <f t="shared" si="135"/>
        <v/>
      </c>
      <c r="H682" s="9" t="str">
        <f t="shared" si="136"/>
        <v/>
      </c>
      <c r="I682" s="9" t="str">
        <f t="shared" si="137"/>
        <v/>
      </c>
      <c r="J682" s="9" t="str">
        <f t="shared" si="138"/>
        <v/>
      </c>
      <c r="K682" s="11" t="e">
        <f t="shared" si="139"/>
        <v>#VALUE!</v>
      </c>
      <c r="L682" s="11" t="e">
        <f t="shared" si="140"/>
        <v>#VALUE!</v>
      </c>
      <c r="M682" s="11" t="e">
        <f t="shared" si="141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42"/>
        <v>#VALUE!</v>
      </c>
      <c r="S682" s="11" t="e">
        <f t="shared" si="143"/>
        <v>#VALUE!</v>
      </c>
      <c r="T682" s="11" t="e">
        <f t="shared" si="144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32"/>
        <v>#VALUE!</v>
      </c>
      <c r="E683" s="9" t="e">
        <f t="shared" si="133"/>
        <v>#VALUE!</v>
      </c>
      <c r="F683" s="9" t="e">
        <f t="shared" si="134"/>
        <v>#VALUE!</v>
      </c>
      <c r="G683" s="9" t="str">
        <f t="shared" si="135"/>
        <v/>
      </c>
      <c r="H683" s="9" t="str">
        <f t="shared" si="136"/>
        <v/>
      </c>
      <c r="I683" s="9" t="str">
        <f t="shared" si="137"/>
        <v/>
      </c>
      <c r="J683" s="9" t="str">
        <f t="shared" si="138"/>
        <v/>
      </c>
      <c r="K683" s="11" t="e">
        <f t="shared" si="139"/>
        <v>#VALUE!</v>
      </c>
      <c r="L683" s="11" t="e">
        <f t="shared" si="140"/>
        <v>#VALUE!</v>
      </c>
      <c r="M683" s="11" t="e">
        <f t="shared" si="141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42"/>
        <v>#VALUE!</v>
      </c>
      <c r="S683" s="11" t="e">
        <f t="shared" si="143"/>
        <v>#VALUE!</v>
      </c>
      <c r="T683" s="11" t="e">
        <f t="shared" si="144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32"/>
        <v>#VALUE!</v>
      </c>
      <c r="E684" s="9" t="e">
        <f t="shared" si="133"/>
        <v>#VALUE!</v>
      </c>
      <c r="F684" s="9" t="e">
        <f t="shared" si="134"/>
        <v>#VALUE!</v>
      </c>
      <c r="G684" s="9" t="str">
        <f t="shared" si="135"/>
        <v/>
      </c>
      <c r="H684" s="9" t="str">
        <f t="shared" si="136"/>
        <v/>
      </c>
      <c r="I684" s="9" t="str">
        <f t="shared" si="137"/>
        <v/>
      </c>
      <c r="J684" s="9" t="str">
        <f t="shared" si="138"/>
        <v/>
      </c>
      <c r="K684" s="11" t="e">
        <f t="shared" si="139"/>
        <v>#VALUE!</v>
      </c>
      <c r="L684" s="11" t="e">
        <f t="shared" si="140"/>
        <v>#VALUE!</v>
      </c>
      <c r="M684" s="11" t="e">
        <f t="shared" si="141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42"/>
        <v>#VALUE!</v>
      </c>
      <c r="S684" s="11" t="e">
        <f t="shared" si="143"/>
        <v>#VALUE!</v>
      </c>
      <c r="T684" s="11" t="e">
        <f t="shared" si="144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32"/>
        <v>#VALUE!</v>
      </c>
      <c r="E685" s="9" t="e">
        <f t="shared" si="133"/>
        <v>#VALUE!</v>
      </c>
      <c r="F685" s="9" t="e">
        <f t="shared" si="134"/>
        <v>#VALUE!</v>
      </c>
      <c r="G685" s="9" t="str">
        <f t="shared" si="135"/>
        <v/>
      </c>
      <c r="H685" s="9" t="str">
        <f t="shared" si="136"/>
        <v/>
      </c>
      <c r="I685" s="9" t="str">
        <f t="shared" si="137"/>
        <v/>
      </c>
      <c r="J685" s="9" t="str">
        <f t="shared" si="138"/>
        <v/>
      </c>
      <c r="K685" s="11" t="e">
        <f t="shared" si="139"/>
        <v>#VALUE!</v>
      </c>
      <c r="L685" s="11" t="e">
        <f t="shared" si="140"/>
        <v>#VALUE!</v>
      </c>
      <c r="M685" s="11" t="e">
        <f t="shared" si="141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42"/>
        <v>#VALUE!</v>
      </c>
      <c r="S685" s="11" t="e">
        <f t="shared" si="143"/>
        <v>#VALUE!</v>
      </c>
      <c r="T685" s="11" t="e">
        <f t="shared" si="144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32"/>
        <v>#VALUE!</v>
      </c>
      <c r="E686" s="9" t="e">
        <f t="shared" si="133"/>
        <v>#VALUE!</v>
      </c>
      <c r="F686" s="9" t="e">
        <f t="shared" si="134"/>
        <v>#VALUE!</v>
      </c>
      <c r="G686" s="9" t="str">
        <f t="shared" si="135"/>
        <v/>
      </c>
      <c r="H686" s="9" t="str">
        <f t="shared" si="136"/>
        <v/>
      </c>
      <c r="I686" s="9" t="str">
        <f t="shared" si="137"/>
        <v/>
      </c>
      <c r="J686" s="9" t="str">
        <f t="shared" si="138"/>
        <v/>
      </c>
      <c r="K686" s="11" t="e">
        <f t="shared" si="139"/>
        <v>#VALUE!</v>
      </c>
      <c r="L686" s="11" t="e">
        <f t="shared" si="140"/>
        <v>#VALUE!</v>
      </c>
      <c r="M686" s="11" t="e">
        <f t="shared" si="141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42"/>
        <v>#VALUE!</v>
      </c>
      <c r="S686" s="11" t="e">
        <f t="shared" si="143"/>
        <v>#VALUE!</v>
      </c>
      <c r="T686" s="11" t="e">
        <f t="shared" si="144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32"/>
        <v>#VALUE!</v>
      </c>
      <c r="E687" s="9" t="e">
        <f t="shared" si="133"/>
        <v>#VALUE!</v>
      </c>
      <c r="F687" s="9" t="e">
        <f t="shared" si="134"/>
        <v>#VALUE!</v>
      </c>
      <c r="G687" s="9" t="str">
        <f t="shared" si="135"/>
        <v/>
      </c>
      <c r="H687" s="9" t="str">
        <f t="shared" si="136"/>
        <v/>
      </c>
      <c r="I687" s="9" t="str">
        <f t="shared" si="137"/>
        <v/>
      </c>
      <c r="J687" s="9" t="str">
        <f t="shared" si="138"/>
        <v/>
      </c>
      <c r="K687" s="11" t="e">
        <f t="shared" si="139"/>
        <v>#VALUE!</v>
      </c>
      <c r="L687" s="11" t="e">
        <f t="shared" si="140"/>
        <v>#VALUE!</v>
      </c>
      <c r="M687" s="11" t="e">
        <f t="shared" si="141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42"/>
        <v>#VALUE!</v>
      </c>
      <c r="S687" s="11" t="e">
        <f t="shared" si="143"/>
        <v>#VALUE!</v>
      </c>
      <c r="T687" s="11" t="e">
        <f t="shared" si="144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32"/>
        <v>#VALUE!</v>
      </c>
      <c r="E688" s="9" t="e">
        <f t="shared" si="133"/>
        <v>#VALUE!</v>
      </c>
      <c r="F688" s="9" t="e">
        <f t="shared" si="134"/>
        <v>#VALUE!</v>
      </c>
      <c r="G688" s="9" t="str">
        <f t="shared" si="135"/>
        <v/>
      </c>
      <c r="H688" s="9" t="str">
        <f t="shared" si="136"/>
        <v/>
      </c>
      <c r="I688" s="9" t="str">
        <f t="shared" si="137"/>
        <v/>
      </c>
      <c r="J688" s="9" t="str">
        <f t="shared" si="138"/>
        <v/>
      </c>
      <c r="K688" s="11" t="e">
        <f t="shared" si="139"/>
        <v>#VALUE!</v>
      </c>
      <c r="L688" s="11" t="e">
        <f t="shared" si="140"/>
        <v>#VALUE!</v>
      </c>
      <c r="M688" s="11" t="e">
        <f t="shared" si="141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42"/>
        <v>#VALUE!</v>
      </c>
      <c r="S688" s="11" t="e">
        <f t="shared" si="143"/>
        <v>#VALUE!</v>
      </c>
      <c r="T688" s="11" t="e">
        <f t="shared" si="144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32"/>
        <v>#VALUE!</v>
      </c>
      <c r="E689" s="9" t="e">
        <f t="shared" si="133"/>
        <v>#VALUE!</v>
      </c>
      <c r="F689" s="9" t="e">
        <f t="shared" si="134"/>
        <v>#VALUE!</v>
      </c>
      <c r="G689" s="9" t="str">
        <f t="shared" si="135"/>
        <v/>
      </c>
      <c r="H689" s="9" t="str">
        <f t="shared" si="136"/>
        <v/>
      </c>
      <c r="I689" s="9" t="str">
        <f t="shared" si="137"/>
        <v/>
      </c>
      <c r="J689" s="9" t="str">
        <f t="shared" si="138"/>
        <v/>
      </c>
      <c r="K689" s="11" t="e">
        <f t="shared" si="139"/>
        <v>#VALUE!</v>
      </c>
      <c r="L689" s="11" t="e">
        <f t="shared" si="140"/>
        <v>#VALUE!</v>
      </c>
      <c r="M689" s="11" t="e">
        <f t="shared" si="141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42"/>
        <v>#VALUE!</v>
      </c>
      <c r="S689" s="11" t="e">
        <f t="shared" si="143"/>
        <v>#VALUE!</v>
      </c>
      <c r="T689" s="11" t="e">
        <f t="shared" si="144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32"/>
        <v>#VALUE!</v>
      </c>
      <c r="E690" s="9" t="e">
        <f t="shared" si="133"/>
        <v>#VALUE!</v>
      </c>
      <c r="F690" s="9" t="e">
        <f t="shared" si="134"/>
        <v>#VALUE!</v>
      </c>
      <c r="G690" s="9" t="str">
        <f t="shared" si="135"/>
        <v/>
      </c>
      <c r="H690" s="9" t="str">
        <f t="shared" si="136"/>
        <v/>
      </c>
      <c r="I690" s="9" t="str">
        <f t="shared" si="137"/>
        <v/>
      </c>
      <c r="J690" s="9" t="str">
        <f t="shared" si="138"/>
        <v/>
      </c>
      <c r="K690" s="11" t="e">
        <f t="shared" si="139"/>
        <v>#VALUE!</v>
      </c>
      <c r="L690" s="11" t="e">
        <f t="shared" si="140"/>
        <v>#VALUE!</v>
      </c>
      <c r="M690" s="11" t="e">
        <f t="shared" si="141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42"/>
        <v>#VALUE!</v>
      </c>
      <c r="S690" s="11" t="e">
        <f t="shared" si="143"/>
        <v>#VALUE!</v>
      </c>
      <c r="T690" s="11" t="e">
        <f t="shared" si="144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32"/>
        <v>#VALUE!</v>
      </c>
      <c r="E691" s="9" t="e">
        <f t="shared" si="133"/>
        <v>#VALUE!</v>
      </c>
      <c r="F691" s="9" t="e">
        <f t="shared" si="134"/>
        <v>#VALUE!</v>
      </c>
      <c r="G691" s="9" t="str">
        <f t="shared" si="135"/>
        <v/>
      </c>
      <c r="H691" s="9" t="str">
        <f t="shared" si="136"/>
        <v/>
      </c>
      <c r="I691" s="9" t="str">
        <f t="shared" si="137"/>
        <v/>
      </c>
      <c r="J691" s="9" t="str">
        <f t="shared" si="138"/>
        <v/>
      </c>
      <c r="K691" s="11" t="e">
        <f t="shared" si="139"/>
        <v>#VALUE!</v>
      </c>
      <c r="L691" s="11" t="e">
        <f t="shared" si="140"/>
        <v>#VALUE!</v>
      </c>
      <c r="M691" s="11" t="e">
        <f t="shared" si="141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42"/>
        <v>#VALUE!</v>
      </c>
      <c r="S691" s="11" t="e">
        <f t="shared" si="143"/>
        <v>#VALUE!</v>
      </c>
      <c r="T691" s="11" t="e">
        <f t="shared" si="144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32"/>
        <v>#VALUE!</v>
      </c>
      <c r="E692" s="9" t="e">
        <f t="shared" si="133"/>
        <v>#VALUE!</v>
      </c>
      <c r="F692" s="9" t="e">
        <f t="shared" si="134"/>
        <v>#VALUE!</v>
      </c>
      <c r="G692" s="9" t="str">
        <f t="shared" si="135"/>
        <v/>
      </c>
      <c r="H692" s="9" t="str">
        <f t="shared" si="136"/>
        <v/>
      </c>
      <c r="I692" s="9" t="str">
        <f t="shared" si="137"/>
        <v/>
      </c>
      <c r="J692" s="9" t="str">
        <f t="shared" si="138"/>
        <v/>
      </c>
      <c r="K692" s="11" t="e">
        <f t="shared" si="139"/>
        <v>#VALUE!</v>
      </c>
      <c r="L692" s="11" t="e">
        <f t="shared" si="140"/>
        <v>#VALUE!</v>
      </c>
      <c r="M692" s="11" t="e">
        <f t="shared" si="141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42"/>
        <v>#VALUE!</v>
      </c>
      <c r="S692" s="11" t="e">
        <f t="shared" si="143"/>
        <v>#VALUE!</v>
      </c>
      <c r="T692" s="11" t="e">
        <f t="shared" si="144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32"/>
        <v>#VALUE!</v>
      </c>
      <c r="E693" s="9" t="e">
        <f t="shared" si="133"/>
        <v>#VALUE!</v>
      </c>
      <c r="F693" s="9" t="e">
        <f t="shared" si="134"/>
        <v>#VALUE!</v>
      </c>
      <c r="G693" s="9" t="str">
        <f t="shared" si="135"/>
        <v/>
      </c>
      <c r="H693" s="9" t="str">
        <f t="shared" si="136"/>
        <v/>
      </c>
      <c r="I693" s="9" t="str">
        <f t="shared" si="137"/>
        <v/>
      </c>
      <c r="J693" s="9" t="str">
        <f t="shared" si="138"/>
        <v/>
      </c>
      <c r="K693" s="11" t="e">
        <f t="shared" si="139"/>
        <v>#VALUE!</v>
      </c>
      <c r="L693" s="11" t="e">
        <f t="shared" si="140"/>
        <v>#VALUE!</v>
      </c>
      <c r="M693" s="11" t="e">
        <f t="shared" si="141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42"/>
        <v>#VALUE!</v>
      </c>
      <c r="S693" s="11" t="e">
        <f t="shared" si="143"/>
        <v>#VALUE!</v>
      </c>
      <c r="T693" s="11" t="e">
        <f t="shared" si="144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32"/>
        <v>#VALUE!</v>
      </c>
      <c r="E694" s="9" t="e">
        <f t="shared" si="133"/>
        <v>#VALUE!</v>
      </c>
      <c r="F694" s="9" t="e">
        <f t="shared" si="134"/>
        <v>#VALUE!</v>
      </c>
      <c r="G694" s="9" t="str">
        <f t="shared" si="135"/>
        <v/>
      </c>
      <c r="H694" s="9" t="str">
        <f t="shared" si="136"/>
        <v/>
      </c>
      <c r="I694" s="9" t="str">
        <f t="shared" si="137"/>
        <v/>
      </c>
      <c r="J694" s="9" t="str">
        <f t="shared" si="138"/>
        <v/>
      </c>
      <c r="K694" s="11" t="e">
        <f t="shared" si="139"/>
        <v>#VALUE!</v>
      </c>
      <c r="L694" s="11" t="e">
        <f t="shared" si="140"/>
        <v>#VALUE!</v>
      </c>
      <c r="M694" s="11" t="e">
        <f t="shared" si="141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42"/>
        <v>#VALUE!</v>
      </c>
      <c r="S694" s="11" t="e">
        <f t="shared" si="143"/>
        <v>#VALUE!</v>
      </c>
      <c r="T694" s="11" t="e">
        <f t="shared" si="144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32"/>
        <v>#VALUE!</v>
      </c>
      <c r="E695" s="9" t="e">
        <f t="shared" si="133"/>
        <v>#VALUE!</v>
      </c>
      <c r="F695" s="9" t="e">
        <f t="shared" si="134"/>
        <v>#VALUE!</v>
      </c>
      <c r="G695" s="9" t="str">
        <f t="shared" si="135"/>
        <v/>
      </c>
      <c r="H695" s="9" t="str">
        <f t="shared" si="136"/>
        <v/>
      </c>
      <c r="I695" s="9" t="str">
        <f t="shared" si="137"/>
        <v/>
      </c>
      <c r="J695" s="9" t="str">
        <f t="shared" si="138"/>
        <v/>
      </c>
      <c r="K695" s="11" t="e">
        <f t="shared" si="139"/>
        <v>#VALUE!</v>
      </c>
      <c r="L695" s="11" t="e">
        <f t="shared" si="140"/>
        <v>#VALUE!</v>
      </c>
      <c r="M695" s="11" t="e">
        <f t="shared" si="141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42"/>
        <v>#VALUE!</v>
      </c>
      <c r="S695" s="11" t="e">
        <f t="shared" si="143"/>
        <v>#VALUE!</v>
      </c>
      <c r="T695" s="11" t="e">
        <f t="shared" si="144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32"/>
        <v>#VALUE!</v>
      </c>
      <c r="E696" s="9" t="e">
        <f t="shared" si="133"/>
        <v>#VALUE!</v>
      </c>
      <c r="F696" s="9" t="e">
        <f t="shared" si="134"/>
        <v>#VALUE!</v>
      </c>
      <c r="G696" s="9" t="str">
        <f t="shared" si="135"/>
        <v/>
      </c>
      <c r="H696" s="9" t="str">
        <f t="shared" si="136"/>
        <v/>
      </c>
      <c r="I696" s="9" t="str">
        <f t="shared" si="137"/>
        <v/>
      </c>
      <c r="J696" s="9" t="str">
        <f t="shared" si="138"/>
        <v/>
      </c>
      <c r="K696" s="11" t="e">
        <f t="shared" si="139"/>
        <v>#VALUE!</v>
      </c>
      <c r="L696" s="11" t="e">
        <f t="shared" si="140"/>
        <v>#VALUE!</v>
      </c>
      <c r="M696" s="11" t="e">
        <f t="shared" si="141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42"/>
        <v>#VALUE!</v>
      </c>
      <c r="S696" s="11" t="e">
        <f t="shared" si="143"/>
        <v>#VALUE!</v>
      </c>
      <c r="T696" s="11" t="e">
        <f t="shared" si="144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32"/>
        <v>#VALUE!</v>
      </c>
      <c r="E697" s="9" t="e">
        <f t="shared" si="133"/>
        <v>#VALUE!</v>
      </c>
      <c r="F697" s="9" t="e">
        <f t="shared" si="134"/>
        <v>#VALUE!</v>
      </c>
      <c r="G697" s="9" t="str">
        <f t="shared" si="135"/>
        <v/>
      </c>
      <c r="H697" s="9" t="str">
        <f t="shared" si="136"/>
        <v/>
      </c>
      <c r="I697" s="9" t="str">
        <f t="shared" si="137"/>
        <v/>
      </c>
      <c r="J697" s="9" t="str">
        <f t="shared" si="138"/>
        <v/>
      </c>
      <c r="K697" s="11" t="e">
        <f t="shared" si="139"/>
        <v>#VALUE!</v>
      </c>
      <c r="L697" s="11" t="e">
        <f t="shared" si="140"/>
        <v>#VALUE!</v>
      </c>
      <c r="M697" s="11" t="e">
        <f t="shared" si="141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42"/>
        <v>#VALUE!</v>
      </c>
      <c r="S697" s="11" t="e">
        <f t="shared" si="143"/>
        <v>#VALUE!</v>
      </c>
      <c r="T697" s="11" t="e">
        <f t="shared" si="144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32"/>
        <v>#VALUE!</v>
      </c>
      <c r="E698" s="9" t="e">
        <f t="shared" si="133"/>
        <v>#VALUE!</v>
      </c>
      <c r="F698" s="9" t="e">
        <f t="shared" si="134"/>
        <v>#VALUE!</v>
      </c>
      <c r="G698" s="9" t="str">
        <f t="shared" si="135"/>
        <v/>
      </c>
      <c r="H698" s="9" t="str">
        <f t="shared" si="136"/>
        <v/>
      </c>
      <c r="I698" s="9" t="str">
        <f t="shared" si="137"/>
        <v/>
      </c>
      <c r="J698" s="9" t="str">
        <f t="shared" si="138"/>
        <v/>
      </c>
      <c r="K698" s="11" t="e">
        <f t="shared" si="139"/>
        <v>#VALUE!</v>
      </c>
      <c r="L698" s="11" t="e">
        <f t="shared" si="140"/>
        <v>#VALUE!</v>
      </c>
      <c r="M698" s="11" t="e">
        <f t="shared" si="141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42"/>
        <v>#VALUE!</v>
      </c>
      <c r="S698" s="11" t="e">
        <f t="shared" si="143"/>
        <v>#VALUE!</v>
      </c>
      <c r="T698" s="11" t="e">
        <f t="shared" si="144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32"/>
        <v>#VALUE!</v>
      </c>
      <c r="E699" s="9" t="e">
        <f t="shared" si="133"/>
        <v>#VALUE!</v>
      </c>
      <c r="F699" s="9" t="e">
        <f t="shared" si="134"/>
        <v>#VALUE!</v>
      </c>
      <c r="G699" s="9" t="str">
        <f t="shared" si="135"/>
        <v/>
      </c>
      <c r="H699" s="9" t="str">
        <f t="shared" si="136"/>
        <v/>
      </c>
      <c r="I699" s="9" t="str">
        <f t="shared" si="137"/>
        <v/>
      </c>
      <c r="J699" s="9" t="str">
        <f t="shared" si="138"/>
        <v/>
      </c>
      <c r="K699" s="11" t="e">
        <f t="shared" si="139"/>
        <v>#VALUE!</v>
      </c>
      <c r="L699" s="11" t="e">
        <f t="shared" si="140"/>
        <v>#VALUE!</v>
      </c>
      <c r="M699" s="11" t="e">
        <f t="shared" si="141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42"/>
        <v>#VALUE!</v>
      </c>
      <c r="S699" s="11" t="e">
        <f t="shared" si="143"/>
        <v>#VALUE!</v>
      </c>
      <c r="T699" s="11" t="e">
        <f t="shared" si="144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32"/>
        <v>#VALUE!</v>
      </c>
      <c r="E700" s="9" t="e">
        <f t="shared" si="133"/>
        <v>#VALUE!</v>
      </c>
      <c r="F700" s="9" t="e">
        <f t="shared" si="134"/>
        <v>#VALUE!</v>
      </c>
      <c r="G700" s="9" t="str">
        <f t="shared" si="135"/>
        <v/>
      </c>
      <c r="H700" s="9" t="str">
        <f t="shared" si="136"/>
        <v/>
      </c>
      <c r="I700" s="9" t="str">
        <f t="shared" si="137"/>
        <v/>
      </c>
      <c r="J700" s="9" t="str">
        <f t="shared" si="138"/>
        <v/>
      </c>
      <c r="K700" s="11" t="e">
        <f t="shared" si="139"/>
        <v>#VALUE!</v>
      </c>
      <c r="L700" s="11" t="e">
        <f t="shared" si="140"/>
        <v>#VALUE!</v>
      </c>
      <c r="M700" s="11" t="e">
        <f t="shared" si="141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42"/>
        <v>#VALUE!</v>
      </c>
      <c r="S700" s="11" t="e">
        <f t="shared" si="143"/>
        <v>#VALUE!</v>
      </c>
      <c r="T700" s="11" t="e">
        <f t="shared" si="144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32"/>
        <v>#VALUE!</v>
      </c>
      <c r="E701" s="9" t="e">
        <f t="shared" si="133"/>
        <v>#VALUE!</v>
      </c>
      <c r="F701" s="9" t="e">
        <f t="shared" si="134"/>
        <v>#VALUE!</v>
      </c>
      <c r="G701" s="9" t="str">
        <f t="shared" si="135"/>
        <v/>
      </c>
      <c r="H701" s="9" t="str">
        <f t="shared" si="136"/>
        <v/>
      </c>
      <c r="I701" s="9" t="str">
        <f t="shared" si="137"/>
        <v/>
      </c>
      <c r="J701" s="9" t="str">
        <f t="shared" si="138"/>
        <v/>
      </c>
      <c r="K701" s="11" t="e">
        <f t="shared" si="139"/>
        <v>#VALUE!</v>
      </c>
      <c r="L701" s="11" t="e">
        <f t="shared" si="140"/>
        <v>#VALUE!</v>
      </c>
      <c r="M701" s="11" t="e">
        <f t="shared" si="141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42"/>
        <v>#VALUE!</v>
      </c>
      <c r="S701" s="11" t="e">
        <f t="shared" si="143"/>
        <v>#VALUE!</v>
      </c>
      <c r="T701" s="11" t="e">
        <f t="shared" si="144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32"/>
        <v>#VALUE!</v>
      </c>
      <c r="E702" s="9" t="e">
        <f t="shared" si="133"/>
        <v>#VALUE!</v>
      </c>
      <c r="F702" s="9" t="e">
        <f t="shared" si="134"/>
        <v>#VALUE!</v>
      </c>
      <c r="G702" s="9" t="str">
        <f t="shared" si="135"/>
        <v/>
      </c>
      <c r="H702" s="9" t="str">
        <f t="shared" si="136"/>
        <v/>
      </c>
      <c r="I702" s="9" t="str">
        <f t="shared" si="137"/>
        <v/>
      </c>
      <c r="J702" s="9" t="str">
        <f t="shared" si="138"/>
        <v/>
      </c>
      <c r="K702" s="11" t="e">
        <f t="shared" si="139"/>
        <v>#VALUE!</v>
      </c>
      <c r="L702" s="11" t="e">
        <f t="shared" si="140"/>
        <v>#VALUE!</v>
      </c>
      <c r="M702" s="11" t="e">
        <f t="shared" si="141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42"/>
        <v>#VALUE!</v>
      </c>
      <c r="S702" s="11" t="e">
        <f t="shared" si="143"/>
        <v>#VALUE!</v>
      </c>
      <c r="T702" s="11" t="e">
        <f t="shared" si="144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32"/>
        <v>#VALUE!</v>
      </c>
      <c r="E703" s="9" t="e">
        <f t="shared" si="133"/>
        <v>#VALUE!</v>
      </c>
      <c r="F703" s="9" t="e">
        <f t="shared" si="134"/>
        <v>#VALUE!</v>
      </c>
      <c r="G703" s="9" t="str">
        <f t="shared" si="135"/>
        <v/>
      </c>
      <c r="H703" s="9" t="str">
        <f t="shared" si="136"/>
        <v/>
      </c>
      <c r="I703" s="9" t="str">
        <f t="shared" si="137"/>
        <v/>
      </c>
      <c r="J703" s="9" t="str">
        <f t="shared" si="138"/>
        <v/>
      </c>
      <c r="K703" s="11" t="e">
        <f t="shared" si="139"/>
        <v>#VALUE!</v>
      </c>
      <c r="L703" s="11" t="e">
        <f t="shared" si="140"/>
        <v>#VALUE!</v>
      </c>
      <c r="M703" s="11" t="e">
        <f t="shared" si="141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42"/>
        <v>#VALUE!</v>
      </c>
      <c r="S703" s="11" t="e">
        <f t="shared" si="143"/>
        <v>#VALUE!</v>
      </c>
      <c r="T703" s="11" t="e">
        <f t="shared" si="144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32"/>
        <v>#VALUE!</v>
      </c>
      <c r="E704" s="9" t="e">
        <f t="shared" si="133"/>
        <v>#VALUE!</v>
      </c>
      <c r="F704" s="9" t="e">
        <f t="shared" si="134"/>
        <v>#VALUE!</v>
      </c>
      <c r="G704" s="9" t="str">
        <f t="shared" si="135"/>
        <v/>
      </c>
      <c r="H704" s="9" t="str">
        <f t="shared" si="136"/>
        <v/>
      </c>
      <c r="I704" s="9" t="str">
        <f t="shared" si="137"/>
        <v/>
      </c>
      <c r="J704" s="9" t="str">
        <f t="shared" si="138"/>
        <v/>
      </c>
      <c r="K704" s="11" t="e">
        <f t="shared" si="139"/>
        <v>#VALUE!</v>
      </c>
      <c r="L704" s="11" t="e">
        <f t="shared" si="140"/>
        <v>#VALUE!</v>
      </c>
      <c r="M704" s="11" t="e">
        <f t="shared" si="141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42"/>
        <v>#VALUE!</v>
      </c>
      <c r="S704" s="11" t="e">
        <f t="shared" si="143"/>
        <v>#VALUE!</v>
      </c>
      <c r="T704" s="11" t="e">
        <f t="shared" si="144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32"/>
        <v>#VALUE!</v>
      </c>
      <c r="E705" s="9" t="e">
        <f t="shared" si="133"/>
        <v>#VALUE!</v>
      </c>
      <c r="F705" s="9" t="e">
        <f t="shared" si="134"/>
        <v>#VALUE!</v>
      </c>
      <c r="G705" s="9" t="str">
        <f t="shared" si="135"/>
        <v/>
      </c>
      <c r="H705" s="9" t="str">
        <f t="shared" si="136"/>
        <v/>
      </c>
      <c r="I705" s="9" t="str">
        <f t="shared" si="137"/>
        <v/>
      </c>
      <c r="J705" s="9" t="str">
        <f t="shared" si="138"/>
        <v/>
      </c>
      <c r="K705" s="11" t="e">
        <f t="shared" si="139"/>
        <v>#VALUE!</v>
      </c>
      <c r="L705" s="11" t="e">
        <f t="shared" si="140"/>
        <v>#VALUE!</v>
      </c>
      <c r="M705" s="11" t="e">
        <f t="shared" si="141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42"/>
        <v>#VALUE!</v>
      </c>
      <c r="S705" s="11" t="e">
        <f t="shared" si="143"/>
        <v>#VALUE!</v>
      </c>
      <c r="T705" s="11" t="e">
        <f t="shared" si="144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32"/>
        <v>#VALUE!</v>
      </c>
      <c r="E706" s="9" t="e">
        <f t="shared" si="133"/>
        <v>#VALUE!</v>
      </c>
      <c r="F706" s="9" t="e">
        <f t="shared" si="134"/>
        <v>#VALUE!</v>
      </c>
      <c r="G706" s="9" t="str">
        <f t="shared" si="135"/>
        <v/>
      </c>
      <c r="H706" s="9" t="str">
        <f t="shared" si="136"/>
        <v/>
      </c>
      <c r="I706" s="9" t="str">
        <f t="shared" si="137"/>
        <v/>
      </c>
      <c r="J706" s="9" t="str">
        <f t="shared" si="138"/>
        <v/>
      </c>
      <c r="K706" s="11" t="e">
        <f t="shared" si="139"/>
        <v>#VALUE!</v>
      </c>
      <c r="L706" s="11" t="e">
        <f t="shared" si="140"/>
        <v>#VALUE!</v>
      </c>
      <c r="M706" s="11" t="e">
        <f t="shared" si="141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42"/>
        <v>#VALUE!</v>
      </c>
      <c r="S706" s="11" t="e">
        <f t="shared" si="143"/>
        <v>#VALUE!</v>
      </c>
      <c r="T706" s="11" t="e">
        <f t="shared" si="144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32"/>
        <v>#VALUE!</v>
      </c>
      <c r="E707" s="9" t="e">
        <f t="shared" si="133"/>
        <v>#VALUE!</v>
      </c>
      <c r="F707" s="9" t="e">
        <f t="shared" si="134"/>
        <v>#VALUE!</v>
      </c>
      <c r="G707" s="9" t="str">
        <f t="shared" si="135"/>
        <v/>
      </c>
      <c r="H707" s="9" t="str">
        <f t="shared" si="136"/>
        <v/>
      </c>
      <c r="I707" s="9" t="str">
        <f t="shared" si="137"/>
        <v/>
      </c>
      <c r="J707" s="9" t="str">
        <f t="shared" si="138"/>
        <v/>
      </c>
      <c r="K707" s="11" t="e">
        <f t="shared" si="139"/>
        <v>#VALUE!</v>
      </c>
      <c r="L707" s="11" t="e">
        <f t="shared" si="140"/>
        <v>#VALUE!</v>
      </c>
      <c r="M707" s="11" t="e">
        <f t="shared" si="141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42"/>
        <v>#VALUE!</v>
      </c>
      <c r="S707" s="11" t="e">
        <f t="shared" si="143"/>
        <v>#VALUE!</v>
      </c>
      <c r="T707" s="11" t="e">
        <f t="shared" si="144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45">(K708/(AR708+K708-(AR708*K708)))</f>
        <v>#VALUE!</v>
      </c>
      <c r="E708" s="9" t="e">
        <f t="shared" ref="E708:E771" si="146">(L708/(AR708+L708-(AR708*L708)))</f>
        <v>#VALUE!</v>
      </c>
      <c r="F708" s="9" t="e">
        <f t="shared" ref="F708:F771" si="147">(M708/(AR708+M708-(AR708*M708)))</f>
        <v>#VALUE!</v>
      </c>
      <c r="G708" s="9" t="str">
        <f t="shared" ref="G708:G771" si="148">AR708</f>
        <v/>
      </c>
      <c r="H708" s="9" t="str">
        <f t="shared" ref="H708:H771" si="149">IF(A708="","",1/D708)</f>
        <v/>
      </c>
      <c r="I708" s="9" t="str">
        <f t="shared" ref="I708:I771" si="150">IF(B708="","",1/E708)</f>
        <v/>
      </c>
      <c r="J708" s="9" t="str">
        <f t="shared" ref="J708:J771" si="151">IF(C708="","",1/F708)</f>
        <v/>
      </c>
      <c r="K708" s="11" t="e">
        <f t="shared" ref="K708:K771" si="152">1/A708</f>
        <v>#VALUE!</v>
      </c>
      <c r="L708" s="11" t="e">
        <f t="shared" ref="L708:L771" si="153">1/B708</f>
        <v>#VALUE!</v>
      </c>
      <c r="M708" s="11" t="e">
        <f t="shared" ref="M708:M771" si="154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55">O708/N708</f>
        <v>#VALUE!</v>
      </c>
      <c r="S708" s="11" t="e">
        <f t="shared" ref="S708:S771" si="156">P708/N708</f>
        <v>#VALUE!</v>
      </c>
      <c r="T708" s="11" t="e">
        <f t="shared" ref="T708:T771" si="157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45"/>
        <v>#VALUE!</v>
      </c>
      <c r="E709" s="9" t="e">
        <f t="shared" si="146"/>
        <v>#VALUE!</v>
      </c>
      <c r="F709" s="9" t="e">
        <f t="shared" si="147"/>
        <v>#VALUE!</v>
      </c>
      <c r="G709" s="9" t="str">
        <f t="shared" si="148"/>
        <v/>
      </c>
      <c r="H709" s="9" t="str">
        <f t="shared" si="149"/>
        <v/>
      </c>
      <c r="I709" s="9" t="str">
        <f t="shared" si="150"/>
        <v/>
      </c>
      <c r="J709" s="9" t="str">
        <f t="shared" si="151"/>
        <v/>
      </c>
      <c r="K709" s="11" t="e">
        <f t="shared" si="152"/>
        <v>#VALUE!</v>
      </c>
      <c r="L709" s="11" t="e">
        <f t="shared" si="153"/>
        <v>#VALUE!</v>
      </c>
      <c r="M709" s="11" t="e">
        <f t="shared" si="154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55"/>
        <v>#VALUE!</v>
      </c>
      <c r="S709" s="11" t="e">
        <f t="shared" si="156"/>
        <v>#VALUE!</v>
      </c>
      <c r="T709" s="11" t="e">
        <f t="shared" si="157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45"/>
        <v>#VALUE!</v>
      </c>
      <c r="E710" s="9" t="e">
        <f t="shared" si="146"/>
        <v>#VALUE!</v>
      </c>
      <c r="F710" s="9" t="e">
        <f t="shared" si="147"/>
        <v>#VALUE!</v>
      </c>
      <c r="G710" s="9" t="str">
        <f t="shared" si="148"/>
        <v/>
      </c>
      <c r="H710" s="9" t="str">
        <f t="shared" si="149"/>
        <v/>
      </c>
      <c r="I710" s="9" t="str">
        <f t="shared" si="150"/>
        <v/>
      </c>
      <c r="J710" s="9" t="str">
        <f t="shared" si="151"/>
        <v/>
      </c>
      <c r="K710" s="11" t="e">
        <f t="shared" si="152"/>
        <v>#VALUE!</v>
      </c>
      <c r="L710" s="11" t="e">
        <f t="shared" si="153"/>
        <v>#VALUE!</v>
      </c>
      <c r="M710" s="11" t="e">
        <f t="shared" si="154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55"/>
        <v>#VALUE!</v>
      </c>
      <c r="S710" s="11" t="e">
        <f t="shared" si="156"/>
        <v>#VALUE!</v>
      </c>
      <c r="T710" s="11" t="e">
        <f t="shared" si="157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45"/>
        <v>#VALUE!</v>
      </c>
      <c r="E711" s="9" t="e">
        <f t="shared" si="146"/>
        <v>#VALUE!</v>
      </c>
      <c r="F711" s="9" t="e">
        <f t="shared" si="147"/>
        <v>#VALUE!</v>
      </c>
      <c r="G711" s="9" t="str">
        <f t="shared" si="148"/>
        <v/>
      </c>
      <c r="H711" s="9" t="str">
        <f t="shared" si="149"/>
        <v/>
      </c>
      <c r="I711" s="9" t="str">
        <f t="shared" si="150"/>
        <v/>
      </c>
      <c r="J711" s="9" t="str">
        <f t="shared" si="151"/>
        <v/>
      </c>
      <c r="K711" s="11" t="e">
        <f t="shared" si="152"/>
        <v>#VALUE!</v>
      </c>
      <c r="L711" s="11" t="e">
        <f t="shared" si="153"/>
        <v>#VALUE!</v>
      </c>
      <c r="M711" s="11" t="e">
        <f t="shared" si="154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55"/>
        <v>#VALUE!</v>
      </c>
      <c r="S711" s="11" t="e">
        <f t="shared" si="156"/>
        <v>#VALUE!</v>
      </c>
      <c r="T711" s="11" t="e">
        <f t="shared" si="157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45"/>
        <v>#VALUE!</v>
      </c>
      <c r="E712" s="9" t="e">
        <f t="shared" si="146"/>
        <v>#VALUE!</v>
      </c>
      <c r="F712" s="9" t="e">
        <f t="shared" si="147"/>
        <v>#VALUE!</v>
      </c>
      <c r="G712" s="9" t="str">
        <f t="shared" si="148"/>
        <v/>
      </c>
      <c r="H712" s="9" t="str">
        <f t="shared" si="149"/>
        <v/>
      </c>
      <c r="I712" s="9" t="str">
        <f t="shared" si="150"/>
        <v/>
      </c>
      <c r="J712" s="9" t="str">
        <f t="shared" si="151"/>
        <v/>
      </c>
      <c r="K712" s="11" t="e">
        <f t="shared" si="152"/>
        <v>#VALUE!</v>
      </c>
      <c r="L712" s="11" t="e">
        <f t="shared" si="153"/>
        <v>#VALUE!</v>
      </c>
      <c r="M712" s="11" t="e">
        <f t="shared" si="154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55"/>
        <v>#VALUE!</v>
      </c>
      <c r="S712" s="11" t="e">
        <f t="shared" si="156"/>
        <v>#VALUE!</v>
      </c>
      <c r="T712" s="11" t="e">
        <f t="shared" si="157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45"/>
        <v>#VALUE!</v>
      </c>
      <c r="E713" s="9" t="e">
        <f t="shared" si="146"/>
        <v>#VALUE!</v>
      </c>
      <c r="F713" s="9" t="e">
        <f t="shared" si="147"/>
        <v>#VALUE!</v>
      </c>
      <c r="G713" s="9" t="str">
        <f t="shared" si="148"/>
        <v/>
      </c>
      <c r="H713" s="9" t="str">
        <f t="shared" si="149"/>
        <v/>
      </c>
      <c r="I713" s="9" t="str">
        <f t="shared" si="150"/>
        <v/>
      </c>
      <c r="J713" s="9" t="str">
        <f t="shared" si="151"/>
        <v/>
      </c>
      <c r="K713" s="11" t="e">
        <f t="shared" si="152"/>
        <v>#VALUE!</v>
      </c>
      <c r="L713" s="11" t="e">
        <f t="shared" si="153"/>
        <v>#VALUE!</v>
      </c>
      <c r="M713" s="11" t="e">
        <f t="shared" si="154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55"/>
        <v>#VALUE!</v>
      </c>
      <c r="S713" s="11" t="e">
        <f t="shared" si="156"/>
        <v>#VALUE!</v>
      </c>
      <c r="T713" s="11" t="e">
        <f t="shared" si="157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45"/>
        <v>#VALUE!</v>
      </c>
      <c r="E714" s="9" t="e">
        <f t="shared" si="146"/>
        <v>#VALUE!</v>
      </c>
      <c r="F714" s="9" t="e">
        <f t="shared" si="147"/>
        <v>#VALUE!</v>
      </c>
      <c r="G714" s="9" t="str">
        <f t="shared" si="148"/>
        <v/>
      </c>
      <c r="H714" s="9" t="str">
        <f t="shared" si="149"/>
        <v/>
      </c>
      <c r="I714" s="9" t="str">
        <f t="shared" si="150"/>
        <v/>
      </c>
      <c r="J714" s="9" t="str">
        <f t="shared" si="151"/>
        <v/>
      </c>
      <c r="K714" s="11" t="e">
        <f t="shared" si="152"/>
        <v>#VALUE!</v>
      </c>
      <c r="L714" s="11" t="e">
        <f t="shared" si="153"/>
        <v>#VALUE!</v>
      </c>
      <c r="M714" s="11" t="e">
        <f t="shared" si="154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55"/>
        <v>#VALUE!</v>
      </c>
      <c r="S714" s="11" t="e">
        <f t="shared" si="156"/>
        <v>#VALUE!</v>
      </c>
      <c r="T714" s="11" t="e">
        <f t="shared" si="157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45"/>
        <v>#VALUE!</v>
      </c>
      <c r="E715" s="9" t="e">
        <f t="shared" si="146"/>
        <v>#VALUE!</v>
      </c>
      <c r="F715" s="9" t="e">
        <f t="shared" si="147"/>
        <v>#VALUE!</v>
      </c>
      <c r="G715" s="9" t="str">
        <f t="shared" si="148"/>
        <v/>
      </c>
      <c r="H715" s="9" t="str">
        <f t="shared" si="149"/>
        <v/>
      </c>
      <c r="I715" s="9" t="str">
        <f t="shared" si="150"/>
        <v/>
      </c>
      <c r="J715" s="9" t="str">
        <f t="shared" si="151"/>
        <v/>
      </c>
      <c r="K715" s="11" t="e">
        <f t="shared" si="152"/>
        <v>#VALUE!</v>
      </c>
      <c r="L715" s="11" t="e">
        <f t="shared" si="153"/>
        <v>#VALUE!</v>
      </c>
      <c r="M715" s="11" t="e">
        <f t="shared" si="154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55"/>
        <v>#VALUE!</v>
      </c>
      <c r="S715" s="11" t="e">
        <f t="shared" si="156"/>
        <v>#VALUE!</v>
      </c>
      <c r="T715" s="11" t="e">
        <f t="shared" si="157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45"/>
        <v>#VALUE!</v>
      </c>
      <c r="E716" s="9" t="e">
        <f t="shared" si="146"/>
        <v>#VALUE!</v>
      </c>
      <c r="F716" s="9" t="e">
        <f t="shared" si="147"/>
        <v>#VALUE!</v>
      </c>
      <c r="G716" s="9" t="str">
        <f t="shared" si="148"/>
        <v/>
      </c>
      <c r="H716" s="9" t="str">
        <f t="shared" si="149"/>
        <v/>
      </c>
      <c r="I716" s="9" t="str">
        <f t="shared" si="150"/>
        <v/>
      </c>
      <c r="J716" s="9" t="str">
        <f t="shared" si="151"/>
        <v/>
      </c>
      <c r="K716" s="11" t="e">
        <f t="shared" si="152"/>
        <v>#VALUE!</v>
      </c>
      <c r="L716" s="11" t="e">
        <f t="shared" si="153"/>
        <v>#VALUE!</v>
      </c>
      <c r="M716" s="11" t="e">
        <f t="shared" si="154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55"/>
        <v>#VALUE!</v>
      </c>
      <c r="S716" s="11" t="e">
        <f t="shared" si="156"/>
        <v>#VALUE!</v>
      </c>
      <c r="T716" s="11" t="e">
        <f t="shared" si="157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45"/>
        <v>#VALUE!</v>
      </c>
      <c r="E717" s="9" t="e">
        <f t="shared" si="146"/>
        <v>#VALUE!</v>
      </c>
      <c r="F717" s="9" t="e">
        <f t="shared" si="147"/>
        <v>#VALUE!</v>
      </c>
      <c r="G717" s="9" t="str">
        <f t="shared" si="148"/>
        <v/>
      </c>
      <c r="H717" s="9" t="str">
        <f t="shared" si="149"/>
        <v/>
      </c>
      <c r="I717" s="9" t="str">
        <f t="shared" si="150"/>
        <v/>
      </c>
      <c r="J717" s="9" t="str">
        <f t="shared" si="151"/>
        <v/>
      </c>
      <c r="K717" s="11" t="e">
        <f t="shared" si="152"/>
        <v>#VALUE!</v>
      </c>
      <c r="L717" s="11" t="e">
        <f t="shared" si="153"/>
        <v>#VALUE!</v>
      </c>
      <c r="M717" s="11" t="e">
        <f t="shared" si="154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55"/>
        <v>#VALUE!</v>
      </c>
      <c r="S717" s="11" t="e">
        <f t="shared" si="156"/>
        <v>#VALUE!</v>
      </c>
      <c r="T717" s="11" t="e">
        <f t="shared" si="157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45"/>
        <v>#VALUE!</v>
      </c>
      <c r="E718" s="9" t="e">
        <f t="shared" si="146"/>
        <v>#VALUE!</v>
      </c>
      <c r="F718" s="9" t="e">
        <f t="shared" si="147"/>
        <v>#VALUE!</v>
      </c>
      <c r="G718" s="9" t="str">
        <f t="shared" si="148"/>
        <v/>
      </c>
      <c r="H718" s="9" t="str">
        <f t="shared" si="149"/>
        <v/>
      </c>
      <c r="I718" s="9" t="str">
        <f t="shared" si="150"/>
        <v/>
      </c>
      <c r="J718" s="9" t="str">
        <f t="shared" si="151"/>
        <v/>
      </c>
      <c r="K718" s="11" t="e">
        <f t="shared" si="152"/>
        <v>#VALUE!</v>
      </c>
      <c r="L718" s="11" t="e">
        <f t="shared" si="153"/>
        <v>#VALUE!</v>
      </c>
      <c r="M718" s="11" t="e">
        <f t="shared" si="154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55"/>
        <v>#VALUE!</v>
      </c>
      <c r="S718" s="11" t="e">
        <f t="shared" si="156"/>
        <v>#VALUE!</v>
      </c>
      <c r="T718" s="11" t="e">
        <f t="shared" si="157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45"/>
        <v>#VALUE!</v>
      </c>
      <c r="E719" s="9" t="e">
        <f t="shared" si="146"/>
        <v>#VALUE!</v>
      </c>
      <c r="F719" s="9" t="e">
        <f t="shared" si="147"/>
        <v>#VALUE!</v>
      </c>
      <c r="G719" s="9" t="str">
        <f t="shared" si="148"/>
        <v/>
      </c>
      <c r="H719" s="9" t="str">
        <f t="shared" si="149"/>
        <v/>
      </c>
      <c r="I719" s="9" t="str">
        <f t="shared" si="150"/>
        <v/>
      </c>
      <c r="J719" s="9" t="str">
        <f t="shared" si="151"/>
        <v/>
      </c>
      <c r="K719" s="11" t="e">
        <f t="shared" si="152"/>
        <v>#VALUE!</v>
      </c>
      <c r="L719" s="11" t="e">
        <f t="shared" si="153"/>
        <v>#VALUE!</v>
      </c>
      <c r="M719" s="11" t="e">
        <f t="shared" si="154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55"/>
        <v>#VALUE!</v>
      </c>
      <c r="S719" s="11" t="e">
        <f t="shared" si="156"/>
        <v>#VALUE!</v>
      </c>
      <c r="T719" s="11" t="e">
        <f t="shared" si="157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45"/>
        <v>#VALUE!</v>
      </c>
      <c r="E720" s="9" t="e">
        <f t="shared" si="146"/>
        <v>#VALUE!</v>
      </c>
      <c r="F720" s="9" t="e">
        <f t="shared" si="147"/>
        <v>#VALUE!</v>
      </c>
      <c r="G720" s="9" t="str">
        <f t="shared" si="148"/>
        <v/>
      </c>
      <c r="H720" s="9" t="str">
        <f t="shared" si="149"/>
        <v/>
      </c>
      <c r="I720" s="9" t="str">
        <f t="shared" si="150"/>
        <v/>
      </c>
      <c r="J720" s="9" t="str">
        <f t="shared" si="151"/>
        <v/>
      </c>
      <c r="K720" s="11" t="e">
        <f t="shared" si="152"/>
        <v>#VALUE!</v>
      </c>
      <c r="L720" s="11" t="e">
        <f t="shared" si="153"/>
        <v>#VALUE!</v>
      </c>
      <c r="M720" s="11" t="e">
        <f t="shared" si="154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55"/>
        <v>#VALUE!</v>
      </c>
      <c r="S720" s="11" t="e">
        <f t="shared" si="156"/>
        <v>#VALUE!</v>
      </c>
      <c r="T720" s="11" t="e">
        <f t="shared" si="157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45"/>
        <v>#VALUE!</v>
      </c>
      <c r="E721" s="9" t="e">
        <f t="shared" si="146"/>
        <v>#VALUE!</v>
      </c>
      <c r="F721" s="9" t="e">
        <f t="shared" si="147"/>
        <v>#VALUE!</v>
      </c>
      <c r="G721" s="9" t="str">
        <f t="shared" si="148"/>
        <v/>
      </c>
      <c r="H721" s="9" t="str">
        <f t="shared" si="149"/>
        <v/>
      </c>
      <c r="I721" s="9" t="str">
        <f t="shared" si="150"/>
        <v/>
      </c>
      <c r="J721" s="9" t="str">
        <f t="shared" si="151"/>
        <v/>
      </c>
      <c r="K721" s="11" t="e">
        <f t="shared" si="152"/>
        <v>#VALUE!</v>
      </c>
      <c r="L721" s="11" t="e">
        <f t="shared" si="153"/>
        <v>#VALUE!</v>
      </c>
      <c r="M721" s="11" t="e">
        <f t="shared" si="154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55"/>
        <v>#VALUE!</v>
      </c>
      <c r="S721" s="11" t="e">
        <f t="shared" si="156"/>
        <v>#VALUE!</v>
      </c>
      <c r="T721" s="11" t="e">
        <f t="shared" si="157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45"/>
        <v>#VALUE!</v>
      </c>
      <c r="E722" s="9" t="e">
        <f t="shared" si="146"/>
        <v>#VALUE!</v>
      </c>
      <c r="F722" s="9" t="e">
        <f t="shared" si="147"/>
        <v>#VALUE!</v>
      </c>
      <c r="G722" s="9" t="str">
        <f t="shared" si="148"/>
        <v/>
      </c>
      <c r="H722" s="9" t="str">
        <f t="shared" si="149"/>
        <v/>
      </c>
      <c r="I722" s="9" t="str">
        <f t="shared" si="150"/>
        <v/>
      </c>
      <c r="J722" s="9" t="str">
        <f t="shared" si="151"/>
        <v/>
      </c>
      <c r="K722" s="11" t="e">
        <f t="shared" si="152"/>
        <v>#VALUE!</v>
      </c>
      <c r="L722" s="11" t="e">
        <f t="shared" si="153"/>
        <v>#VALUE!</v>
      </c>
      <c r="M722" s="11" t="e">
        <f t="shared" si="154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55"/>
        <v>#VALUE!</v>
      </c>
      <c r="S722" s="11" t="e">
        <f t="shared" si="156"/>
        <v>#VALUE!</v>
      </c>
      <c r="T722" s="11" t="e">
        <f t="shared" si="157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45"/>
        <v>#VALUE!</v>
      </c>
      <c r="E723" s="9" t="e">
        <f t="shared" si="146"/>
        <v>#VALUE!</v>
      </c>
      <c r="F723" s="9" t="e">
        <f t="shared" si="147"/>
        <v>#VALUE!</v>
      </c>
      <c r="G723" s="9" t="str">
        <f t="shared" si="148"/>
        <v/>
      </c>
      <c r="H723" s="9" t="str">
        <f t="shared" si="149"/>
        <v/>
      </c>
      <c r="I723" s="9" t="str">
        <f t="shared" si="150"/>
        <v/>
      </c>
      <c r="J723" s="9" t="str">
        <f t="shared" si="151"/>
        <v/>
      </c>
      <c r="K723" s="11" t="e">
        <f t="shared" si="152"/>
        <v>#VALUE!</v>
      </c>
      <c r="L723" s="11" t="e">
        <f t="shared" si="153"/>
        <v>#VALUE!</v>
      </c>
      <c r="M723" s="11" t="e">
        <f t="shared" si="154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55"/>
        <v>#VALUE!</v>
      </c>
      <c r="S723" s="11" t="e">
        <f t="shared" si="156"/>
        <v>#VALUE!</v>
      </c>
      <c r="T723" s="11" t="e">
        <f t="shared" si="157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45"/>
        <v>#VALUE!</v>
      </c>
      <c r="E724" s="9" t="e">
        <f t="shared" si="146"/>
        <v>#VALUE!</v>
      </c>
      <c r="F724" s="9" t="e">
        <f t="shared" si="147"/>
        <v>#VALUE!</v>
      </c>
      <c r="G724" s="9" t="str">
        <f t="shared" si="148"/>
        <v/>
      </c>
      <c r="H724" s="9" t="str">
        <f t="shared" si="149"/>
        <v/>
      </c>
      <c r="I724" s="9" t="str">
        <f t="shared" si="150"/>
        <v/>
      </c>
      <c r="J724" s="9" t="str">
        <f t="shared" si="151"/>
        <v/>
      </c>
      <c r="K724" s="11" t="e">
        <f t="shared" si="152"/>
        <v>#VALUE!</v>
      </c>
      <c r="L724" s="11" t="e">
        <f t="shared" si="153"/>
        <v>#VALUE!</v>
      </c>
      <c r="M724" s="11" t="e">
        <f t="shared" si="154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55"/>
        <v>#VALUE!</v>
      </c>
      <c r="S724" s="11" t="e">
        <f t="shared" si="156"/>
        <v>#VALUE!</v>
      </c>
      <c r="T724" s="11" t="e">
        <f t="shared" si="157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45"/>
        <v>#VALUE!</v>
      </c>
      <c r="E725" s="9" t="e">
        <f t="shared" si="146"/>
        <v>#VALUE!</v>
      </c>
      <c r="F725" s="9" t="e">
        <f t="shared" si="147"/>
        <v>#VALUE!</v>
      </c>
      <c r="G725" s="9" t="str">
        <f t="shared" si="148"/>
        <v/>
      </c>
      <c r="H725" s="9" t="str">
        <f t="shared" si="149"/>
        <v/>
      </c>
      <c r="I725" s="9" t="str">
        <f t="shared" si="150"/>
        <v/>
      </c>
      <c r="J725" s="9" t="str">
        <f t="shared" si="151"/>
        <v/>
      </c>
      <c r="K725" s="11" t="e">
        <f t="shared" si="152"/>
        <v>#VALUE!</v>
      </c>
      <c r="L725" s="11" t="e">
        <f t="shared" si="153"/>
        <v>#VALUE!</v>
      </c>
      <c r="M725" s="11" t="e">
        <f t="shared" si="154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55"/>
        <v>#VALUE!</v>
      </c>
      <c r="S725" s="11" t="e">
        <f t="shared" si="156"/>
        <v>#VALUE!</v>
      </c>
      <c r="T725" s="11" t="e">
        <f t="shared" si="157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45"/>
        <v>#VALUE!</v>
      </c>
      <c r="E726" s="9" t="e">
        <f t="shared" si="146"/>
        <v>#VALUE!</v>
      </c>
      <c r="F726" s="9" t="e">
        <f t="shared" si="147"/>
        <v>#VALUE!</v>
      </c>
      <c r="G726" s="9" t="str">
        <f t="shared" si="148"/>
        <v/>
      </c>
      <c r="H726" s="9" t="str">
        <f t="shared" si="149"/>
        <v/>
      </c>
      <c r="I726" s="9" t="str">
        <f t="shared" si="150"/>
        <v/>
      </c>
      <c r="J726" s="9" t="str">
        <f t="shared" si="151"/>
        <v/>
      </c>
      <c r="K726" s="11" t="e">
        <f t="shared" si="152"/>
        <v>#VALUE!</v>
      </c>
      <c r="L726" s="11" t="e">
        <f t="shared" si="153"/>
        <v>#VALUE!</v>
      </c>
      <c r="M726" s="11" t="e">
        <f t="shared" si="154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55"/>
        <v>#VALUE!</v>
      </c>
      <c r="S726" s="11" t="e">
        <f t="shared" si="156"/>
        <v>#VALUE!</v>
      </c>
      <c r="T726" s="11" t="e">
        <f t="shared" si="157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45"/>
        <v>#VALUE!</v>
      </c>
      <c r="E727" s="9" t="e">
        <f t="shared" si="146"/>
        <v>#VALUE!</v>
      </c>
      <c r="F727" s="9" t="e">
        <f t="shared" si="147"/>
        <v>#VALUE!</v>
      </c>
      <c r="G727" s="9" t="str">
        <f t="shared" si="148"/>
        <v/>
      </c>
      <c r="H727" s="9" t="str">
        <f t="shared" si="149"/>
        <v/>
      </c>
      <c r="I727" s="9" t="str">
        <f t="shared" si="150"/>
        <v/>
      </c>
      <c r="J727" s="9" t="str">
        <f t="shared" si="151"/>
        <v/>
      </c>
      <c r="K727" s="11" t="e">
        <f t="shared" si="152"/>
        <v>#VALUE!</v>
      </c>
      <c r="L727" s="11" t="e">
        <f t="shared" si="153"/>
        <v>#VALUE!</v>
      </c>
      <c r="M727" s="11" t="e">
        <f t="shared" si="154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55"/>
        <v>#VALUE!</v>
      </c>
      <c r="S727" s="11" t="e">
        <f t="shared" si="156"/>
        <v>#VALUE!</v>
      </c>
      <c r="T727" s="11" t="e">
        <f t="shared" si="157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45"/>
        <v>#VALUE!</v>
      </c>
      <c r="E728" s="9" t="e">
        <f t="shared" si="146"/>
        <v>#VALUE!</v>
      </c>
      <c r="F728" s="9" t="e">
        <f t="shared" si="147"/>
        <v>#VALUE!</v>
      </c>
      <c r="G728" s="9" t="str">
        <f t="shared" si="148"/>
        <v/>
      </c>
      <c r="H728" s="9" t="str">
        <f t="shared" si="149"/>
        <v/>
      </c>
      <c r="I728" s="9" t="str">
        <f t="shared" si="150"/>
        <v/>
      </c>
      <c r="J728" s="9" t="str">
        <f t="shared" si="151"/>
        <v/>
      </c>
      <c r="K728" s="11" t="e">
        <f t="shared" si="152"/>
        <v>#VALUE!</v>
      </c>
      <c r="L728" s="11" t="e">
        <f t="shared" si="153"/>
        <v>#VALUE!</v>
      </c>
      <c r="M728" s="11" t="e">
        <f t="shared" si="154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55"/>
        <v>#VALUE!</v>
      </c>
      <c r="S728" s="11" t="e">
        <f t="shared" si="156"/>
        <v>#VALUE!</v>
      </c>
      <c r="T728" s="11" t="e">
        <f t="shared" si="157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45"/>
        <v>#VALUE!</v>
      </c>
      <c r="E729" s="9" t="e">
        <f t="shared" si="146"/>
        <v>#VALUE!</v>
      </c>
      <c r="F729" s="9" t="e">
        <f t="shared" si="147"/>
        <v>#VALUE!</v>
      </c>
      <c r="G729" s="9" t="str">
        <f t="shared" si="148"/>
        <v/>
      </c>
      <c r="H729" s="9" t="str">
        <f t="shared" si="149"/>
        <v/>
      </c>
      <c r="I729" s="9" t="str">
        <f t="shared" si="150"/>
        <v/>
      </c>
      <c r="J729" s="9" t="str">
        <f t="shared" si="151"/>
        <v/>
      </c>
      <c r="K729" s="11" t="e">
        <f t="shared" si="152"/>
        <v>#VALUE!</v>
      </c>
      <c r="L729" s="11" t="e">
        <f t="shared" si="153"/>
        <v>#VALUE!</v>
      </c>
      <c r="M729" s="11" t="e">
        <f t="shared" si="154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55"/>
        <v>#VALUE!</v>
      </c>
      <c r="S729" s="11" t="e">
        <f t="shared" si="156"/>
        <v>#VALUE!</v>
      </c>
      <c r="T729" s="11" t="e">
        <f t="shared" si="157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45"/>
        <v>#VALUE!</v>
      </c>
      <c r="E730" s="9" t="e">
        <f t="shared" si="146"/>
        <v>#VALUE!</v>
      </c>
      <c r="F730" s="9" t="e">
        <f t="shared" si="147"/>
        <v>#VALUE!</v>
      </c>
      <c r="G730" s="9" t="str">
        <f t="shared" si="148"/>
        <v/>
      </c>
      <c r="H730" s="9" t="str">
        <f t="shared" si="149"/>
        <v/>
      </c>
      <c r="I730" s="9" t="str">
        <f t="shared" si="150"/>
        <v/>
      </c>
      <c r="J730" s="9" t="str">
        <f t="shared" si="151"/>
        <v/>
      </c>
      <c r="K730" s="11" t="e">
        <f t="shared" si="152"/>
        <v>#VALUE!</v>
      </c>
      <c r="L730" s="11" t="e">
        <f t="shared" si="153"/>
        <v>#VALUE!</v>
      </c>
      <c r="M730" s="11" t="e">
        <f t="shared" si="154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55"/>
        <v>#VALUE!</v>
      </c>
      <c r="S730" s="11" t="e">
        <f t="shared" si="156"/>
        <v>#VALUE!</v>
      </c>
      <c r="T730" s="11" t="e">
        <f t="shared" si="157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45"/>
        <v>#VALUE!</v>
      </c>
      <c r="E731" s="9" t="e">
        <f t="shared" si="146"/>
        <v>#VALUE!</v>
      </c>
      <c r="F731" s="9" t="e">
        <f t="shared" si="147"/>
        <v>#VALUE!</v>
      </c>
      <c r="G731" s="9" t="str">
        <f t="shared" si="148"/>
        <v/>
      </c>
      <c r="H731" s="9" t="str">
        <f t="shared" si="149"/>
        <v/>
      </c>
      <c r="I731" s="9" t="str">
        <f t="shared" si="150"/>
        <v/>
      </c>
      <c r="J731" s="9" t="str">
        <f t="shared" si="151"/>
        <v/>
      </c>
      <c r="K731" s="11" t="e">
        <f t="shared" si="152"/>
        <v>#VALUE!</v>
      </c>
      <c r="L731" s="11" t="e">
        <f t="shared" si="153"/>
        <v>#VALUE!</v>
      </c>
      <c r="M731" s="11" t="e">
        <f t="shared" si="154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55"/>
        <v>#VALUE!</v>
      </c>
      <c r="S731" s="11" t="e">
        <f t="shared" si="156"/>
        <v>#VALUE!</v>
      </c>
      <c r="T731" s="11" t="e">
        <f t="shared" si="157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45"/>
        <v>#VALUE!</v>
      </c>
      <c r="E732" s="9" t="e">
        <f t="shared" si="146"/>
        <v>#VALUE!</v>
      </c>
      <c r="F732" s="9" t="e">
        <f t="shared" si="147"/>
        <v>#VALUE!</v>
      </c>
      <c r="G732" s="9" t="str">
        <f t="shared" si="148"/>
        <v/>
      </c>
      <c r="H732" s="9" t="str">
        <f t="shared" si="149"/>
        <v/>
      </c>
      <c r="I732" s="9" t="str">
        <f t="shared" si="150"/>
        <v/>
      </c>
      <c r="J732" s="9" t="str">
        <f t="shared" si="151"/>
        <v/>
      </c>
      <c r="K732" s="11" t="e">
        <f t="shared" si="152"/>
        <v>#VALUE!</v>
      </c>
      <c r="L732" s="11" t="e">
        <f t="shared" si="153"/>
        <v>#VALUE!</v>
      </c>
      <c r="M732" s="11" t="e">
        <f t="shared" si="154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55"/>
        <v>#VALUE!</v>
      </c>
      <c r="S732" s="11" t="e">
        <f t="shared" si="156"/>
        <v>#VALUE!</v>
      </c>
      <c r="T732" s="11" t="e">
        <f t="shared" si="157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45"/>
        <v>#VALUE!</v>
      </c>
      <c r="E733" s="9" t="e">
        <f t="shared" si="146"/>
        <v>#VALUE!</v>
      </c>
      <c r="F733" s="9" t="e">
        <f t="shared" si="147"/>
        <v>#VALUE!</v>
      </c>
      <c r="G733" s="9" t="str">
        <f t="shared" si="148"/>
        <v/>
      </c>
      <c r="H733" s="9" t="str">
        <f t="shared" si="149"/>
        <v/>
      </c>
      <c r="I733" s="9" t="str">
        <f t="shared" si="150"/>
        <v/>
      </c>
      <c r="J733" s="9" t="str">
        <f t="shared" si="151"/>
        <v/>
      </c>
      <c r="K733" s="11" t="e">
        <f t="shared" si="152"/>
        <v>#VALUE!</v>
      </c>
      <c r="L733" s="11" t="e">
        <f t="shared" si="153"/>
        <v>#VALUE!</v>
      </c>
      <c r="M733" s="11" t="e">
        <f t="shared" si="154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55"/>
        <v>#VALUE!</v>
      </c>
      <c r="S733" s="11" t="e">
        <f t="shared" si="156"/>
        <v>#VALUE!</v>
      </c>
      <c r="T733" s="11" t="e">
        <f t="shared" si="157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45"/>
        <v>#VALUE!</v>
      </c>
      <c r="E734" s="9" t="e">
        <f t="shared" si="146"/>
        <v>#VALUE!</v>
      </c>
      <c r="F734" s="9" t="e">
        <f t="shared" si="147"/>
        <v>#VALUE!</v>
      </c>
      <c r="G734" s="9" t="str">
        <f t="shared" si="148"/>
        <v/>
      </c>
      <c r="H734" s="9" t="str">
        <f t="shared" si="149"/>
        <v/>
      </c>
      <c r="I734" s="9" t="str">
        <f t="shared" si="150"/>
        <v/>
      </c>
      <c r="J734" s="9" t="str">
        <f t="shared" si="151"/>
        <v/>
      </c>
      <c r="K734" s="11" t="e">
        <f t="shared" si="152"/>
        <v>#VALUE!</v>
      </c>
      <c r="L734" s="11" t="e">
        <f t="shared" si="153"/>
        <v>#VALUE!</v>
      </c>
      <c r="M734" s="11" t="e">
        <f t="shared" si="154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55"/>
        <v>#VALUE!</v>
      </c>
      <c r="S734" s="11" t="e">
        <f t="shared" si="156"/>
        <v>#VALUE!</v>
      </c>
      <c r="T734" s="11" t="e">
        <f t="shared" si="157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45"/>
        <v>#VALUE!</v>
      </c>
      <c r="E735" s="9" t="e">
        <f t="shared" si="146"/>
        <v>#VALUE!</v>
      </c>
      <c r="F735" s="9" t="e">
        <f t="shared" si="147"/>
        <v>#VALUE!</v>
      </c>
      <c r="G735" s="9" t="str">
        <f t="shared" si="148"/>
        <v/>
      </c>
      <c r="H735" s="9" t="str">
        <f t="shared" si="149"/>
        <v/>
      </c>
      <c r="I735" s="9" t="str">
        <f t="shared" si="150"/>
        <v/>
      </c>
      <c r="J735" s="9" t="str">
        <f t="shared" si="151"/>
        <v/>
      </c>
      <c r="K735" s="11" t="e">
        <f t="shared" si="152"/>
        <v>#VALUE!</v>
      </c>
      <c r="L735" s="11" t="e">
        <f t="shared" si="153"/>
        <v>#VALUE!</v>
      </c>
      <c r="M735" s="11" t="e">
        <f t="shared" si="154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55"/>
        <v>#VALUE!</v>
      </c>
      <c r="S735" s="11" t="e">
        <f t="shared" si="156"/>
        <v>#VALUE!</v>
      </c>
      <c r="T735" s="11" t="e">
        <f t="shared" si="157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45"/>
        <v>#VALUE!</v>
      </c>
      <c r="E736" s="9" t="e">
        <f t="shared" si="146"/>
        <v>#VALUE!</v>
      </c>
      <c r="F736" s="9" t="e">
        <f t="shared" si="147"/>
        <v>#VALUE!</v>
      </c>
      <c r="G736" s="9" t="str">
        <f t="shared" si="148"/>
        <v/>
      </c>
      <c r="H736" s="9" t="str">
        <f t="shared" si="149"/>
        <v/>
      </c>
      <c r="I736" s="9" t="str">
        <f t="shared" si="150"/>
        <v/>
      </c>
      <c r="J736" s="9" t="str">
        <f t="shared" si="151"/>
        <v/>
      </c>
      <c r="K736" s="11" t="e">
        <f t="shared" si="152"/>
        <v>#VALUE!</v>
      </c>
      <c r="L736" s="11" t="e">
        <f t="shared" si="153"/>
        <v>#VALUE!</v>
      </c>
      <c r="M736" s="11" t="e">
        <f t="shared" si="154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55"/>
        <v>#VALUE!</v>
      </c>
      <c r="S736" s="11" t="e">
        <f t="shared" si="156"/>
        <v>#VALUE!</v>
      </c>
      <c r="T736" s="11" t="e">
        <f t="shared" si="157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45"/>
        <v>#VALUE!</v>
      </c>
      <c r="E737" s="9" t="e">
        <f t="shared" si="146"/>
        <v>#VALUE!</v>
      </c>
      <c r="F737" s="9" t="e">
        <f t="shared" si="147"/>
        <v>#VALUE!</v>
      </c>
      <c r="G737" s="9" t="str">
        <f t="shared" si="148"/>
        <v/>
      </c>
      <c r="H737" s="9" t="str">
        <f t="shared" si="149"/>
        <v/>
      </c>
      <c r="I737" s="9" t="str">
        <f t="shared" si="150"/>
        <v/>
      </c>
      <c r="J737" s="9" t="str">
        <f t="shared" si="151"/>
        <v/>
      </c>
      <c r="K737" s="11" t="e">
        <f t="shared" si="152"/>
        <v>#VALUE!</v>
      </c>
      <c r="L737" s="11" t="e">
        <f t="shared" si="153"/>
        <v>#VALUE!</v>
      </c>
      <c r="M737" s="11" t="e">
        <f t="shared" si="154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55"/>
        <v>#VALUE!</v>
      </c>
      <c r="S737" s="11" t="e">
        <f t="shared" si="156"/>
        <v>#VALUE!</v>
      </c>
      <c r="T737" s="11" t="e">
        <f t="shared" si="157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45"/>
        <v>#VALUE!</v>
      </c>
      <c r="E738" s="9" t="e">
        <f t="shared" si="146"/>
        <v>#VALUE!</v>
      </c>
      <c r="F738" s="9" t="e">
        <f t="shared" si="147"/>
        <v>#VALUE!</v>
      </c>
      <c r="G738" s="9" t="str">
        <f t="shared" si="148"/>
        <v/>
      </c>
      <c r="H738" s="9" t="str">
        <f t="shared" si="149"/>
        <v/>
      </c>
      <c r="I738" s="9" t="str">
        <f t="shared" si="150"/>
        <v/>
      </c>
      <c r="J738" s="9" t="str">
        <f t="shared" si="151"/>
        <v/>
      </c>
      <c r="K738" s="11" t="e">
        <f t="shared" si="152"/>
        <v>#VALUE!</v>
      </c>
      <c r="L738" s="11" t="e">
        <f t="shared" si="153"/>
        <v>#VALUE!</v>
      </c>
      <c r="M738" s="11" t="e">
        <f t="shared" si="154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55"/>
        <v>#VALUE!</v>
      </c>
      <c r="S738" s="11" t="e">
        <f t="shared" si="156"/>
        <v>#VALUE!</v>
      </c>
      <c r="T738" s="11" t="e">
        <f t="shared" si="157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45"/>
        <v>#VALUE!</v>
      </c>
      <c r="E739" s="9" t="e">
        <f t="shared" si="146"/>
        <v>#VALUE!</v>
      </c>
      <c r="F739" s="9" t="e">
        <f t="shared" si="147"/>
        <v>#VALUE!</v>
      </c>
      <c r="G739" s="9" t="str">
        <f t="shared" si="148"/>
        <v/>
      </c>
      <c r="H739" s="9" t="str">
        <f t="shared" si="149"/>
        <v/>
      </c>
      <c r="I739" s="9" t="str">
        <f t="shared" si="150"/>
        <v/>
      </c>
      <c r="J739" s="9" t="str">
        <f t="shared" si="151"/>
        <v/>
      </c>
      <c r="K739" s="11" t="e">
        <f t="shared" si="152"/>
        <v>#VALUE!</v>
      </c>
      <c r="L739" s="11" t="e">
        <f t="shared" si="153"/>
        <v>#VALUE!</v>
      </c>
      <c r="M739" s="11" t="e">
        <f t="shared" si="154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55"/>
        <v>#VALUE!</v>
      </c>
      <c r="S739" s="11" t="e">
        <f t="shared" si="156"/>
        <v>#VALUE!</v>
      </c>
      <c r="T739" s="11" t="e">
        <f t="shared" si="157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45"/>
        <v>#VALUE!</v>
      </c>
      <c r="E740" s="9" t="e">
        <f t="shared" si="146"/>
        <v>#VALUE!</v>
      </c>
      <c r="F740" s="9" t="e">
        <f t="shared" si="147"/>
        <v>#VALUE!</v>
      </c>
      <c r="G740" s="9" t="str">
        <f t="shared" si="148"/>
        <v/>
      </c>
      <c r="H740" s="9" t="str">
        <f t="shared" si="149"/>
        <v/>
      </c>
      <c r="I740" s="9" t="str">
        <f t="shared" si="150"/>
        <v/>
      </c>
      <c r="J740" s="9" t="str">
        <f t="shared" si="151"/>
        <v/>
      </c>
      <c r="K740" s="11" t="e">
        <f t="shared" si="152"/>
        <v>#VALUE!</v>
      </c>
      <c r="L740" s="11" t="e">
        <f t="shared" si="153"/>
        <v>#VALUE!</v>
      </c>
      <c r="M740" s="11" t="e">
        <f t="shared" si="154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55"/>
        <v>#VALUE!</v>
      </c>
      <c r="S740" s="11" t="e">
        <f t="shared" si="156"/>
        <v>#VALUE!</v>
      </c>
      <c r="T740" s="11" t="e">
        <f t="shared" si="157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45"/>
        <v>#VALUE!</v>
      </c>
      <c r="E741" s="9" t="e">
        <f t="shared" si="146"/>
        <v>#VALUE!</v>
      </c>
      <c r="F741" s="9" t="e">
        <f t="shared" si="147"/>
        <v>#VALUE!</v>
      </c>
      <c r="G741" s="9" t="str">
        <f t="shared" si="148"/>
        <v/>
      </c>
      <c r="H741" s="9" t="str">
        <f t="shared" si="149"/>
        <v/>
      </c>
      <c r="I741" s="9" t="str">
        <f t="shared" si="150"/>
        <v/>
      </c>
      <c r="J741" s="9" t="str">
        <f t="shared" si="151"/>
        <v/>
      </c>
      <c r="K741" s="11" t="e">
        <f t="shared" si="152"/>
        <v>#VALUE!</v>
      </c>
      <c r="L741" s="11" t="e">
        <f t="shared" si="153"/>
        <v>#VALUE!</v>
      </c>
      <c r="M741" s="11" t="e">
        <f t="shared" si="154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55"/>
        <v>#VALUE!</v>
      </c>
      <c r="S741" s="11" t="e">
        <f t="shared" si="156"/>
        <v>#VALUE!</v>
      </c>
      <c r="T741" s="11" t="e">
        <f t="shared" si="157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45"/>
        <v>#VALUE!</v>
      </c>
      <c r="E742" s="9" t="e">
        <f t="shared" si="146"/>
        <v>#VALUE!</v>
      </c>
      <c r="F742" s="9" t="e">
        <f t="shared" si="147"/>
        <v>#VALUE!</v>
      </c>
      <c r="G742" s="9" t="str">
        <f t="shared" si="148"/>
        <v/>
      </c>
      <c r="H742" s="9" t="str">
        <f t="shared" si="149"/>
        <v/>
      </c>
      <c r="I742" s="9" t="str">
        <f t="shared" si="150"/>
        <v/>
      </c>
      <c r="J742" s="9" t="str">
        <f t="shared" si="151"/>
        <v/>
      </c>
      <c r="K742" s="11" t="e">
        <f t="shared" si="152"/>
        <v>#VALUE!</v>
      </c>
      <c r="L742" s="11" t="e">
        <f t="shared" si="153"/>
        <v>#VALUE!</v>
      </c>
      <c r="M742" s="11" t="e">
        <f t="shared" si="154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55"/>
        <v>#VALUE!</v>
      </c>
      <c r="S742" s="11" t="e">
        <f t="shared" si="156"/>
        <v>#VALUE!</v>
      </c>
      <c r="T742" s="11" t="e">
        <f t="shared" si="157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45"/>
        <v>#VALUE!</v>
      </c>
      <c r="E743" s="9" t="e">
        <f t="shared" si="146"/>
        <v>#VALUE!</v>
      </c>
      <c r="F743" s="9" t="e">
        <f t="shared" si="147"/>
        <v>#VALUE!</v>
      </c>
      <c r="G743" s="9" t="str">
        <f t="shared" si="148"/>
        <v/>
      </c>
      <c r="H743" s="9" t="str">
        <f t="shared" si="149"/>
        <v/>
      </c>
      <c r="I743" s="9" t="str">
        <f t="shared" si="150"/>
        <v/>
      </c>
      <c r="J743" s="9" t="str">
        <f t="shared" si="151"/>
        <v/>
      </c>
      <c r="K743" s="11" t="e">
        <f t="shared" si="152"/>
        <v>#VALUE!</v>
      </c>
      <c r="L743" s="11" t="e">
        <f t="shared" si="153"/>
        <v>#VALUE!</v>
      </c>
      <c r="M743" s="11" t="e">
        <f t="shared" si="154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55"/>
        <v>#VALUE!</v>
      </c>
      <c r="S743" s="11" t="e">
        <f t="shared" si="156"/>
        <v>#VALUE!</v>
      </c>
      <c r="T743" s="11" t="e">
        <f t="shared" si="157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45"/>
        <v>#VALUE!</v>
      </c>
      <c r="E744" s="9" t="e">
        <f t="shared" si="146"/>
        <v>#VALUE!</v>
      </c>
      <c r="F744" s="9" t="e">
        <f t="shared" si="147"/>
        <v>#VALUE!</v>
      </c>
      <c r="G744" s="9" t="str">
        <f t="shared" si="148"/>
        <v/>
      </c>
      <c r="H744" s="9" t="str">
        <f t="shared" si="149"/>
        <v/>
      </c>
      <c r="I744" s="9" t="str">
        <f t="shared" si="150"/>
        <v/>
      </c>
      <c r="J744" s="9" t="str">
        <f t="shared" si="151"/>
        <v/>
      </c>
      <c r="K744" s="11" t="e">
        <f t="shared" si="152"/>
        <v>#VALUE!</v>
      </c>
      <c r="L744" s="11" t="e">
        <f t="shared" si="153"/>
        <v>#VALUE!</v>
      </c>
      <c r="M744" s="11" t="e">
        <f t="shared" si="154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55"/>
        <v>#VALUE!</v>
      </c>
      <c r="S744" s="11" t="e">
        <f t="shared" si="156"/>
        <v>#VALUE!</v>
      </c>
      <c r="T744" s="11" t="e">
        <f t="shared" si="157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45"/>
        <v>#VALUE!</v>
      </c>
      <c r="E745" s="9" t="e">
        <f t="shared" si="146"/>
        <v>#VALUE!</v>
      </c>
      <c r="F745" s="9" t="e">
        <f t="shared" si="147"/>
        <v>#VALUE!</v>
      </c>
      <c r="G745" s="9" t="str">
        <f t="shared" si="148"/>
        <v/>
      </c>
      <c r="H745" s="9" t="str">
        <f t="shared" si="149"/>
        <v/>
      </c>
      <c r="I745" s="9" t="str">
        <f t="shared" si="150"/>
        <v/>
      </c>
      <c r="J745" s="9" t="str">
        <f t="shared" si="151"/>
        <v/>
      </c>
      <c r="K745" s="11" t="e">
        <f t="shared" si="152"/>
        <v>#VALUE!</v>
      </c>
      <c r="L745" s="11" t="e">
        <f t="shared" si="153"/>
        <v>#VALUE!</v>
      </c>
      <c r="M745" s="11" t="e">
        <f t="shared" si="154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55"/>
        <v>#VALUE!</v>
      </c>
      <c r="S745" s="11" t="e">
        <f t="shared" si="156"/>
        <v>#VALUE!</v>
      </c>
      <c r="T745" s="11" t="e">
        <f t="shared" si="157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45"/>
        <v>#VALUE!</v>
      </c>
      <c r="E746" s="9" t="e">
        <f t="shared" si="146"/>
        <v>#VALUE!</v>
      </c>
      <c r="F746" s="9" t="e">
        <f t="shared" si="147"/>
        <v>#VALUE!</v>
      </c>
      <c r="G746" s="9" t="str">
        <f t="shared" si="148"/>
        <v/>
      </c>
      <c r="H746" s="9" t="str">
        <f t="shared" si="149"/>
        <v/>
      </c>
      <c r="I746" s="9" t="str">
        <f t="shared" si="150"/>
        <v/>
      </c>
      <c r="J746" s="9" t="str">
        <f t="shared" si="151"/>
        <v/>
      </c>
      <c r="K746" s="11" t="e">
        <f t="shared" si="152"/>
        <v>#VALUE!</v>
      </c>
      <c r="L746" s="11" t="e">
        <f t="shared" si="153"/>
        <v>#VALUE!</v>
      </c>
      <c r="M746" s="11" t="e">
        <f t="shared" si="154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55"/>
        <v>#VALUE!</v>
      </c>
      <c r="S746" s="11" t="e">
        <f t="shared" si="156"/>
        <v>#VALUE!</v>
      </c>
      <c r="T746" s="11" t="e">
        <f t="shared" si="157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45"/>
        <v>#VALUE!</v>
      </c>
      <c r="E747" s="9" t="e">
        <f t="shared" si="146"/>
        <v>#VALUE!</v>
      </c>
      <c r="F747" s="9" t="e">
        <f t="shared" si="147"/>
        <v>#VALUE!</v>
      </c>
      <c r="G747" s="9" t="str">
        <f t="shared" si="148"/>
        <v/>
      </c>
      <c r="H747" s="9" t="str">
        <f t="shared" si="149"/>
        <v/>
      </c>
      <c r="I747" s="9" t="str">
        <f t="shared" si="150"/>
        <v/>
      </c>
      <c r="J747" s="9" t="str">
        <f t="shared" si="151"/>
        <v/>
      </c>
      <c r="K747" s="11" t="e">
        <f t="shared" si="152"/>
        <v>#VALUE!</v>
      </c>
      <c r="L747" s="11" t="e">
        <f t="shared" si="153"/>
        <v>#VALUE!</v>
      </c>
      <c r="M747" s="11" t="e">
        <f t="shared" si="154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55"/>
        <v>#VALUE!</v>
      </c>
      <c r="S747" s="11" t="e">
        <f t="shared" si="156"/>
        <v>#VALUE!</v>
      </c>
      <c r="T747" s="11" t="e">
        <f t="shared" si="157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45"/>
        <v>#VALUE!</v>
      </c>
      <c r="E748" s="9" t="e">
        <f t="shared" si="146"/>
        <v>#VALUE!</v>
      </c>
      <c r="F748" s="9" t="e">
        <f t="shared" si="147"/>
        <v>#VALUE!</v>
      </c>
      <c r="G748" s="9" t="str">
        <f t="shared" si="148"/>
        <v/>
      </c>
      <c r="H748" s="9" t="str">
        <f t="shared" si="149"/>
        <v/>
      </c>
      <c r="I748" s="9" t="str">
        <f t="shared" si="150"/>
        <v/>
      </c>
      <c r="J748" s="9" t="str">
        <f t="shared" si="151"/>
        <v/>
      </c>
      <c r="K748" s="11" t="e">
        <f t="shared" si="152"/>
        <v>#VALUE!</v>
      </c>
      <c r="L748" s="11" t="e">
        <f t="shared" si="153"/>
        <v>#VALUE!</v>
      </c>
      <c r="M748" s="11" t="e">
        <f t="shared" si="154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55"/>
        <v>#VALUE!</v>
      </c>
      <c r="S748" s="11" t="e">
        <f t="shared" si="156"/>
        <v>#VALUE!</v>
      </c>
      <c r="T748" s="11" t="e">
        <f t="shared" si="157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45"/>
        <v>#VALUE!</v>
      </c>
      <c r="E749" s="9" t="e">
        <f t="shared" si="146"/>
        <v>#VALUE!</v>
      </c>
      <c r="F749" s="9" t="e">
        <f t="shared" si="147"/>
        <v>#VALUE!</v>
      </c>
      <c r="G749" s="9" t="str">
        <f t="shared" si="148"/>
        <v/>
      </c>
      <c r="H749" s="9" t="str">
        <f t="shared" si="149"/>
        <v/>
      </c>
      <c r="I749" s="9" t="str">
        <f t="shared" si="150"/>
        <v/>
      </c>
      <c r="J749" s="9" t="str">
        <f t="shared" si="151"/>
        <v/>
      </c>
      <c r="K749" s="11" t="e">
        <f t="shared" si="152"/>
        <v>#VALUE!</v>
      </c>
      <c r="L749" s="11" t="e">
        <f t="shared" si="153"/>
        <v>#VALUE!</v>
      </c>
      <c r="M749" s="11" t="e">
        <f t="shared" si="154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55"/>
        <v>#VALUE!</v>
      </c>
      <c r="S749" s="11" t="e">
        <f t="shared" si="156"/>
        <v>#VALUE!</v>
      </c>
      <c r="T749" s="11" t="e">
        <f t="shared" si="157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45"/>
        <v>#VALUE!</v>
      </c>
      <c r="E750" s="9" t="e">
        <f t="shared" si="146"/>
        <v>#VALUE!</v>
      </c>
      <c r="F750" s="9" t="e">
        <f t="shared" si="147"/>
        <v>#VALUE!</v>
      </c>
      <c r="G750" s="9" t="str">
        <f t="shared" si="148"/>
        <v/>
      </c>
      <c r="H750" s="9" t="str">
        <f t="shared" si="149"/>
        <v/>
      </c>
      <c r="I750" s="9" t="str">
        <f t="shared" si="150"/>
        <v/>
      </c>
      <c r="J750" s="9" t="str">
        <f t="shared" si="151"/>
        <v/>
      </c>
      <c r="K750" s="11" t="e">
        <f t="shared" si="152"/>
        <v>#VALUE!</v>
      </c>
      <c r="L750" s="11" t="e">
        <f t="shared" si="153"/>
        <v>#VALUE!</v>
      </c>
      <c r="M750" s="11" t="e">
        <f t="shared" si="154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55"/>
        <v>#VALUE!</v>
      </c>
      <c r="S750" s="11" t="e">
        <f t="shared" si="156"/>
        <v>#VALUE!</v>
      </c>
      <c r="T750" s="11" t="e">
        <f t="shared" si="157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45"/>
        <v>#VALUE!</v>
      </c>
      <c r="E751" s="9" t="e">
        <f t="shared" si="146"/>
        <v>#VALUE!</v>
      </c>
      <c r="F751" s="9" t="e">
        <f t="shared" si="147"/>
        <v>#VALUE!</v>
      </c>
      <c r="G751" s="9" t="str">
        <f t="shared" si="148"/>
        <v/>
      </c>
      <c r="H751" s="9" t="str">
        <f t="shared" si="149"/>
        <v/>
      </c>
      <c r="I751" s="9" t="str">
        <f t="shared" si="150"/>
        <v/>
      </c>
      <c r="J751" s="9" t="str">
        <f t="shared" si="151"/>
        <v/>
      </c>
      <c r="K751" s="11" t="e">
        <f t="shared" si="152"/>
        <v>#VALUE!</v>
      </c>
      <c r="L751" s="11" t="e">
        <f t="shared" si="153"/>
        <v>#VALUE!</v>
      </c>
      <c r="M751" s="11" t="e">
        <f t="shared" si="154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55"/>
        <v>#VALUE!</v>
      </c>
      <c r="S751" s="11" t="e">
        <f t="shared" si="156"/>
        <v>#VALUE!</v>
      </c>
      <c r="T751" s="11" t="e">
        <f t="shared" si="157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45"/>
        <v>#VALUE!</v>
      </c>
      <c r="E752" s="9" t="e">
        <f t="shared" si="146"/>
        <v>#VALUE!</v>
      </c>
      <c r="F752" s="9" t="e">
        <f t="shared" si="147"/>
        <v>#VALUE!</v>
      </c>
      <c r="G752" s="9" t="str">
        <f t="shared" si="148"/>
        <v/>
      </c>
      <c r="H752" s="9" t="str">
        <f t="shared" si="149"/>
        <v/>
      </c>
      <c r="I752" s="9" t="str">
        <f t="shared" si="150"/>
        <v/>
      </c>
      <c r="J752" s="9" t="str">
        <f t="shared" si="151"/>
        <v/>
      </c>
      <c r="K752" s="11" t="e">
        <f t="shared" si="152"/>
        <v>#VALUE!</v>
      </c>
      <c r="L752" s="11" t="e">
        <f t="shared" si="153"/>
        <v>#VALUE!</v>
      </c>
      <c r="M752" s="11" t="e">
        <f t="shared" si="154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55"/>
        <v>#VALUE!</v>
      </c>
      <c r="S752" s="11" t="e">
        <f t="shared" si="156"/>
        <v>#VALUE!</v>
      </c>
      <c r="T752" s="11" t="e">
        <f t="shared" si="157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45"/>
        <v>#VALUE!</v>
      </c>
      <c r="E753" s="9" t="e">
        <f t="shared" si="146"/>
        <v>#VALUE!</v>
      </c>
      <c r="F753" s="9" t="e">
        <f t="shared" si="147"/>
        <v>#VALUE!</v>
      </c>
      <c r="G753" s="9" t="str">
        <f t="shared" si="148"/>
        <v/>
      </c>
      <c r="H753" s="9" t="str">
        <f t="shared" si="149"/>
        <v/>
      </c>
      <c r="I753" s="9" t="str">
        <f t="shared" si="150"/>
        <v/>
      </c>
      <c r="J753" s="9" t="str">
        <f t="shared" si="151"/>
        <v/>
      </c>
      <c r="K753" s="11" t="e">
        <f t="shared" si="152"/>
        <v>#VALUE!</v>
      </c>
      <c r="L753" s="11" t="e">
        <f t="shared" si="153"/>
        <v>#VALUE!</v>
      </c>
      <c r="M753" s="11" t="e">
        <f t="shared" si="154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55"/>
        <v>#VALUE!</v>
      </c>
      <c r="S753" s="11" t="e">
        <f t="shared" si="156"/>
        <v>#VALUE!</v>
      </c>
      <c r="T753" s="11" t="e">
        <f t="shared" si="157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45"/>
        <v>#VALUE!</v>
      </c>
      <c r="E754" s="9" t="e">
        <f t="shared" si="146"/>
        <v>#VALUE!</v>
      </c>
      <c r="F754" s="9" t="e">
        <f t="shared" si="147"/>
        <v>#VALUE!</v>
      </c>
      <c r="G754" s="9" t="str">
        <f t="shared" si="148"/>
        <v/>
      </c>
      <c r="H754" s="9" t="str">
        <f t="shared" si="149"/>
        <v/>
      </c>
      <c r="I754" s="9" t="str">
        <f t="shared" si="150"/>
        <v/>
      </c>
      <c r="J754" s="9" t="str">
        <f t="shared" si="151"/>
        <v/>
      </c>
      <c r="K754" s="11" t="e">
        <f t="shared" si="152"/>
        <v>#VALUE!</v>
      </c>
      <c r="L754" s="11" t="e">
        <f t="shared" si="153"/>
        <v>#VALUE!</v>
      </c>
      <c r="M754" s="11" t="e">
        <f t="shared" si="154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55"/>
        <v>#VALUE!</v>
      </c>
      <c r="S754" s="11" t="e">
        <f t="shared" si="156"/>
        <v>#VALUE!</v>
      </c>
      <c r="T754" s="11" t="e">
        <f t="shared" si="157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45"/>
        <v>#VALUE!</v>
      </c>
      <c r="E755" s="9" t="e">
        <f t="shared" si="146"/>
        <v>#VALUE!</v>
      </c>
      <c r="F755" s="9" t="e">
        <f t="shared" si="147"/>
        <v>#VALUE!</v>
      </c>
      <c r="G755" s="9" t="str">
        <f t="shared" si="148"/>
        <v/>
      </c>
      <c r="H755" s="9" t="str">
        <f t="shared" si="149"/>
        <v/>
      </c>
      <c r="I755" s="9" t="str">
        <f t="shared" si="150"/>
        <v/>
      </c>
      <c r="J755" s="9" t="str">
        <f t="shared" si="151"/>
        <v/>
      </c>
      <c r="K755" s="11" t="e">
        <f t="shared" si="152"/>
        <v>#VALUE!</v>
      </c>
      <c r="L755" s="11" t="e">
        <f t="shared" si="153"/>
        <v>#VALUE!</v>
      </c>
      <c r="M755" s="11" t="e">
        <f t="shared" si="154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55"/>
        <v>#VALUE!</v>
      </c>
      <c r="S755" s="11" t="e">
        <f t="shared" si="156"/>
        <v>#VALUE!</v>
      </c>
      <c r="T755" s="11" t="e">
        <f t="shared" si="157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45"/>
        <v>#VALUE!</v>
      </c>
      <c r="E756" s="9" t="e">
        <f t="shared" si="146"/>
        <v>#VALUE!</v>
      </c>
      <c r="F756" s="9" t="e">
        <f t="shared" si="147"/>
        <v>#VALUE!</v>
      </c>
      <c r="G756" s="9" t="str">
        <f t="shared" si="148"/>
        <v/>
      </c>
      <c r="H756" s="9" t="str">
        <f t="shared" si="149"/>
        <v/>
      </c>
      <c r="I756" s="9" t="str">
        <f t="shared" si="150"/>
        <v/>
      </c>
      <c r="J756" s="9" t="str">
        <f t="shared" si="151"/>
        <v/>
      </c>
      <c r="K756" s="11" t="e">
        <f t="shared" si="152"/>
        <v>#VALUE!</v>
      </c>
      <c r="L756" s="11" t="e">
        <f t="shared" si="153"/>
        <v>#VALUE!</v>
      </c>
      <c r="M756" s="11" t="e">
        <f t="shared" si="154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55"/>
        <v>#VALUE!</v>
      </c>
      <c r="S756" s="11" t="e">
        <f t="shared" si="156"/>
        <v>#VALUE!</v>
      </c>
      <c r="T756" s="11" t="e">
        <f t="shared" si="157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45"/>
        <v>#VALUE!</v>
      </c>
      <c r="E757" s="9" t="e">
        <f t="shared" si="146"/>
        <v>#VALUE!</v>
      </c>
      <c r="F757" s="9" t="e">
        <f t="shared" si="147"/>
        <v>#VALUE!</v>
      </c>
      <c r="G757" s="9" t="str">
        <f t="shared" si="148"/>
        <v/>
      </c>
      <c r="H757" s="9" t="str">
        <f t="shared" si="149"/>
        <v/>
      </c>
      <c r="I757" s="9" t="str">
        <f t="shared" si="150"/>
        <v/>
      </c>
      <c r="J757" s="9" t="str">
        <f t="shared" si="151"/>
        <v/>
      </c>
      <c r="K757" s="11" t="e">
        <f t="shared" si="152"/>
        <v>#VALUE!</v>
      </c>
      <c r="L757" s="11" t="e">
        <f t="shared" si="153"/>
        <v>#VALUE!</v>
      </c>
      <c r="M757" s="11" t="e">
        <f t="shared" si="154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55"/>
        <v>#VALUE!</v>
      </c>
      <c r="S757" s="11" t="e">
        <f t="shared" si="156"/>
        <v>#VALUE!</v>
      </c>
      <c r="T757" s="11" t="e">
        <f t="shared" si="157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45"/>
        <v>#VALUE!</v>
      </c>
      <c r="E758" s="9" t="e">
        <f t="shared" si="146"/>
        <v>#VALUE!</v>
      </c>
      <c r="F758" s="9" t="e">
        <f t="shared" si="147"/>
        <v>#VALUE!</v>
      </c>
      <c r="G758" s="9" t="str">
        <f t="shared" si="148"/>
        <v/>
      </c>
      <c r="H758" s="9" t="str">
        <f t="shared" si="149"/>
        <v/>
      </c>
      <c r="I758" s="9" t="str">
        <f t="shared" si="150"/>
        <v/>
      </c>
      <c r="J758" s="9" t="str">
        <f t="shared" si="151"/>
        <v/>
      </c>
      <c r="K758" s="11" t="e">
        <f t="shared" si="152"/>
        <v>#VALUE!</v>
      </c>
      <c r="L758" s="11" t="e">
        <f t="shared" si="153"/>
        <v>#VALUE!</v>
      </c>
      <c r="M758" s="11" t="e">
        <f t="shared" si="154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55"/>
        <v>#VALUE!</v>
      </c>
      <c r="S758" s="11" t="e">
        <f t="shared" si="156"/>
        <v>#VALUE!</v>
      </c>
      <c r="T758" s="11" t="e">
        <f t="shared" si="157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45"/>
        <v>#VALUE!</v>
      </c>
      <c r="E759" s="9" t="e">
        <f t="shared" si="146"/>
        <v>#VALUE!</v>
      </c>
      <c r="F759" s="9" t="e">
        <f t="shared" si="147"/>
        <v>#VALUE!</v>
      </c>
      <c r="G759" s="9" t="str">
        <f t="shared" si="148"/>
        <v/>
      </c>
      <c r="H759" s="9" t="str">
        <f t="shared" si="149"/>
        <v/>
      </c>
      <c r="I759" s="9" t="str">
        <f t="shared" si="150"/>
        <v/>
      </c>
      <c r="J759" s="9" t="str">
        <f t="shared" si="151"/>
        <v/>
      </c>
      <c r="K759" s="11" t="e">
        <f t="shared" si="152"/>
        <v>#VALUE!</v>
      </c>
      <c r="L759" s="11" t="e">
        <f t="shared" si="153"/>
        <v>#VALUE!</v>
      </c>
      <c r="M759" s="11" t="e">
        <f t="shared" si="154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55"/>
        <v>#VALUE!</v>
      </c>
      <c r="S759" s="11" t="e">
        <f t="shared" si="156"/>
        <v>#VALUE!</v>
      </c>
      <c r="T759" s="11" t="e">
        <f t="shared" si="157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45"/>
        <v>#VALUE!</v>
      </c>
      <c r="E760" s="9" t="e">
        <f t="shared" si="146"/>
        <v>#VALUE!</v>
      </c>
      <c r="F760" s="9" t="e">
        <f t="shared" si="147"/>
        <v>#VALUE!</v>
      </c>
      <c r="G760" s="9" t="str">
        <f t="shared" si="148"/>
        <v/>
      </c>
      <c r="H760" s="9" t="str">
        <f t="shared" si="149"/>
        <v/>
      </c>
      <c r="I760" s="9" t="str">
        <f t="shared" si="150"/>
        <v/>
      </c>
      <c r="J760" s="9" t="str">
        <f t="shared" si="151"/>
        <v/>
      </c>
      <c r="K760" s="11" t="e">
        <f t="shared" si="152"/>
        <v>#VALUE!</v>
      </c>
      <c r="L760" s="11" t="e">
        <f t="shared" si="153"/>
        <v>#VALUE!</v>
      </c>
      <c r="M760" s="11" t="e">
        <f t="shared" si="154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55"/>
        <v>#VALUE!</v>
      </c>
      <c r="S760" s="11" t="e">
        <f t="shared" si="156"/>
        <v>#VALUE!</v>
      </c>
      <c r="T760" s="11" t="e">
        <f t="shared" si="157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45"/>
        <v>#VALUE!</v>
      </c>
      <c r="E761" s="9" t="e">
        <f t="shared" si="146"/>
        <v>#VALUE!</v>
      </c>
      <c r="F761" s="9" t="e">
        <f t="shared" si="147"/>
        <v>#VALUE!</v>
      </c>
      <c r="G761" s="9" t="str">
        <f t="shared" si="148"/>
        <v/>
      </c>
      <c r="H761" s="9" t="str">
        <f t="shared" si="149"/>
        <v/>
      </c>
      <c r="I761" s="9" t="str">
        <f t="shared" si="150"/>
        <v/>
      </c>
      <c r="J761" s="9" t="str">
        <f t="shared" si="151"/>
        <v/>
      </c>
      <c r="K761" s="11" t="e">
        <f t="shared" si="152"/>
        <v>#VALUE!</v>
      </c>
      <c r="L761" s="11" t="e">
        <f t="shared" si="153"/>
        <v>#VALUE!</v>
      </c>
      <c r="M761" s="11" t="e">
        <f t="shared" si="154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55"/>
        <v>#VALUE!</v>
      </c>
      <c r="S761" s="11" t="e">
        <f t="shared" si="156"/>
        <v>#VALUE!</v>
      </c>
      <c r="T761" s="11" t="e">
        <f t="shared" si="157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45"/>
        <v>#VALUE!</v>
      </c>
      <c r="E762" s="9" t="e">
        <f t="shared" si="146"/>
        <v>#VALUE!</v>
      </c>
      <c r="F762" s="9" t="e">
        <f t="shared" si="147"/>
        <v>#VALUE!</v>
      </c>
      <c r="G762" s="9" t="str">
        <f t="shared" si="148"/>
        <v/>
      </c>
      <c r="H762" s="9" t="str">
        <f t="shared" si="149"/>
        <v/>
      </c>
      <c r="I762" s="9" t="str">
        <f t="shared" si="150"/>
        <v/>
      </c>
      <c r="J762" s="9" t="str">
        <f t="shared" si="151"/>
        <v/>
      </c>
      <c r="K762" s="11" t="e">
        <f t="shared" si="152"/>
        <v>#VALUE!</v>
      </c>
      <c r="L762" s="11" t="e">
        <f t="shared" si="153"/>
        <v>#VALUE!</v>
      </c>
      <c r="M762" s="11" t="e">
        <f t="shared" si="154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55"/>
        <v>#VALUE!</v>
      </c>
      <c r="S762" s="11" t="e">
        <f t="shared" si="156"/>
        <v>#VALUE!</v>
      </c>
      <c r="T762" s="11" t="e">
        <f t="shared" si="157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45"/>
        <v>#VALUE!</v>
      </c>
      <c r="E763" s="9" t="e">
        <f t="shared" si="146"/>
        <v>#VALUE!</v>
      </c>
      <c r="F763" s="9" t="e">
        <f t="shared" si="147"/>
        <v>#VALUE!</v>
      </c>
      <c r="G763" s="9" t="str">
        <f t="shared" si="148"/>
        <v/>
      </c>
      <c r="H763" s="9" t="str">
        <f t="shared" si="149"/>
        <v/>
      </c>
      <c r="I763" s="9" t="str">
        <f t="shared" si="150"/>
        <v/>
      </c>
      <c r="J763" s="9" t="str">
        <f t="shared" si="151"/>
        <v/>
      </c>
      <c r="K763" s="11" t="e">
        <f t="shared" si="152"/>
        <v>#VALUE!</v>
      </c>
      <c r="L763" s="11" t="e">
        <f t="shared" si="153"/>
        <v>#VALUE!</v>
      </c>
      <c r="M763" s="11" t="e">
        <f t="shared" si="154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55"/>
        <v>#VALUE!</v>
      </c>
      <c r="S763" s="11" t="e">
        <f t="shared" si="156"/>
        <v>#VALUE!</v>
      </c>
      <c r="T763" s="11" t="e">
        <f t="shared" si="157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45"/>
        <v>#VALUE!</v>
      </c>
      <c r="E764" s="9" t="e">
        <f t="shared" si="146"/>
        <v>#VALUE!</v>
      </c>
      <c r="F764" s="9" t="e">
        <f t="shared" si="147"/>
        <v>#VALUE!</v>
      </c>
      <c r="G764" s="9" t="str">
        <f t="shared" si="148"/>
        <v/>
      </c>
      <c r="H764" s="9" t="str">
        <f t="shared" si="149"/>
        <v/>
      </c>
      <c r="I764" s="9" t="str">
        <f t="shared" si="150"/>
        <v/>
      </c>
      <c r="J764" s="9" t="str">
        <f t="shared" si="151"/>
        <v/>
      </c>
      <c r="K764" s="11" t="e">
        <f t="shared" si="152"/>
        <v>#VALUE!</v>
      </c>
      <c r="L764" s="11" t="e">
        <f t="shared" si="153"/>
        <v>#VALUE!</v>
      </c>
      <c r="M764" s="11" t="e">
        <f t="shared" si="154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55"/>
        <v>#VALUE!</v>
      </c>
      <c r="S764" s="11" t="e">
        <f t="shared" si="156"/>
        <v>#VALUE!</v>
      </c>
      <c r="T764" s="11" t="e">
        <f t="shared" si="157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45"/>
        <v>#VALUE!</v>
      </c>
      <c r="E765" s="9" t="e">
        <f t="shared" si="146"/>
        <v>#VALUE!</v>
      </c>
      <c r="F765" s="9" t="e">
        <f t="shared" si="147"/>
        <v>#VALUE!</v>
      </c>
      <c r="G765" s="9" t="str">
        <f t="shared" si="148"/>
        <v/>
      </c>
      <c r="H765" s="9" t="str">
        <f t="shared" si="149"/>
        <v/>
      </c>
      <c r="I765" s="9" t="str">
        <f t="shared" si="150"/>
        <v/>
      </c>
      <c r="J765" s="9" t="str">
        <f t="shared" si="151"/>
        <v/>
      </c>
      <c r="K765" s="11" t="e">
        <f t="shared" si="152"/>
        <v>#VALUE!</v>
      </c>
      <c r="L765" s="11" t="e">
        <f t="shared" si="153"/>
        <v>#VALUE!</v>
      </c>
      <c r="M765" s="11" t="e">
        <f t="shared" si="154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55"/>
        <v>#VALUE!</v>
      </c>
      <c r="S765" s="11" t="e">
        <f t="shared" si="156"/>
        <v>#VALUE!</v>
      </c>
      <c r="T765" s="11" t="e">
        <f t="shared" si="157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45"/>
        <v>#VALUE!</v>
      </c>
      <c r="E766" s="9" t="e">
        <f t="shared" si="146"/>
        <v>#VALUE!</v>
      </c>
      <c r="F766" s="9" t="e">
        <f t="shared" si="147"/>
        <v>#VALUE!</v>
      </c>
      <c r="G766" s="9" t="str">
        <f t="shared" si="148"/>
        <v/>
      </c>
      <c r="H766" s="9" t="str">
        <f t="shared" si="149"/>
        <v/>
      </c>
      <c r="I766" s="9" t="str">
        <f t="shared" si="150"/>
        <v/>
      </c>
      <c r="J766" s="9" t="str">
        <f t="shared" si="151"/>
        <v/>
      </c>
      <c r="K766" s="11" t="e">
        <f t="shared" si="152"/>
        <v>#VALUE!</v>
      </c>
      <c r="L766" s="11" t="e">
        <f t="shared" si="153"/>
        <v>#VALUE!</v>
      </c>
      <c r="M766" s="11" t="e">
        <f t="shared" si="154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55"/>
        <v>#VALUE!</v>
      </c>
      <c r="S766" s="11" t="e">
        <f t="shared" si="156"/>
        <v>#VALUE!</v>
      </c>
      <c r="T766" s="11" t="e">
        <f t="shared" si="157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45"/>
        <v>#VALUE!</v>
      </c>
      <c r="E767" s="9" t="e">
        <f t="shared" si="146"/>
        <v>#VALUE!</v>
      </c>
      <c r="F767" s="9" t="e">
        <f t="shared" si="147"/>
        <v>#VALUE!</v>
      </c>
      <c r="G767" s="9" t="str">
        <f t="shared" si="148"/>
        <v/>
      </c>
      <c r="H767" s="9" t="str">
        <f t="shared" si="149"/>
        <v/>
      </c>
      <c r="I767" s="9" t="str">
        <f t="shared" si="150"/>
        <v/>
      </c>
      <c r="J767" s="9" t="str">
        <f t="shared" si="151"/>
        <v/>
      </c>
      <c r="K767" s="11" t="e">
        <f t="shared" si="152"/>
        <v>#VALUE!</v>
      </c>
      <c r="L767" s="11" t="e">
        <f t="shared" si="153"/>
        <v>#VALUE!</v>
      </c>
      <c r="M767" s="11" t="e">
        <f t="shared" si="154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55"/>
        <v>#VALUE!</v>
      </c>
      <c r="S767" s="11" t="e">
        <f t="shared" si="156"/>
        <v>#VALUE!</v>
      </c>
      <c r="T767" s="11" t="e">
        <f t="shared" si="157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45"/>
        <v>#VALUE!</v>
      </c>
      <c r="E768" s="9" t="e">
        <f t="shared" si="146"/>
        <v>#VALUE!</v>
      </c>
      <c r="F768" s="9" t="e">
        <f t="shared" si="147"/>
        <v>#VALUE!</v>
      </c>
      <c r="G768" s="9" t="str">
        <f t="shared" si="148"/>
        <v/>
      </c>
      <c r="H768" s="9" t="str">
        <f t="shared" si="149"/>
        <v/>
      </c>
      <c r="I768" s="9" t="str">
        <f t="shared" si="150"/>
        <v/>
      </c>
      <c r="J768" s="9" t="str">
        <f t="shared" si="151"/>
        <v/>
      </c>
      <c r="K768" s="11" t="e">
        <f t="shared" si="152"/>
        <v>#VALUE!</v>
      </c>
      <c r="L768" s="11" t="e">
        <f t="shared" si="153"/>
        <v>#VALUE!</v>
      </c>
      <c r="M768" s="11" t="e">
        <f t="shared" si="154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55"/>
        <v>#VALUE!</v>
      </c>
      <c r="S768" s="11" t="e">
        <f t="shared" si="156"/>
        <v>#VALUE!</v>
      </c>
      <c r="T768" s="11" t="e">
        <f t="shared" si="157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45"/>
        <v>#VALUE!</v>
      </c>
      <c r="E769" s="9" t="e">
        <f t="shared" si="146"/>
        <v>#VALUE!</v>
      </c>
      <c r="F769" s="9" t="e">
        <f t="shared" si="147"/>
        <v>#VALUE!</v>
      </c>
      <c r="G769" s="9" t="str">
        <f t="shared" si="148"/>
        <v/>
      </c>
      <c r="H769" s="9" t="str">
        <f t="shared" si="149"/>
        <v/>
      </c>
      <c r="I769" s="9" t="str">
        <f t="shared" si="150"/>
        <v/>
      </c>
      <c r="J769" s="9" t="str">
        <f t="shared" si="151"/>
        <v/>
      </c>
      <c r="K769" s="11" t="e">
        <f t="shared" si="152"/>
        <v>#VALUE!</v>
      </c>
      <c r="L769" s="11" t="e">
        <f t="shared" si="153"/>
        <v>#VALUE!</v>
      </c>
      <c r="M769" s="11" t="e">
        <f t="shared" si="154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55"/>
        <v>#VALUE!</v>
      </c>
      <c r="S769" s="11" t="e">
        <f t="shared" si="156"/>
        <v>#VALUE!</v>
      </c>
      <c r="T769" s="11" t="e">
        <f t="shared" si="157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45"/>
        <v>#VALUE!</v>
      </c>
      <c r="E770" s="9" t="e">
        <f t="shared" si="146"/>
        <v>#VALUE!</v>
      </c>
      <c r="F770" s="9" t="e">
        <f t="shared" si="147"/>
        <v>#VALUE!</v>
      </c>
      <c r="G770" s="9" t="str">
        <f t="shared" si="148"/>
        <v/>
      </c>
      <c r="H770" s="9" t="str">
        <f t="shared" si="149"/>
        <v/>
      </c>
      <c r="I770" s="9" t="str">
        <f t="shared" si="150"/>
        <v/>
      </c>
      <c r="J770" s="9" t="str">
        <f t="shared" si="151"/>
        <v/>
      </c>
      <c r="K770" s="11" t="e">
        <f t="shared" si="152"/>
        <v>#VALUE!</v>
      </c>
      <c r="L770" s="11" t="e">
        <f t="shared" si="153"/>
        <v>#VALUE!</v>
      </c>
      <c r="M770" s="11" t="e">
        <f t="shared" si="154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55"/>
        <v>#VALUE!</v>
      </c>
      <c r="S770" s="11" t="e">
        <f t="shared" si="156"/>
        <v>#VALUE!</v>
      </c>
      <c r="T770" s="11" t="e">
        <f t="shared" si="157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45"/>
        <v>#VALUE!</v>
      </c>
      <c r="E771" s="9" t="e">
        <f t="shared" si="146"/>
        <v>#VALUE!</v>
      </c>
      <c r="F771" s="9" t="e">
        <f t="shared" si="147"/>
        <v>#VALUE!</v>
      </c>
      <c r="G771" s="9" t="str">
        <f t="shared" si="148"/>
        <v/>
      </c>
      <c r="H771" s="9" t="str">
        <f t="shared" si="149"/>
        <v/>
      </c>
      <c r="I771" s="9" t="str">
        <f t="shared" si="150"/>
        <v/>
      </c>
      <c r="J771" s="9" t="str">
        <f t="shared" si="151"/>
        <v/>
      </c>
      <c r="K771" s="11" t="e">
        <f t="shared" si="152"/>
        <v>#VALUE!</v>
      </c>
      <c r="L771" s="11" t="e">
        <f t="shared" si="153"/>
        <v>#VALUE!</v>
      </c>
      <c r="M771" s="11" t="e">
        <f t="shared" si="154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55"/>
        <v>#VALUE!</v>
      </c>
      <c r="S771" s="11" t="e">
        <f t="shared" si="156"/>
        <v>#VALUE!</v>
      </c>
      <c r="T771" s="11" t="e">
        <f t="shared" si="157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58">(K772/(AR772+K772-(AR772*K772)))</f>
        <v>#VALUE!</v>
      </c>
      <c r="E772" s="9" t="e">
        <f t="shared" ref="E772:E835" si="159">(L772/(AR772+L772-(AR772*L772)))</f>
        <v>#VALUE!</v>
      </c>
      <c r="F772" s="9" t="e">
        <f t="shared" ref="F772:F835" si="160">(M772/(AR772+M772-(AR772*M772)))</f>
        <v>#VALUE!</v>
      </c>
      <c r="G772" s="9" t="str">
        <f t="shared" ref="G772:G835" si="161">AR772</f>
        <v/>
      </c>
      <c r="H772" s="9" t="str">
        <f t="shared" ref="H772:H835" si="162">IF(A772="","",1/D772)</f>
        <v/>
      </c>
      <c r="I772" s="9" t="str">
        <f t="shared" ref="I772:I835" si="163">IF(B772="","",1/E772)</f>
        <v/>
      </c>
      <c r="J772" s="9" t="str">
        <f t="shared" ref="J772:J835" si="164">IF(C772="","",1/F772)</f>
        <v/>
      </c>
      <c r="K772" s="11" t="e">
        <f t="shared" ref="K772:K835" si="165">1/A772</f>
        <v>#VALUE!</v>
      </c>
      <c r="L772" s="11" t="e">
        <f t="shared" ref="L772:L835" si="166">1/B772</f>
        <v>#VALUE!</v>
      </c>
      <c r="M772" s="11" t="e">
        <f t="shared" ref="M772:M835" si="167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68">O772/N772</f>
        <v>#VALUE!</v>
      </c>
      <c r="S772" s="11" t="e">
        <f t="shared" ref="S772:S835" si="169">P772/N772</f>
        <v>#VALUE!</v>
      </c>
      <c r="T772" s="11" t="e">
        <f t="shared" ref="T772:T835" si="170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58"/>
        <v>#VALUE!</v>
      </c>
      <c r="E773" s="9" t="e">
        <f t="shared" si="159"/>
        <v>#VALUE!</v>
      </c>
      <c r="F773" s="9" t="e">
        <f t="shared" si="160"/>
        <v>#VALUE!</v>
      </c>
      <c r="G773" s="9" t="str">
        <f t="shared" si="161"/>
        <v/>
      </c>
      <c r="H773" s="9" t="str">
        <f t="shared" si="162"/>
        <v/>
      </c>
      <c r="I773" s="9" t="str">
        <f t="shared" si="163"/>
        <v/>
      </c>
      <c r="J773" s="9" t="str">
        <f t="shared" si="164"/>
        <v/>
      </c>
      <c r="K773" s="11" t="e">
        <f t="shared" si="165"/>
        <v>#VALUE!</v>
      </c>
      <c r="L773" s="11" t="e">
        <f t="shared" si="166"/>
        <v>#VALUE!</v>
      </c>
      <c r="M773" s="11" t="e">
        <f t="shared" si="167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68"/>
        <v>#VALUE!</v>
      </c>
      <c r="S773" s="11" t="e">
        <f t="shared" si="169"/>
        <v>#VALUE!</v>
      </c>
      <c r="T773" s="11" t="e">
        <f t="shared" si="170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58"/>
        <v>#VALUE!</v>
      </c>
      <c r="E774" s="9" t="e">
        <f t="shared" si="159"/>
        <v>#VALUE!</v>
      </c>
      <c r="F774" s="9" t="e">
        <f t="shared" si="160"/>
        <v>#VALUE!</v>
      </c>
      <c r="G774" s="9" t="str">
        <f t="shared" si="161"/>
        <v/>
      </c>
      <c r="H774" s="9" t="str">
        <f t="shared" si="162"/>
        <v/>
      </c>
      <c r="I774" s="9" t="str">
        <f t="shared" si="163"/>
        <v/>
      </c>
      <c r="J774" s="9" t="str">
        <f t="shared" si="164"/>
        <v/>
      </c>
      <c r="K774" s="11" t="e">
        <f t="shared" si="165"/>
        <v>#VALUE!</v>
      </c>
      <c r="L774" s="11" t="e">
        <f t="shared" si="166"/>
        <v>#VALUE!</v>
      </c>
      <c r="M774" s="11" t="e">
        <f t="shared" si="167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68"/>
        <v>#VALUE!</v>
      </c>
      <c r="S774" s="11" t="e">
        <f t="shared" si="169"/>
        <v>#VALUE!</v>
      </c>
      <c r="T774" s="11" t="e">
        <f t="shared" si="170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58"/>
        <v>#VALUE!</v>
      </c>
      <c r="E775" s="9" t="e">
        <f t="shared" si="159"/>
        <v>#VALUE!</v>
      </c>
      <c r="F775" s="9" t="e">
        <f t="shared" si="160"/>
        <v>#VALUE!</v>
      </c>
      <c r="G775" s="9" t="str">
        <f t="shared" si="161"/>
        <v/>
      </c>
      <c r="H775" s="9" t="str">
        <f t="shared" si="162"/>
        <v/>
      </c>
      <c r="I775" s="9" t="str">
        <f t="shared" si="163"/>
        <v/>
      </c>
      <c r="J775" s="9" t="str">
        <f t="shared" si="164"/>
        <v/>
      </c>
      <c r="K775" s="11" t="e">
        <f t="shared" si="165"/>
        <v>#VALUE!</v>
      </c>
      <c r="L775" s="11" t="e">
        <f t="shared" si="166"/>
        <v>#VALUE!</v>
      </c>
      <c r="M775" s="11" t="e">
        <f t="shared" si="167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68"/>
        <v>#VALUE!</v>
      </c>
      <c r="S775" s="11" t="e">
        <f t="shared" si="169"/>
        <v>#VALUE!</v>
      </c>
      <c r="T775" s="11" t="e">
        <f t="shared" si="170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58"/>
        <v>#VALUE!</v>
      </c>
      <c r="E776" s="9" t="e">
        <f t="shared" si="159"/>
        <v>#VALUE!</v>
      </c>
      <c r="F776" s="9" t="e">
        <f t="shared" si="160"/>
        <v>#VALUE!</v>
      </c>
      <c r="G776" s="9" t="str">
        <f t="shared" si="161"/>
        <v/>
      </c>
      <c r="H776" s="9" t="str">
        <f t="shared" si="162"/>
        <v/>
      </c>
      <c r="I776" s="9" t="str">
        <f t="shared" si="163"/>
        <v/>
      </c>
      <c r="J776" s="9" t="str">
        <f t="shared" si="164"/>
        <v/>
      </c>
      <c r="K776" s="11" t="e">
        <f t="shared" si="165"/>
        <v>#VALUE!</v>
      </c>
      <c r="L776" s="11" t="e">
        <f t="shared" si="166"/>
        <v>#VALUE!</v>
      </c>
      <c r="M776" s="11" t="e">
        <f t="shared" si="167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68"/>
        <v>#VALUE!</v>
      </c>
      <c r="S776" s="11" t="e">
        <f t="shared" si="169"/>
        <v>#VALUE!</v>
      </c>
      <c r="T776" s="11" t="e">
        <f t="shared" si="170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58"/>
        <v>#VALUE!</v>
      </c>
      <c r="E777" s="9" t="e">
        <f t="shared" si="159"/>
        <v>#VALUE!</v>
      </c>
      <c r="F777" s="9" t="e">
        <f t="shared" si="160"/>
        <v>#VALUE!</v>
      </c>
      <c r="G777" s="9" t="str">
        <f t="shared" si="161"/>
        <v/>
      </c>
      <c r="H777" s="9" t="str">
        <f t="shared" si="162"/>
        <v/>
      </c>
      <c r="I777" s="9" t="str">
        <f t="shared" si="163"/>
        <v/>
      </c>
      <c r="J777" s="9" t="str">
        <f t="shared" si="164"/>
        <v/>
      </c>
      <c r="K777" s="11" t="e">
        <f t="shared" si="165"/>
        <v>#VALUE!</v>
      </c>
      <c r="L777" s="11" t="e">
        <f t="shared" si="166"/>
        <v>#VALUE!</v>
      </c>
      <c r="M777" s="11" t="e">
        <f t="shared" si="167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68"/>
        <v>#VALUE!</v>
      </c>
      <c r="S777" s="11" t="e">
        <f t="shared" si="169"/>
        <v>#VALUE!</v>
      </c>
      <c r="T777" s="11" t="e">
        <f t="shared" si="170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58"/>
        <v>#VALUE!</v>
      </c>
      <c r="E778" s="9" t="e">
        <f t="shared" si="159"/>
        <v>#VALUE!</v>
      </c>
      <c r="F778" s="9" t="e">
        <f t="shared" si="160"/>
        <v>#VALUE!</v>
      </c>
      <c r="G778" s="9" t="str">
        <f t="shared" si="161"/>
        <v/>
      </c>
      <c r="H778" s="9" t="str">
        <f t="shared" si="162"/>
        <v/>
      </c>
      <c r="I778" s="9" t="str">
        <f t="shared" si="163"/>
        <v/>
      </c>
      <c r="J778" s="9" t="str">
        <f t="shared" si="164"/>
        <v/>
      </c>
      <c r="K778" s="11" t="e">
        <f t="shared" si="165"/>
        <v>#VALUE!</v>
      </c>
      <c r="L778" s="11" t="e">
        <f t="shared" si="166"/>
        <v>#VALUE!</v>
      </c>
      <c r="M778" s="11" t="e">
        <f t="shared" si="167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68"/>
        <v>#VALUE!</v>
      </c>
      <c r="S778" s="11" t="e">
        <f t="shared" si="169"/>
        <v>#VALUE!</v>
      </c>
      <c r="T778" s="11" t="e">
        <f t="shared" si="170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58"/>
        <v>#VALUE!</v>
      </c>
      <c r="E779" s="9" t="e">
        <f t="shared" si="159"/>
        <v>#VALUE!</v>
      </c>
      <c r="F779" s="9" t="e">
        <f t="shared" si="160"/>
        <v>#VALUE!</v>
      </c>
      <c r="G779" s="9" t="str">
        <f t="shared" si="161"/>
        <v/>
      </c>
      <c r="H779" s="9" t="str">
        <f t="shared" si="162"/>
        <v/>
      </c>
      <c r="I779" s="9" t="str">
        <f t="shared" si="163"/>
        <v/>
      </c>
      <c r="J779" s="9" t="str">
        <f t="shared" si="164"/>
        <v/>
      </c>
      <c r="K779" s="11" t="e">
        <f t="shared" si="165"/>
        <v>#VALUE!</v>
      </c>
      <c r="L779" s="11" t="e">
        <f t="shared" si="166"/>
        <v>#VALUE!</v>
      </c>
      <c r="M779" s="11" t="e">
        <f t="shared" si="167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68"/>
        <v>#VALUE!</v>
      </c>
      <c r="S779" s="11" t="e">
        <f t="shared" si="169"/>
        <v>#VALUE!</v>
      </c>
      <c r="T779" s="11" t="e">
        <f t="shared" si="170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58"/>
        <v>#VALUE!</v>
      </c>
      <c r="E780" s="9" t="e">
        <f t="shared" si="159"/>
        <v>#VALUE!</v>
      </c>
      <c r="F780" s="9" t="e">
        <f t="shared" si="160"/>
        <v>#VALUE!</v>
      </c>
      <c r="G780" s="9" t="str">
        <f t="shared" si="161"/>
        <v/>
      </c>
      <c r="H780" s="9" t="str">
        <f t="shared" si="162"/>
        <v/>
      </c>
      <c r="I780" s="9" t="str">
        <f t="shared" si="163"/>
        <v/>
      </c>
      <c r="J780" s="9" t="str">
        <f t="shared" si="164"/>
        <v/>
      </c>
      <c r="K780" s="11" t="e">
        <f t="shared" si="165"/>
        <v>#VALUE!</v>
      </c>
      <c r="L780" s="11" t="e">
        <f t="shared" si="166"/>
        <v>#VALUE!</v>
      </c>
      <c r="M780" s="11" t="e">
        <f t="shared" si="167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68"/>
        <v>#VALUE!</v>
      </c>
      <c r="S780" s="11" t="e">
        <f t="shared" si="169"/>
        <v>#VALUE!</v>
      </c>
      <c r="T780" s="11" t="e">
        <f t="shared" si="170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58"/>
        <v>#VALUE!</v>
      </c>
      <c r="E781" s="9" t="e">
        <f t="shared" si="159"/>
        <v>#VALUE!</v>
      </c>
      <c r="F781" s="9" t="e">
        <f t="shared" si="160"/>
        <v>#VALUE!</v>
      </c>
      <c r="G781" s="9" t="str">
        <f t="shared" si="161"/>
        <v/>
      </c>
      <c r="H781" s="9" t="str">
        <f t="shared" si="162"/>
        <v/>
      </c>
      <c r="I781" s="9" t="str">
        <f t="shared" si="163"/>
        <v/>
      </c>
      <c r="J781" s="9" t="str">
        <f t="shared" si="164"/>
        <v/>
      </c>
      <c r="K781" s="11" t="e">
        <f t="shared" si="165"/>
        <v>#VALUE!</v>
      </c>
      <c r="L781" s="11" t="e">
        <f t="shared" si="166"/>
        <v>#VALUE!</v>
      </c>
      <c r="M781" s="11" t="e">
        <f t="shared" si="167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68"/>
        <v>#VALUE!</v>
      </c>
      <c r="S781" s="11" t="e">
        <f t="shared" si="169"/>
        <v>#VALUE!</v>
      </c>
      <c r="T781" s="11" t="e">
        <f t="shared" si="170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58"/>
        <v>#VALUE!</v>
      </c>
      <c r="E782" s="9" t="e">
        <f t="shared" si="159"/>
        <v>#VALUE!</v>
      </c>
      <c r="F782" s="9" t="e">
        <f t="shared" si="160"/>
        <v>#VALUE!</v>
      </c>
      <c r="G782" s="9" t="str">
        <f t="shared" si="161"/>
        <v/>
      </c>
      <c r="H782" s="9" t="str">
        <f t="shared" si="162"/>
        <v/>
      </c>
      <c r="I782" s="9" t="str">
        <f t="shared" si="163"/>
        <v/>
      </c>
      <c r="J782" s="9" t="str">
        <f t="shared" si="164"/>
        <v/>
      </c>
      <c r="K782" s="11" t="e">
        <f t="shared" si="165"/>
        <v>#VALUE!</v>
      </c>
      <c r="L782" s="11" t="e">
        <f t="shared" si="166"/>
        <v>#VALUE!</v>
      </c>
      <c r="M782" s="11" t="e">
        <f t="shared" si="167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68"/>
        <v>#VALUE!</v>
      </c>
      <c r="S782" s="11" t="e">
        <f t="shared" si="169"/>
        <v>#VALUE!</v>
      </c>
      <c r="T782" s="11" t="e">
        <f t="shared" si="170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58"/>
        <v>#VALUE!</v>
      </c>
      <c r="E783" s="9" t="e">
        <f t="shared" si="159"/>
        <v>#VALUE!</v>
      </c>
      <c r="F783" s="9" t="e">
        <f t="shared" si="160"/>
        <v>#VALUE!</v>
      </c>
      <c r="G783" s="9" t="str">
        <f t="shared" si="161"/>
        <v/>
      </c>
      <c r="H783" s="9" t="str">
        <f t="shared" si="162"/>
        <v/>
      </c>
      <c r="I783" s="9" t="str">
        <f t="shared" si="163"/>
        <v/>
      </c>
      <c r="J783" s="9" t="str">
        <f t="shared" si="164"/>
        <v/>
      </c>
      <c r="K783" s="11" t="e">
        <f t="shared" si="165"/>
        <v>#VALUE!</v>
      </c>
      <c r="L783" s="11" t="e">
        <f t="shared" si="166"/>
        <v>#VALUE!</v>
      </c>
      <c r="M783" s="11" t="e">
        <f t="shared" si="167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68"/>
        <v>#VALUE!</v>
      </c>
      <c r="S783" s="11" t="e">
        <f t="shared" si="169"/>
        <v>#VALUE!</v>
      </c>
      <c r="T783" s="11" t="e">
        <f t="shared" si="170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58"/>
        <v>#VALUE!</v>
      </c>
      <c r="E784" s="9" t="e">
        <f t="shared" si="159"/>
        <v>#VALUE!</v>
      </c>
      <c r="F784" s="9" t="e">
        <f t="shared" si="160"/>
        <v>#VALUE!</v>
      </c>
      <c r="G784" s="9" t="str">
        <f t="shared" si="161"/>
        <v/>
      </c>
      <c r="H784" s="9" t="str">
        <f t="shared" si="162"/>
        <v/>
      </c>
      <c r="I784" s="9" t="str">
        <f t="shared" si="163"/>
        <v/>
      </c>
      <c r="J784" s="9" t="str">
        <f t="shared" si="164"/>
        <v/>
      </c>
      <c r="K784" s="11" t="e">
        <f t="shared" si="165"/>
        <v>#VALUE!</v>
      </c>
      <c r="L784" s="11" t="e">
        <f t="shared" si="166"/>
        <v>#VALUE!</v>
      </c>
      <c r="M784" s="11" t="e">
        <f t="shared" si="167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68"/>
        <v>#VALUE!</v>
      </c>
      <c r="S784" s="11" t="e">
        <f t="shared" si="169"/>
        <v>#VALUE!</v>
      </c>
      <c r="T784" s="11" t="e">
        <f t="shared" si="170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58"/>
        <v>#VALUE!</v>
      </c>
      <c r="E785" s="9" t="e">
        <f t="shared" si="159"/>
        <v>#VALUE!</v>
      </c>
      <c r="F785" s="9" t="e">
        <f t="shared" si="160"/>
        <v>#VALUE!</v>
      </c>
      <c r="G785" s="9" t="str">
        <f t="shared" si="161"/>
        <v/>
      </c>
      <c r="H785" s="9" t="str">
        <f t="shared" si="162"/>
        <v/>
      </c>
      <c r="I785" s="9" t="str">
        <f t="shared" si="163"/>
        <v/>
      </c>
      <c r="J785" s="9" t="str">
        <f t="shared" si="164"/>
        <v/>
      </c>
      <c r="K785" s="11" t="e">
        <f t="shared" si="165"/>
        <v>#VALUE!</v>
      </c>
      <c r="L785" s="11" t="e">
        <f t="shared" si="166"/>
        <v>#VALUE!</v>
      </c>
      <c r="M785" s="11" t="e">
        <f t="shared" si="167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68"/>
        <v>#VALUE!</v>
      </c>
      <c r="S785" s="11" t="e">
        <f t="shared" si="169"/>
        <v>#VALUE!</v>
      </c>
      <c r="T785" s="11" t="e">
        <f t="shared" si="170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58"/>
        <v>#VALUE!</v>
      </c>
      <c r="E786" s="9" t="e">
        <f t="shared" si="159"/>
        <v>#VALUE!</v>
      </c>
      <c r="F786" s="9" t="e">
        <f t="shared" si="160"/>
        <v>#VALUE!</v>
      </c>
      <c r="G786" s="9" t="str">
        <f t="shared" si="161"/>
        <v/>
      </c>
      <c r="H786" s="9" t="str">
        <f t="shared" si="162"/>
        <v/>
      </c>
      <c r="I786" s="9" t="str">
        <f t="shared" si="163"/>
        <v/>
      </c>
      <c r="J786" s="9" t="str">
        <f t="shared" si="164"/>
        <v/>
      </c>
      <c r="K786" s="11" t="e">
        <f t="shared" si="165"/>
        <v>#VALUE!</v>
      </c>
      <c r="L786" s="11" t="e">
        <f t="shared" si="166"/>
        <v>#VALUE!</v>
      </c>
      <c r="M786" s="11" t="e">
        <f t="shared" si="167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68"/>
        <v>#VALUE!</v>
      </c>
      <c r="S786" s="11" t="e">
        <f t="shared" si="169"/>
        <v>#VALUE!</v>
      </c>
      <c r="T786" s="11" t="e">
        <f t="shared" si="170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58"/>
        <v>#VALUE!</v>
      </c>
      <c r="E787" s="9" t="e">
        <f t="shared" si="159"/>
        <v>#VALUE!</v>
      </c>
      <c r="F787" s="9" t="e">
        <f t="shared" si="160"/>
        <v>#VALUE!</v>
      </c>
      <c r="G787" s="9" t="str">
        <f t="shared" si="161"/>
        <v/>
      </c>
      <c r="H787" s="9" t="str">
        <f t="shared" si="162"/>
        <v/>
      </c>
      <c r="I787" s="9" t="str">
        <f t="shared" si="163"/>
        <v/>
      </c>
      <c r="J787" s="9" t="str">
        <f t="shared" si="164"/>
        <v/>
      </c>
      <c r="K787" s="11" t="e">
        <f t="shared" si="165"/>
        <v>#VALUE!</v>
      </c>
      <c r="L787" s="11" t="e">
        <f t="shared" si="166"/>
        <v>#VALUE!</v>
      </c>
      <c r="M787" s="11" t="e">
        <f t="shared" si="167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68"/>
        <v>#VALUE!</v>
      </c>
      <c r="S787" s="11" t="e">
        <f t="shared" si="169"/>
        <v>#VALUE!</v>
      </c>
      <c r="T787" s="11" t="e">
        <f t="shared" si="170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58"/>
        <v>#VALUE!</v>
      </c>
      <c r="E788" s="9" t="e">
        <f t="shared" si="159"/>
        <v>#VALUE!</v>
      </c>
      <c r="F788" s="9" t="e">
        <f t="shared" si="160"/>
        <v>#VALUE!</v>
      </c>
      <c r="G788" s="9" t="str">
        <f t="shared" si="161"/>
        <v/>
      </c>
      <c r="H788" s="9" t="str">
        <f t="shared" si="162"/>
        <v/>
      </c>
      <c r="I788" s="9" t="str">
        <f t="shared" si="163"/>
        <v/>
      </c>
      <c r="J788" s="9" t="str">
        <f t="shared" si="164"/>
        <v/>
      </c>
      <c r="K788" s="11" t="e">
        <f t="shared" si="165"/>
        <v>#VALUE!</v>
      </c>
      <c r="L788" s="11" t="e">
        <f t="shared" si="166"/>
        <v>#VALUE!</v>
      </c>
      <c r="M788" s="11" t="e">
        <f t="shared" si="167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68"/>
        <v>#VALUE!</v>
      </c>
      <c r="S788" s="11" t="e">
        <f t="shared" si="169"/>
        <v>#VALUE!</v>
      </c>
      <c r="T788" s="11" t="e">
        <f t="shared" si="170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58"/>
        <v>#VALUE!</v>
      </c>
      <c r="E789" s="9" t="e">
        <f t="shared" si="159"/>
        <v>#VALUE!</v>
      </c>
      <c r="F789" s="9" t="e">
        <f t="shared" si="160"/>
        <v>#VALUE!</v>
      </c>
      <c r="G789" s="9" t="str">
        <f t="shared" si="161"/>
        <v/>
      </c>
      <c r="H789" s="9" t="str">
        <f t="shared" si="162"/>
        <v/>
      </c>
      <c r="I789" s="9" t="str">
        <f t="shared" si="163"/>
        <v/>
      </c>
      <c r="J789" s="9" t="str">
        <f t="shared" si="164"/>
        <v/>
      </c>
      <c r="K789" s="11" t="e">
        <f t="shared" si="165"/>
        <v>#VALUE!</v>
      </c>
      <c r="L789" s="11" t="e">
        <f t="shared" si="166"/>
        <v>#VALUE!</v>
      </c>
      <c r="M789" s="11" t="e">
        <f t="shared" si="167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68"/>
        <v>#VALUE!</v>
      </c>
      <c r="S789" s="11" t="e">
        <f t="shared" si="169"/>
        <v>#VALUE!</v>
      </c>
      <c r="T789" s="11" t="e">
        <f t="shared" si="170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58"/>
        <v>#VALUE!</v>
      </c>
      <c r="E790" s="9" t="e">
        <f t="shared" si="159"/>
        <v>#VALUE!</v>
      </c>
      <c r="F790" s="9" t="e">
        <f t="shared" si="160"/>
        <v>#VALUE!</v>
      </c>
      <c r="G790" s="9" t="str">
        <f t="shared" si="161"/>
        <v/>
      </c>
      <c r="H790" s="9" t="str">
        <f t="shared" si="162"/>
        <v/>
      </c>
      <c r="I790" s="9" t="str">
        <f t="shared" si="163"/>
        <v/>
      </c>
      <c r="J790" s="9" t="str">
        <f t="shared" si="164"/>
        <v/>
      </c>
      <c r="K790" s="11" t="e">
        <f t="shared" si="165"/>
        <v>#VALUE!</v>
      </c>
      <c r="L790" s="11" t="e">
        <f t="shared" si="166"/>
        <v>#VALUE!</v>
      </c>
      <c r="M790" s="11" t="e">
        <f t="shared" si="167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68"/>
        <v>#VALUE!</v>
      </c>
      <c r="S790" s="11" t="e">
        <f t="shared" si="169"/>
        <v>#VALUE!</v>
      </c>
      <c r="T790" s="11" t="e">
        <f t="shared" si="170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58"/>
        <v>#VALUE!</v>
      </c>
      <c r="E791" s="9" t="e">
        <f t="shared" si="159"/>
        <v>#VALUE!</v>
      </c>
      <c r="F791" s="9" t="e">
        <f t="shared" si="160"/>
        <v>#VALUE!</v>
      </c>
      <c r="G791" s="9" t="str">
        <f t="shared" si="161"/>
        <v/>
      </c>
      <c r="H791" s="9" t="str">
        <f t="shared" si="162"/>
        <v/>
      </c>
      <c r="I791" s="9" t="str">
        <f t="shared" si="163"/>
        <v/>
      </c>
      <c r="J791" s="9" t="str">
        <f t="shared" si="164"/>
        <v/>
      </c>
      <c r="K791" s="11" t="e">
        <f t="shared" si="165"/>
        <v>#VALUE!</v>
      </c>
      <c r="L791" s="11" t="e">
        <f t="shared" si="166"/>
        <v>#VALUE!</v>
      </c>
      <c r="M791" s="11" t="e">
        <f t="shared" si="167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68"/>
        <v>#VALUE!</v>
      </c>
      <c r="S791" s="11" t="e">
        <f t="shared" si="169"/>
        <v>#VALUE!</v>
      </c>
      <c r="T791" s="11" t="e">
        <f t="shared" si="170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58"/>
        <v>#VALUE!</v>
      </c>
      <c r="E792" s="9" t="e">
        <f t="shared" si="159"/>
        <v>#VALUE!</v>
      </c>
      <c r="F792" s="9" t="e">
        <f t="shared" si="160"/>
        <v>#VALUE!</v>
      </c>
      <c r="G792" s="9" t="str">
        <f t="shared" si="161"/>
        <v/>
      </c>
      <c r="H792" s="9" t="str">
        <f t="shared" si="162"/>
        <v/>
      </c>
      <c r="I792" s="9" t="str">
        <f t="shared" si="163"/>
        <v/>
      </c>
      <c r="J792" s="9" t="str">
        <f t="shared" si="164"/>
        <v/>
      </c>
      <c r="K792" s="11" t="e">
        <f t="shared" si="165"/>
        <v>#VALUE!</v>
      </c>
      <c r="L792" s="11" t="e">
        <f t="shared" si="166"/>
        <v>#VALUE!</v>
      </c>
      <c r="M792" s="11" t="e">
        <f t="shared" si="167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68"/>
        <v>#VALUE!</v>
      </c>
      <c r="S792" s="11" t="e">
        <f t="shared" si="169"/>
        <v>#VALUE!</v>
      </c>
      <c r="T792" s="11" t="e">
        <f t="shared" si="170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58"/>
        <v>#VALUE!</v>
      </c>
      <c r="E793" s="9" t="e">
        <f t="shared" si="159"/>
        <v>#VALUE!</v>
      </c>
      <c r="F793" s="9" t="e">
        <f t="shared" si="160"/>
        <v>#VALUE!</v>
      </c>
      <c r="G793" s="9" t="str">
        <f t="shared" si="161"/>
        <v/>
      </c>
      <c r="H793" s="9" t="str">
        <f t="shared" si="162"/>
        <v/>
      </c>
      <c r="I793" s="9" t="str">
        <f t="shared" si="163"/>
        <v/>
      </c>
      <c r="J793" s="9" t="str">
        <f t="shared" si="164"/>
        <v/>
      </c>
      <c r="K793" s="11" t="e">
        <f t="shared" si="165"/>
        <v>#VALUE!</v>
      </c>
      <c r="L793" s="11" t="e">
        <f t="shared" si="166"/>
        <v>#VALUE!</v>
      </c>
      <c r="M793" s="11" t="e">
        <f t="shared" si="167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68"/>
        <v>#VALUE!</v>
      </c>
      <c r="S793" s="11" t="e">
        <f t="shared" si="169"/>
        <v>#VALUE!</v>
      </c>
      <c r="T793" s="11" t="e">
        <f t="shared" si="170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58"/>
        <v>#VALUE!</v>
      </c>
      <c r="E794" s="9" t="e">
        <f t="shared" si="159"/>
        <v>#VALUE!</v>
      </c>
      <c r="F794" s="9" t="e">
        <f t="shared" si="160"/>
        <v>#VALUE!</v>
      </c>
      <c r="G794" s="9" t="str">
        <f t="shared" si="161"/>
        <v/>
      </c>
      <c r="H794" s="9" t="str">
        <f t="shared" si="162"/>
        <v/>
      </c>
      <c r="I794" s="9" t="str">
        <f t="shared" si="163"/>
        <v/>
      </c>
      <c r="J794" s="9" t="str">
        <f t="shared" si="164"/>
        <v/>
      </c>
      <c r="K794" s="11" t="e">
        <f t="shared" si="165"/>
        <v>#VALUE!</v>
      </c>
      <c r="L794" s="11" t="e">
        <f t="shared" si="166"/>
        <v>#VALUE!</v>
      </c>
      <c r="M794" s="11" t="e">
        <f t="shared" si="167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68"/>
        <v>#VALUE!</v>
      </c>
      <c r="S794" s="11" t="e">
        <f t="shared" si="169"/>
        <v>#VALUE!</v>
      </c>
      <c r="T794" s="11" t="e">
        <f t="shared" si="170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58"/>
        <v>#VALUE!</v>
      </c>
      <c r="E795" s="9" t="e">
        <f t="shared" si="159"/>
        <v>#VALUE!</v>
      </c>
      <c r="F795" s="9" t="e">
        <f t="shared" si="160"/>
        <v>#VALUE!</v>
      </c>
      <c r="G795" s="9" t="str">
        <f t="shared" si="161"/>
        <v/>
      </c>
      <c r="H795" s="9" t="str">
        <f t="shared" si="162"/>
        <v/>
      </c>
      <c r="I795" s="9" t="str">
        <f t="shared" si="163"/>
        <v/>
      </c>
      <c r="J795" s="9" t="str">
        <f t="shared" si="164"/>
        <v/>
      </c>
      <c r="K795" s="11" t="e">
        <f t="shared" si="165"/>
        <v>#VALUE!</v>
      </c>
      <c r="L795" s="11" t="e">
        <f t="shared" si="166"/>
        <v>#VALUE!</v>
      </c>
      <c r="M795" s="11" t="e">
        <f t="shared" si="167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68"/>
        <v>#VALUE!</v>
      </c>
      <c r="S795" s="11" t="e">
        <f t="shared" si="169"/>
        <v>#VALUE!</v>
      </c>
      <c r="T795" s="11" t="e">
        <f t="shared" si="170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58"/>
        <v>#VALUE!</v>
      </c>
      <c r="E796" s="9" t="e">
        <f t="shared" si="159"/>
        <v>#VALUE!</v>
      </c>
      <c r="F796" s="9" t="e">
        <f t="shared" si="160"/>
        <v>#VALUE!</v>
      </c>
      <c r="G796" s="9" t="str">
        <f t="shared" si="161"/>
        <v/>
      </c>
      <c r="H796" s="9" t="str">
        <f t="shared" si="162"/>
        <v/>
      </c>
      <c r="I796" s="9" t="str">
        <f t="shared" si="163"/>
        <v/>
      </c>
      <c r="J796" s="9" t="str">
        <f t="shared" si="164"/>
        <v/>
      </c>
      <c r="K796" s="11" t="e">
        <f t="shared" si="165"/>
        <v>#VALUE!</v>
      </c>
      <c r="L796" s="11" t="e">
        <f t="shared" si="166"/>
        <v>#VALUE!</v>
      </c>
      <c r="M796" s="11" t="e">
        <f t="shared" si="167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68"/>
        <v>#VALUE!</v>
      </c>
      <c r="S796" s="11" t="e">
        <f t="shared" si="169"/>
        <v>#VALUE!</v>
      </c>
      <c r="T796" s="11" t="e">
        <f t="shared" si="170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58"/>
        <v>#VALUE!</v>
      </c>
      <c r="E797" s="9" t="e">
        <f t="shared" si="159"/>
        <v>#VALUE!</v>
      </c>
      <c r="F797" s="9" t="e">
        <f t="shared" si="160"/>
        <v>#VALUE!</v>
      </c>
      <c r="G797" s="9" t="str">
        <f t="shared" si="161"/>
        <v/>
      </c>
      <c r="H797" s="9" t="str">
        <f t="shared" si="162"/>
        <v/>
      </c>
      <c r="I797" s="9" t="str">
        <f t="shared" si="163"/>
        <v/>
      </c>
      <c r="J797" s="9" t="str">
        <f t="shared" si="164"/>
        <v/>
      </c>
      <c r="K797" s="11" t="e">
        <f t="shared" si="165"/>
        <v>#VALUE!</v>
      </c>
      <c r="L797" s="11" t="e">
        <f t="shared" si="166"/>
        <v>#VALUE!</v>
      </c>
      <c r="M797" s="11" t="e">
        <f t="shared" si="167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68"/>
        <v>#VALUE!</v>
      </c>
      <c r="S797" s="11" t="e">
        <f t="shared" si="169"/>
        <v>#VALUE!</v>
      </c>
      <c r="T797" s="11" t="e">
        <f t="shared" si="170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58"/>
        <v>#VALUE!</v>
      </c>
      <c r="E798" s="9" t="e">
        <f t="shared" si="159"/>
        <v>#VALUE!</v>
      </c>
      <c r="F798" s="9" t="e">
        <f t="shared" si="160"/>
        <v>#VALUE!</v>
      </c>
      <c r="G798" s="9" t="str">
        <f t="shared" si="161"/>
        <v/>
      </c>
      <c r="H798" s="9" t="str">
        <f t="shared" si="162"/>
        <v/>
      </c>
      <c r="I798" s="9" t="str">
        <f t="shared" si="163"/>
        <v/>
      </c>
      <c r="J798" s="9" t="str">
        <f t="shared" si="164"/>
        <v/>
      </c>
      <c r="K798" s="11" t="e">
        <f t="shared" si="165"/>
        <v>#VALUE!</v>
      </c>
      <c r="L798" s="11" t="e">
        <f t="shared" si="166"/>
        <v>#VALUE!</v>
      </c>
      <c r="M798" s="11" t="e">
        <f t="shared" si="167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68"/>
        <v>#VALUE!</v>
      </c>
      <c r="S798" s="11" t="e">
        <f t="shared" si="169"/>
        <v>#VALUE!</v>
      </c>
      <c r="T798" s="11" t="e">
        <f t="shared" si="170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58"/>
        <v>#VALUE!</v>
      </c>
      <c r="E799" s="9" t="e">
        <f t="shared" si="159"/>
        <v>#VALUE!</v>
      </c>
      <c r="F799" s="9" t="e">
        <f t="shared" si="160"/>
        <v>#VALUE!</v>
      </c>
      <c r="G799" s="9" t="str">
        <f t="shared" si="161"/>
        <v/>
      </c>
      <c r="H799" s="9" t="str">
        <f t="shared" si="162"/>
        <v/>
      </c>
      <c r="I799" s="9" t="str">
        <f t="shared" si="163"/>
        <v/>
      </c>
      <c r="J799" s="9" t="str">
        <f t="shared" si="164"/>
        <v/>
      </c>
      <c r="K799" s="11" t="e">
        <f t="shared" si="165"/>
        <v>#VALUE!</v>
      </c>
      <c r="L799" s="11" t="e">
        <f t="shared" si="166"/>
        <v>#VALUE!</v>
      </c>
      <c r="M799" s="11" t="e">
        <f t="shared" si="167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68"/>
        <v>#VALUE!</v>
      </c>
      <c r="S799" s="11" t="e">
        <f t="shared" si="169"/>
        <v>#VALUE!</v>
      </c>
      <c r="T799" s="11" t="e">
        <f t="shared" si="170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58"/>
        <v>#VALUE!</v>
      </c>
      <c r="E800" s="9" t="e">
        <f t="shared" si="159"/>
        <v>#VALUE!</v>
      </c>
      <c r="F800" s="9" t="e">
        <f t="shared" si="160"/>
        <v>#VALUE!</v>
      </c>
      <c r="G800" s="9" t="str">
        <f t="shared" si="161"/>
        <v/>
      </c>
      <c r="H800" s="9" t="str">
        <f t="shared" si="162"/>
        <v/>
      </c>
      <c r="I800" s="9" t="str">
        <f t="shared" si="163"/>
        <v/>
      </c>
      <c r="J800" s="9" t="str">
        <f t="shared" si="164"/>
        <v/>
      </c>
      <c r="K800" s="11" t="e">
        <f t="shared" si="165"/>
        <v>#VALUE!</v>
      </c>
      <c r="L800" s="11" t="e">
        <f t="shared" si="166"/>
        <v>#VALUE!</v>
      </c>
      <c r="M800" s="11" t="e">
        <f t="shared" si="167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68"/>
        <v>#VALUE!</v>
      </c>
      <c r="S800" s="11" t="e">
        <f t="shared" si="169"/>
        <v>#VALUE!</v>
      </c>
      <c r="T800" s="11" t="e">
        <f t="shared" si="170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58"/>
        <v>#VALUE!</v>
      </c>
      <c r="E801" s="9" t="e">
        <f t="shared" si="159"/>
        <v>#VALUE!</v>
      </c>
      <c r="F801" s="9" t="e">
        <f t="shared" si="160"/>
        <v>#VALUE!</v>
      </c>
      <c r="G801" s="9" t="str">
        <f t="shared" si="161"/>
        <v/>
      </c>
      <c r="H801" s="9" t="str">
        <f t="shared" si="162"/>
        <v/>
      </c>
      <c r="I801" s="9" t="str">
        <f t="shared" si="163"/>
        <v/>
      </c>
      <c r="J801" s="9" t="str">
        <f t="shared" si="164"/>
        <v/>
      </c>
      <c r="K801" s="11" t="e">
        <f t="shared" si="165"/>
        <v>#VALUE!</v>
      </c>
      <c r="L801" s="11" t="e">
        <f t="shared" si="166"/>
        <v>#VALUE!</v>
      </c>
      <c r="M801" s="11" t="e">
        <f t="shared" si="167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68"/>
        <v>#VALUE!</v>
      </c>
      <c r="S801" s="11" t="e">
        <f t="shared" si="169"/>
        <v>#VALUE!</v>
      </c>
      <c r="T801" s="11" t="e">
        <f t="shared" si="170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58"/>
        <v>#VALUE!</v>
      </c>
      <c r="E802" s="9" t="e">
        <f t="shared" si="159"/>
        <v>#VALUE!</v>
      </c>
      <c r="F802" s="9" t="e">
        <f t="shared" si="160"/>
        <v>#VALUE!</v>
      </c>
      <c r="G802" s="9" t="str">
        <f t="shared" si="161"/>
        <v/>
      </c>
      <c r="H802" s="9" t="str">
        <f t="shared" si="162"/>
        <v/>
      </c>
      <c r="I802" s="9" t="str">
        <f t="shared" si="163"/>
        <v/>
      </c>
      <c r="J802" s="9" t="str">
        <f t="shared" si="164"/>
        <v/>
      </c>
      <c r="K802" s="11" t="e">
        <f t="shared" si="165"/>
        <v>#VALUE!</v>
      </c>
      <c r="L802" s="11" t="e">
        <f t="shared" si="166"/>
        <v>#VALUE!</v>
      </c>
      <c r="M802" s="11" t="e">
        <f t="shared" si="167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68"/>
        <v>#VALUE!</v>
      </c>
      <c r="S802" s="11" t="e">
        <f t="shared" si="169"/>
        <v>#VALUE!</v>
      </c>
      <c r="T802" s="11" t="e">
        <f t="shared" si="170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58"/>
        <v>#VALUE!</v>
      </c>
      <c r="E803" s="9" t="e">
        <f t="shared" si="159"/>
        <v>#VALUE!</v>
      </c>
      <c r="F803" s="9" t="e">
        <f t="shared" si="160"/>
        <v>#VALUE!</v>
      </c>
      <c r="G803" s="9" t="str">
        <f t="shared" si="161"/>
        <v/>
      </c>
      <c r="H803" s="9" t="str">
        <f t="shared" si="162"/>
        <v/>
      </c>
      <c r="I803" s="9" t="str">
        <f t="shared" si="163"/>
        <v/>
      </c>
      <c r="J803" s="9" t="str">
        <f t="shared" si="164"/>
        <v/>
      </c>
      <c r="K803" s="11" t="e">
        <f t="shared" si="165"/>
        <v>#VALUE!</v>
      </c>
      <c r="L803" s="11" t="e">
        <f t="shared" si="166"/>
        <v>#VALUE!</v>
      </c>
      <c r="M803" s="11" t="e">
        <f t="shared" si="167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68"/>
        <v>#VALUE!</v>
      </c>
      <c r="S803" s="11" t="e">
        <f t="shared" si="169"/>
        <v>#VALUE!</v>
      </c>
      <c r="T803" s="11" t="e">
        <f t="shared" si="170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58"/>
        <v>#VALUE!</v>
      </c>
      <c r="E804" s="9" t="e">
        <f t="shared" si="159"/>
        <v>#VALUE!</v>
      </c>
      <c r="F804" s="9" t="e">
        <f t="shared" si="160"/>
        <v>#VALUE!</v>
      </c>
      <c r="G804" s="9" t="str">
        <f t="shared" si="161"/>
        <v/>
      </c>
      <c r="H804" s="9" t="str">
        <f t="shared" si="162"/>
        <v/>
      </c>
      <c r="I804" s="9" t="str">
        <f t="shared" si="163"/>
        <v/>
      </c>
      <c r="J804" s="9" t="str">
        <f t="shared" si="164"/>
        <v/>
      </c>
      <c r="K804" s="11" t="e">
        <f t="shared" si="165"/>
        <v>#VALUE!</v>
      </c>
      <c r="L804" s="11" t="e">
        <f t="shared" si="166"/>
        <v>#VALUE!</v>
      </c>
      <c r="M804" s="11" t="e">
        <f t="shared" si="167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68"/>
        <v>#VALUE!</v>
      </c>
      <c r="S804" s="11" t="e">
        <f t="shared" si="169"/>
        <v>#VALUE!</v>
      </c>
      <c r="T804" s="11" t="e">
        <f t="shared" si="170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58"/>
        <v>#VALUE!</v>
      </c>
      <c r="E805" s="9" t="e">
        <f t="shared" si="159"/>
        <v>#VALUE!</v>
      </c>
      <c r="F805" s="9" t="e">
        <f t="shared" si="160"/>
        <v>#VALUE!</v>
      </c>
      <c r="G805" s="9" t="str">
        <f t="shared" si="161"/>
        <v/>
      </c>
      <c r="H805" s="9" t="str">
        <f t="shared" si="162"/>
        <v/>
      </c>
      <c r="I805" s="9" t="str">
        <f t="shared" si="163"/>
        <v/>
      </c>
      <c r="J805" s="9" t="str">
        <f t="shared" si="164"/>
        <v/>
      </c>
      <c r="K805" s="11" t="e">
        <f t="shared" si="165"/>
        <v>#VALUE!</v>
      </c>
      <c r="L805" s="11" t="e">
        <f t="shared" si="166"/>
        <v>#VALUE!</v>
      </c>
      <c r="M805" s="11" t="e">
        <f t="shared" si="167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68"/>
        <v>#VALUE!</v>
      </c>
      <c r="S805" s="11" t="e">
        <f t="shared" si="169"/>
        <v>#VALUE!</v>
      </c>
      <c r="T805" s="11" t="e">
        <f t="shared" si="170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58"/>
        <v>#VALUE!</v>
      </c>
      <c r="E806" s="9" t="e">
        <f t="shared" si="159"/>
        <v>#VALUE!</v>
      </c>
      <c r="F806" s="9" t="e">
        <f t="shared" si="160"/>
        <v>#VALUE!</v>
      </c>
      <c r="G806" s="9" t="str">
        <f t="shared" si="161"/>
        <v/>
      </c>
      <c r="H806" s="9" t="str">
        <f t="shared" si="162"/>
        <v/>
      </c>
      <c r="I806" s="9" t="str">
        <f t="shared" si="163"/>
        <v/>
      </c>
      <c r="J806" s="9" t="str">
        <f t="shared" si="164"/>
        <v/>
      </c>
      <c r="K806" s="11" t="e">
        <f t="shared" si="165"/>
        <v>#VALUE!</v>
      </c>
      <c r="L806" s="11" t="e">
        <f t="shared" si="166"/>
        <v>#VALUE!</v>
      </c>
      <c r="M806" s="11" t="e">
        <f t="shared" si="167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68"/>
        <v>#VALUE!</v>
      </c>
      <c r="S806" s="11" t="e">
        <f t="shared" si="169"/>
        <v>#VALUE!</v>
      </c>
      <c r="T806" s="11" t="e">
        <f t="shared" si="170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58"/>
        <v>#VALUE!</v>
      </c>
      <c r="E807" s="9" t="e">
        <f t="shared" si="159"/>
        <v>#VALUE!</v>
      </c>
      <c r="F807" s="9" t="e">
        <f t="shared" si="160"/>
        <v>#VALUE!</v>
      </c>
      <c r="G807" s="9" t="str">
        <f t="shared" si="161"/>
        <v/>
      </c>
      <c r="H807" s="9" t="str">
        <f t="shared" si="162"/>
        <v/>
      </c>
      <c r="I807" s="9" t="str">
        <f t="shared" si="163"/>
        <v/>
      </c>
      <c r="J807" s="9" t="str">
        <f t="shared" si="164"/>
        <v/>
      </c>
      <c r="K807" s="11" t="e">
        <f t="shared" si="165"/>
        <v>#VALUE!</v>
      </c>
      <c r="L807" s="11" t="e">
        <f t="shared" si="166"/>
        <v>#VALUE!</v>
      </c>
      <c r="M807" s="11" t="e">
        <f t="shared" si="167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68"/>
        <v>#VALUE!</v>
      </c>
      <c r="S807" s="11" t="e">
        <f t="shared" si="169"/>
        <v>#VALUE!</v>
      </c>
      <c r="T807" s="11" t="e">
        <f t="shared" si="170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58"/>
        <v>#VALUE!</v>
      </c>
      <c r="E808" s="9" t="e">
        <f t="shared" si="159"/>
        <v>#VALUE!</v>
      </c>
      <c r="F808" s="9" t="e">
        <f t="shared" si="160"/>
        <v>#VALUE!</v>
      </c>
      <c r="G808" s="9" t="str">
        <f t="shared" si="161"/>
        <v/>
      </c>
      <c r="H808" s="9" t="str">
        <f t="shared" si="162"/>
        <v/>
      </c>
      <c r="I808" s="9" t="str">
        <f t="shared" si="163"/>
        <v/>
      </c>
      <c r="J808" s="9" t="str">
        <f t="shared" si="164"/>
        <v/>
      </c>
      <c r="K808" s="11" t="e">
        <f t="shared" si="165"/>
        <v>#VALUE!</v>
      </c>
      <c r="L808" s="11" t="e">
        <f t="shared" si="166"/>
        <v>#VALUE!</v>
      </c>
      <c r="M808" s="11" t="e">
        <f t="shared" si="167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68"/>
        <v>#VALUE!</v>
      </c>
      <c r="S808" s="11" t="e">
        <f t="shared" si="169"/>
        <v>#VALUE!</v>
      </c>
      <c r="T808" s="11" t="e">
        <f t="shared" si="170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58"/>
        <v>#VALUE!</v>
      </c>
      <c r="E809" s="9" t="e">
        <f t="shared" si="159"/>
        <v>#VALUE!</v>
      </c>
      <c r="F809" s="9" t="e">
        <f t="shared" si="160"/>
        <v>#VALUE!</v>
      </c>
      <c r="G809" s="9" t="str">
        <f t="shared" si="161"/>
        <v/>
      </c>
      <c r="H809" s="9" t="str">
        <f t="shared" si="162"/>
        <v/>
      </c>
      <c r="I809" s="9" t="str">
        <f t="shared" si="163"/>
        <v/>
      </c>
      <c r="J809" s="9" t="str">
        <f t="shared" si="164"/>
        <v/>
      </c>
      <c r="K809" s="11" t="e">
        <f t="shared" si="165"/>
        <v>#VALUE!</v>
      </c>
      <c r="L809" s="11" t="e">
        <f t="shared" si="166"/>
        <v>#VALUE!</v>
      </c>
      <c r="M809" s="11" t="e">
        <f t="shared" si="167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68"/>
        <v>#VALUE!</v>
      </c>
      <c r="S809" s="11" t="e">
        <f t="shared" si="169"/>
        <v>#VALUE!</v>
      </c>
      <c r="T809" s="11" t="e">
        <f t="shared" si="170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58"/>
        <v>#VALUE!</v>
      </c>
      <c r="E810" s="9" t="e">
        <f t="shared" si="159"/>
        <v>#VALUE!</v>
      </c>
      <c r="F810" s="9" t="e">
        <f t="shared" si="160"/>
        <v>#VALUE!</v>
      </c>
      <c r="G810" s="9" t="str">
        <f t="shared" si="161"/>
        <v/>
      </c>
      <c r="H810" s="9" t="str">
        <f t="shared" si="162"/>
        <v/>
      </c>
      <c r="I810" s="9" t="str">
        <f t="shared" si="163"/>
        <v/>
      </c>
      <c r="J810" s="9" t="str">
        <f t="shared" si="164"/>
        <v/>
      </c>
      <c r="K810" s="11" t="e">
        <f t="shared" si="165"/>
        <v>#VALUE!</v>
      </c>
      <c r="L810" s="11" t="e">
        <f t="shared" si="166"/>
        <v>#VALUE!</v>
      </c>
      <c r="M810" s="11" t="e">
        <f t="shared" si="167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68"/>
        <v>#VALUE!</v>
      </c>
      <c r="S810" s="11" t="e">
        <f t="shared" si="169"/>
        <v>#VALUE!</v>
      </c>
      <c r="T810" s="11" t="e">
        <f t="shared" si="170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58"/>
        <v>#VALUE!</v>
      </c>
      <c r="E811" s="9" t="e">
        <f t="shared" si="159"/>
        <v>#VALUE!</v>
      </c>
      <c r="F811" s="9" t="e">
        <f t="shared" si="160"/>
        <v>#VALUE!</v>
      </c>
      <c r="G811" s="9" t="str">
        <f t="shared" si="161"/>
        <v/>
      </c>
      <c r="H811" s="9" t="str">
        <f t="shared" si="162"/>
        <v/>
      </c>
      <c r="I811" s="9" t="str">
        <f t="shared" si="163"/>
        <v/>
      </c>
      <c r="J811" s="9" t="str">
        <f t="shared" si="164"/>
        <v/>
      </c>
      <c r="K811" s="11" t="e">
        <f t="shared" si="165"/>
        <v>#VALUE!</v>
      </c>
      <c r="L811" s="11" t="e">
        <f t="shared" si="166"/>
        <v>#VALUE!</v>
      </c>
      <c r="M811" s="11" t="e">
        <f t="shared" si="167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68"/>
        <v>#VALUE!</v>
      </c>
      <c r="S811" s="11" t="e">
        <f t="shared" si="169"/>
        <v>#VALUE!</v>
      </c>
      <c r="T811" s="11" t="e">
        <f t="shared" si="170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58"/>
        <v>#VALUE!</v>
      </c>
      <c r="E812" s="9" t="e">
        <f t="shared" si="159"/>
        <v>#VALUE!</v>
      </c>
      <c r="F812" s="9" t="e">
        <f t="shared" si="160"/>
        <v>#VALUE!</v>
      </c>
      <c r="G812" s="9" t="str">
        <f t="shared" si="161"/>
        <v/>
      </c>
      <c r="H812" s="9" t="str">
        <f t="shared" si="162"/>
        <v/>
      </c>
      <c r="I812" s="9" t="str">
        <f t="shared" si="163"/>
        <v/>
      </c>
      <c r="J812" s="9" t="str">
        <f t="shared" si="164"/>
        <v/>
      </c>
      <c r="K812" s="11" t="e">
        <f t="shared" si="165"/>
        <v>#VALUE!</v>
      </c>
      <c r="L812" s="11" t="e">
        <f t="shared" si="166"/>
        <v>#VALUE!</v>
      </c>
      <c r="M812" s="11" t="e">
        <f t="shared" si="167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68"/>
        <v>#VALUE!</v>
      </c>
      <c r="S812" s="11" t="e">
        <f t="shared" si="169"/>
        <v>#VALUE!</v>
      </c>
      <c r="T812" s="11" t="e">
        <f t="shared" si="170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58"/>
        <v>#VALUE!</v>
      </c>
      <c r="E813" s="9" t="e">
        <f t="shared" si="159"/>
        <v>#VALUE!</v>
      </c>
      <c r="F813" s="9" t="e">
        <f t="shared" si="160"/>
        <v>#VALUE!</v>
      </c>
      <c r="G813" s="9" t="str">
        <f t="shared" si="161"/>
        <v/>
      </c>
      <c r="H813" s="9" t="str">
        <f t="shared" si="162"/>
        <v/>
      </c>
      <c r="I813" s="9" t="str">
        <f t="shared" si="163"/>
        <v/>
      </c>
      <c r="J813" s="9" t="str">
        <f t="shared" si="164"/>
        <v/>
      </c>
      <c r="K813" s="11" t="e">
        <f t="shared" si="165"/>
        <v>#VALUE!</v>
      </c>
      <c r="L813" s="11" t="e">
        <f t="shared" si="166"/>
        <v>#VALUE!</v>
      </c>
      <c r="M813" s="11" t="e">
        <f t="shared" si="167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68"/>
        <v>#VALUE!</v>
      </c>
      <c r="S813" s="11" t="e">
        <f t="shared" si="169"/>
        <v>#VALUE!</v>
      </c>
      <c r="T813" s="11" t="e">
        <f t="shared" si="170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58"/>
        <v>#VALUE!</v>
      </c>
      <c r="E814" s="9" t="e">
        <f t="shared" si="159"/>
        <v>#VALUE!</v>
      </c>
      <c r="F814" s="9" t="e">
        <f t="shared" si="160"/>
        <v>#VALUE!</v>
      </c>
      <c r="G814" s="9" t="str">
        <f t="shared" si="161"/>
        <v/>
      </c>
      <c r="H814" s="9" t="str">
        <f t="shared" si="162"/>
        <v/>
      </c>
      <c r="I814" s="9" t="str">
        <f t="shared" si="163"/>
        <v/>
      </c>
      <c r="J814" s="9" t="str">
        <f t="shared" si="164"/>
        <v/>
      </c>
      <c r="K814" s="11" t="e">
        <f t="shared" si="165"/>
        <v>#VALUE!</v>
      </c>
      <c r="L814" s="11" t="e">
        <f t="shared" si="166"/>
        <v>#VALUE!</v>
      </c>
      <c r="M814" s="11" t="e">
        <f t="shared" si="167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68"/>
        <v>#VALUE!</v>
      </c>
      <c r="S814" s="11" t="e">
        <f t="shared" si="169"/>
        <v>#VALUE!</v>
      </c>
      <c r="T814" s="11" t="e">
        <f t="shared" si="170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58"/>
        <v>#VALUE!</v>
      </c>
      <c r="E815" s="9" t="e">
        <f t="shared" si="159"/>
        <v>#VALUE!</v>
      </c>
      <c r="F815" s="9" t="e">
        <f t="shared" si="160"/>
        <v>#VALUE!</v>
      </c>
      <c r="G815" s="9" t="str">
        <f t="shared" si="161"/>
        <v/>
      </c>
      <c r="H815" s="9" t="str">
        <f t="shared" si="162"/>
        <v/>
      </c>
      <c r="I815" s="9" t="str">
        <f t="shared" si="163"/>
        <v/>
      </c>
      <c r="J815" s="9" t="str">
        <f t="shared" si="164"/>
        <v/>
      </c>
      <c r="K815" s="11" t="e">
        <f t="shared" si="165"/>
        <v>#VALUE!</v>
      </c>
      <c r="L815" s="11" t="e">
        <f t="shared" si="166"/>
        <v>#VALUE!</v>
      </c>
      <c r="M815" s="11" t="e">
        <f t="shared" si="167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68"/>
        <v>#VALUE!</v>
      </c>
      <c r="S815" s="11" t="e">
        <f t="shared" si="169"/>
        <v>#VALUE!</v>
      </c>
      <c r="T815" s="11" t="e">
        <f t="shared" si="170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58"/>
        <v>#VALUE!</v>
      </c>
      <c r="E816" s="9" t="e">
        <f t="shared" si="159"/>
        <v>#VALUE!</v>
      </c>
      <c r="F816" s="9" t="e">
        <f t="shared" si="160"/>
        <v>#VALUE!</v>
      </c>
      <c r="G816" s="9" t="str">
        <f t="shared" si="161"/>
        <v/>
      </c>
      <c r="H816" s="9" t="str">
        <f t="shared" si="162"/>
        <v/>
      </c>
      <c r="I816" s="9" t="str">
        <f t="shared" si="163"/>
        <v/>
      </c>
      <c r="J816" s="9" t="str">
        <f t="shared" si="164"/>
        <v/>
      </c>
      <c r="K816" s="11" t="e">
        <f t="shared" si="165"/>
        <v>#VALUE!</v>
      </c>
      <c r="L816" s="11" t="e">
        <f t="shared" si="166"/>
        <v>#VALUE!</v>
      </c>
      <c r="M816" s="11" t="e">
        <f t="shared" si="167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68"/>
        <v>#VALUE!</v>
      </c>
      <c r="S816" s="11" t="e">
        <f t="shared" si="169"/>
        <v>#VALUE!</v>
      </c>
      <c r="T816" s="11" t="e">
        <f t="shared" si="170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58"/>
        <v>#VALUE!</v>
      </c>
      <c r="E817" s="9" t="e">
        <f t="shared" si="159"/>
        <v>#VALUE!</v>
      </c>
      <c r="F817" s="9" t="e">
        <f t="shared" si="160"/>
        <v>#VALUE!</v>
      </c>
      <c r="G817" s="9" t="str">
        <f t="shared" si="161"/>
        <v/>
      </c>
      <c r="H817" s="9" t="str">
        <f t="shared" si="162"/>
        <v/>
      </c>
      <c r="I817" s="9" t="str">
        <f t="shared" si="163"/>
        <v/>
      </c>
      <c r="J817" s="9" t="str">
        <f t="shared" si="164"/>
        <v/>
      </c>
      <c r="K817" s="11" t="e">
        <f t="shared" si="165"/>
        <v>#VALUE!</v>
      </c>
      <c r="L817" s="11" t="e">
        <f t="shared" si="166"/>
        <v>#VALUE!</v>
      </c>
      <c r="M817" s="11" t="e">
        <f t="shared" si="167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68"/>
        <v>#VALUE!</v>
      </c>
      <c r="S817" s="11" t="e">
        <f t="shared" si="169"/>
        <v>#VALUE!</v>
      </c>
      <c r="T817" s="11" t="e">
        <f t="shared" si="170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58"/>
        <v>#VALUE!</v>
      </c>
      <c r="E818" s="9" t="e">
        <f t="shared" si="159"/>
        <v>#VALUE!</v>
      </c>
      <c r="F818" s="9" t="e">
        <f t="shared" si="160"/>
        <v>#VALUE!</v>
      </c>
      <c r="G818" s="9" t="str">
        <f t="shared" si="161"/>
        <v/>
      </c>
      <c r="H818" s="9" t="str">
        <f t="shared" si="162"/>
        <v/>
      </c>
      <c r="I818" s="9" t="str">
        <f t="shared" si="163"/>
        <v/>
      </c>
      <c r="J818" s="9" t="str">
        <f t="shared" si="164"/>
        <v/>
      </c>
      <c r="K818" s="11" t="e">
        <f t="shared" si="165"/>
        <v>#VALUE!</v>
      </c>
      <c r="L818" s="11" t="e">
        <f t="shared" si="166"/>
        <v>#VALUE!</v>
      </c>
      <c r="M818" s="11" t="e">
        <f t="shared" si="167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68"/>
        <v>#VALUE!</v>
      </c>
      <c r="S818" s="11" t="e">
        <f t="shared" si="169"/>
        <v>#VALUE!</v>
      </c>
      <c r="T818" s="11" t="e">
        <f t="shared" si="170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58"/>
        <v>#VALUE!</v>
      </c>
      <c r="E819" s="9" t="e">
        <f t="shared" si="159"/>
        <v>#VALUE!</v>
      </c>
      <c r="F819" s="9" t="e">
        <f t="shared" si="160"/>
        <v>#VALUE!</v>
      </c>
      <c r="G819" s="9" t="str">
        <f t="shared" si="161"/>
        <v/>
      </c>
      <c r="H819" s="9" t="str">
        <f t="shared" si="162"/>
        <v/>
      </c>
      <c r="I819" s="9" t="str">
        <f t="shared" si="163"/>
        <v/>
      </c>
      <c r="J819" s="9" t="str">
        <f t="shared" si="164"/>
        <v/>
      </c>
      <c r="K819" s="11" t="e">
        <f t="shared" si="165"/>
        <v>#VALUE!</v>
      </c>
      <c r="L819" s="11" t="e">
        <f t="shared" si="166"/>
        <v>#VALUE!</v>
      </c>
      <c r="M819" s="11" t="e">
        <f t="shared" si="167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68"/>
        <v>#VALUE!</v>
      </c>
      <c r="S819" s="11" t="e">
        <f t="shared" si="169"/>
        <v>#VALUE!</v>
      </c>
      <c r="T819" s="11" t="e">
        <f t="shared" si="170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58"/>
        <v>#VALUE!</v>
      </c>
      <c r="E820" s="9" t="e">
        <f t="shared" si="159"/>
        <v>#VALUE!</v>
      </c>
      <c r="F820" s="9" t="e">
        <f t="shared" si="160"/>
        <v>#VALUE!</v>
      </c>
      <c r="G820" s="9" t="str">
        <f t="shared" si="161"/>
        <v/>
      </c>
      <c r="H820" s="9" t="str">
        <f t="shared" si="162"/>
        <v/>
      </c>
      <c r="I820" s="9" t="str">
        <f t="shared" si="163"/>
        <v/>
      </c>
      <c r="J820" s="9" t="str">
        <f t="shared" si="164"/>
        <v/>
      </c>
      <c r="K820" s="11" t="e">
        <f t="shared" si="165"/>
        <v>#VALUE!</v>
      </c>
      <c r="L820" s="11" t="e">
        <f t="shared" si="166"/>
        <v>#VALUE!</v>
      </c>
      <c r="M820" s="11" t="e">
        <f t="shared" si="167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68"/>
        <v>#VALUE!</v>
      </c>
      <c r="S820" s="11" t="e">
        <f t="shared" si="169"/>
        <v>#VALUE!</v>
      </c>
      <c r="T820" s="11" t="e">
        <f t="shared" si="170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58"/>
        <v>#VALUE!</v>
      </c>
      <c r="E821" s="9" t="e">
        <f t="shared" si="159"/>
        <v>#VALUE!</v>
      </c>
      <c r="F821" s="9" t="e">
        <f t="shared" si="160"/>
        <v>#VALUE!</v>
      </c>
      <c r="G821" s="9" t="str">
        <f t="shared" si="161"/>
        <v/>
      </c>
      <c r="H821" s="9" t="str">
        <f t="shared" si="162"/>
        <v/>
      </c>
      <c r="I821" s="9" t="str">
        <f t="shared" si="163"/>
        <v/>
      </c>
      <c r="J821" s="9" t="str">
        <f t="shared" si="164"/>
        <v/>
      </c>
      <c r="K821" s="11" t="e">
        <f t="shared" si="165"/>
        <v>#VALUE!</v>
      </c>
      <c r="L821" s="11" t="e">
        <f t="shared" si="166"/>
        <v>#VALUE!</v>
      </c>
      <c r="M821" s="11" t="e">
        <f t="shared" si="167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68"/>
        <v>#VALUE!</v>
      </c>
      <c r="S821" s="11" t="e">
        <f t="shared" si="169"/>
        <v>#VALUE!</v>
      </c>
      <c r="T821" s="11" t="e">
        <f t="shared" si="170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58"/>
        <v>#VALUE!</v>
      </c>
      <c r="E822" s="9" t="e">
        <f t="shared" si="159"/>
        <v>#VALUE!</v>
      </c>
      <c r="F822" s="9" t="e">
        <f t="shared" si="160"/>
        <v>#VALUE!</v>
      </c>
      <c r="G822" s="9" t="str">
        <f t="shared" si="161"/>
        <v/>
      </c>
      <c r="H822" s="9" t="str">
        <f t="shared" si="162"/>
        <v/>
      </c>
      <c r="I822" s="9" t="str">
        <f t="shared" si="163"/>
        <v/>
      </c>
      <c r="J822" s="9" t="str">
        <f t="shared" si="164"/>
        <v/>
      </c>
      <c r="K822" s="11" t="e">
        <f t="shared" si="165"/>
        <v>#VALUE!</v>
      </c>
      <c r="L822" s="11" t="e">
        <f t="shared" si="166"/>
        <v>#VALUE!</v>
      </c>
      <c r="M822" s="11" t="e">
        <f t="shared" si="167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68"/>
        <v>#VALUE!</v>
      </c>
      <c r="S822" s="11" t="e">
        <f t="shared" si="169"/>
        <v>#VALUE!</v>
      </c>
      <c r="T822" s="11" t="e">
        <f t="shared" si="170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58"/>
        <v>#VALUE!</v>
      </c>
      <c r="E823" s="9" t="e">
        <f t="shared" si="159"/>
        <v>#VALUE!</v>
      </c>
      <c r="F823" s="9" t="e">
        <f t="shared" si="160"/>
        <v>#VALUE!</v>
      </c>
      <c r="G823" s="9" t="str">
        <f t="shared" si="161"/>
        <v/>
      </c>
      <c r="H823" s="9" t="str">
        <f t="shared" si="162"/>
        <v/>
      </c>
      <c r="I823" s="9" t="str">
        <f t="shared" si="163"/>
        <v/>
      </c>
      <c r="J823" s="9" t="str">
        <f t="shared" si="164"/>
        <v/>
      </c>
      <c r="K823" s="11" t="e">
        <f t="shared" si="165"/>
        <v>#VALUE!</v>
      </c>
      <c r="L823" s="11" t="e">
        <f t="shared" si="166"/>
        <v>#VALUE!</v>
      </c>
      <c r="M823" s="11" t="e">
        <f t="shared" si="167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68"/>
        <v>#VALUE!</v>
      </c>
      <c r="S823" s="11" t="e">
        <f t="shared" si="169"/>
        <v>#VALUE!</v>
      </c>
      <c r="T823" s="11" t="e">
        <f t="shared" si="170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58"/>
        <v>#VALUE!</v>
      </c>
      <c r="E824" s="9" t="e">
        <f t="shared" si="159"/>
        <v>#VALUE!</v>
      </c>
      <c r="F824" s="9" t="e">
        <f t="shared" si="160"/>
        <v>#VALUE!</v>
      </c>
      <c r="G824" s="9" t="str">
        <f t="shared" si="161"/>
        <v/>
      </c>
      <c r="H824" s="9" t="str">
        <f t="shared" si="162"/>
        <v/>
      </c>
      <c r="I824" s="9" t="str">
        <f t="shared" si="163"/>
        <v/>
      </c>
      <c r="J824" s="9" t="str">
        <f t="shared" si="164"/>
        <v/>
      </c>
      <c r="K824" s="11" t="e">
        <f t="shared" si="165"/>
        <v>#VALUE!</v>
      </c>
      <c r="L824" s="11" t="e">
        <f t="shared" si="166"/>
        <v>#VALUE!</v>
      </c>
      <c r="M824" s="11" t="e">
        <f t="shared" si="167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68"/>
        <v>#VALUE!</v>
      </c>
      <c r="S824" s="11" t="e">
        <f t="shared" si="169"/>
        <v>#VALUE!</v>
      </c>
      <c r="T824" s="11" t="e">
        <f t="shared" si="170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58"/>
        <v>#VALUE!</v>
      </c>
      <c r="E825" s="9" t="e">
        <f t="shared" si="159"/>
        <v>#VALUE!</v>
      </c>
      <c r="F825" s="9" t="e">
        <f t="shared" si="160"/>
        <v>#VALUE!</v>
      </c>
      <c r="G825" s="9" t="str">
        <f t="shared" si="161"/>
        <v/>
      </c>
      <c r="H825" s="9" t="str">
        <f t="shared" si="162"/>
        <v/>
      </c>
      <c r="I825" s="9" t="str">
        <f t="shared" si="163"/>
        <v/>
      </c>
      <c r="J825" s="9" t="str">
        <f t="shared" si="164"/>
        <v/>
      </c>
      <c r="K825" s="11" t="e">
        <f t="shared" si="165"/>
        <v>#VALUE!</v>
      </c>
      <c r="L825" s="11" t="e">
        <f t="shared" si="166"/>
        <v>#VALUE!</v>
      </c>
      <c r="M825" s="11" t="e">
        <f t="shared" si="167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68"/>
        <v>#VALUE!</v>
      </c>
      <c r="S825" s="11" t="e">
        <f t="shared" si="169"/>
        <v>#VALUE!</v>
      </c>
      <c r="T825" s="11" t="e">
        <f t="shared" si="170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58"/>
        <v>#VALUE!</v>
      </c>
      <c r="E826" s="9" t="e">
        <f t="shared" si="159"/>
        <v>#VALUE!</v>
      </c>
      <c r="F826" s="9" t="e">
        <f t="shared" si="160"/>
        <v>#VALUE!</v>
      </c>
      <c r="G826" s="9" t="str">
        <f t="shared" si="161"/>
        <v/>
      </c>
      <c r="H826" s="9" t="str">
        <f t="shared" si="162"/>
        <v/>
      </c>
      <c r="I826" s="9" t="str">
        <f t="shared" si="163"/>
        <v/>
      </c>
      <c r="J826" s="9" t="str">
        <f t="shared" si="164"/>
        <v/>
      </c>
      <c r="K826" s="11" t="e">
        <f t="shared" si="165"/>
        <v>#VALUE!</v>
      </c>
      <c r="L826" s="11" t="e">
        <f t="shared" si="166"/>
        <v>#VALUE!</v>
      </c>
      <c r="M826" s="11" t="e">
        <f t="shared" si="167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68"/>
        <v>#VALUE!</v>
      </c>
      <c r="S826" s="11" t="e">
        <f t="shared" si="169"/>
        <v>#VALUE!</v>
      </c>
      <c r="T826" s="11" t="e">
        <f t="shared" si="170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58"/>
        <v>#VALUE!</v>
      </c>
      <c r="E827" s="9" t="e">
        <f t="shared" si="159"/>
        <v>#VALUE!</v>
      </c>
      <c r="F827" s="9" t="e">
        <f t="shared" si="160"/>
        <v>#VALUE!</v>
      </c>
      <c r="G827" s="9" t="str">
        <f t="shared" si="161"/>
        <v/>
      </c>
      <c r="H827" s="9" t="str">
        <f t="shared" si="162"/>
        <v/>
      </c>
      <c r="I827" s="9" t="str">
        <f t="shared" si="163"/>
        <v/>
      </c>
      <c r="J827" s="9" t="str">
        <f t="shared" si="164"/>
        <v/>
      </c>
      <c r="K827" s="11" t="e">
        <f t="shared" si="165"/>
        <v>#VALUE!</v>
      </c>
      <c r="L827" s="11" t="e">
        <f t="shared" si="166"/>
        <v>#VALUE!</v>
      </c>
      <c r="M827" s="11" t="e">
        <f t="shared" si="167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68"/>
        <v>#VALUE!</v>
      </c>
      <c r="S827" s="11" t="e">
        <f t="shared" si="169"/>
        <v>#VALUE!</v>
      </c>
      <c r="T827" s="11" t="e">
        <f t="shared" si="170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58"/>
        <v>#VALUE!</v>
      </c>
      <c r="E828" s="9" t="e">
        <f t="shared" si="159"/>
        <v>#VALUE!</v>
      </c>
      <c r="F828" s="9" t="e">
        <f t="shared" si="160"/>
        <v>#VALUE!</v>
      </c>
      <c r="G828" s="9" t="str">
        <f t="shared" si="161"/>
        <v/>
      </c>
      <c r="H828" s="9" t="str">
        <f t="shared" si="162"/>
        <v/>
      </c>
      <c r="I828" s="9" t="str">
        <f t="shared" si="163"/>
        <v/>
      </c>
      <c r="J828" s="9" t="str">
        <f t="shared" si="164"/>
        <v/>
      </c>
      <c r="K828" s="11" t="e">
        <f t="shared" si="165"/>
        <v>#VALUE!</v>
      </c>
      <c r="L828" s="11" t="e">
        <f t="shared" si="166"/>
        <v>#VALUE!</v>
      </c>
      <c r="M828" s="11" t="e">
        <f t="shared" si="167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68"/>
        <v>#VALUE!</v>
      </c>
      <c r="S828" s="11" t="e">
        <f t="shared" si="169"/>
        <v>#VALUE!</v>
      </c>
      <c r="T828" s="11" t="e">
        <f t="shared" si="170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58"/>
        <v>#VALUE!</v>
      </c>
      <c r="E829" s="9" t="e">
        <f t="shared" si="159"/>
        <v>#VALUE!</v>
      </c>
      <c r="F829" s="9" t="e">
        <f t="shared" si="160"/>
        <v>#VALUE!</v>
      </c>
      <c r="G829" s="9" t="str">
        <f t="shared" si="161"/>
        <v/>
      </c>
      <c r="H829" s="9" t="str">
        <f t="shared" si="162"/>
        <v/>
      </c>
      <c r="I829" s="9" t="str">
        <f t="shared" si="163"/>
        <v/>
      </c>
      <c r="J829" s="9" t="str">
        <f t="shared" si="164"/>
        <v/>
      </c>
      <c r="K829" s="11" t="e">
        <f t="shared" si="165"/>
        <v>#VALUE!</v>
      </c>
      <c r="L829" s="11" t="e">
        <f t="shared" si="166"/>
        <v>#VALUE!</v>
      </c>
      <c r="M829" s="11" t="e">
        <f t="shared" si="167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68"/>
        <v>#VALUE!</v>
      </c>
      <c r="S829" s="11" t="e">
        <f t="shared" si="169"/>
        <v>#VALUE!</v>
      </c>
      <c r="T829" s="11" t="e">
        <f t="shared" si="170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58"/>
        <v>#VALUE!</v>
      </c>
      <c r="E830" s="9" t="e">
        <f t="shared" si="159"/>
        <v>#VALUE!</v>
      </c>
      <c r="F830" s="9" t="e">
        <f t="shared" si="160"/>
        <v>#VALUE!</v>
      </c>
      <c r="G830" s="9" t="str">
        <f t="shared" si="161"/>
        <v/>
      </c>
      <c r="H830" s="9" t="str">
        <f t="shared" si="162"/>
        <v/>
      </c>
      <c r="I830" s="9" t="str">
        <f t="shared" si="163"/>
        <v/>
      </c>
      <c r="J830" s="9" t="str">
        <f t="shared" si="164"/>
        <v/>
      </c>
      <c r="K830" s="11" t="e">
        <f t="shared" si="165"/>
        <v>#VALUE!</v>
      </c>
      <c r="L830" s="11" t="e">
        <f t="shared" si="166"/>
        <v>#VALUE!</v>
      </c>
      <c r="M830" s="11" t="e">
        <f t="shared" si="167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68"/>
        <v>#VALUE!</v>
      </c>
      <c r="S830" s="11" t="e">
        <f t="shared" si="169"/>
        <v>#VALUE!</v>
      </c>
      <c r="T830" s="11" t="e">
        <f t="shared" si="170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58"/>
        <v>#VALUE!</v>
      </c>
      <c r="E831" s="9" t="e">
        <f t="shared" si="159"/>
        <v>#VALUE!</v>
      </c>
      <c r="F831" s="9" t="e">
        <f t="shared" si="160"/>
        <v>#VALUE!</v>
      </c>
      <c r="G831" s="9" t="str">
        <f t="shared" si="161"/>
        <v/>
      </c>
      <c r="H831" s="9" t="str">
        <f t="shared" si="162"/>
        <v/>
      </c>
      <c r="I831" s="9" t="str">
        <f t="shared" si="163"/>
        <v/>
      </c>
      <c r="J831" s="9" t="str">
        <f t="shared" si="164"/>
        <v/>
      </c>
      <c r="K831" s="11" t="e">
        <f t="shared" si="165"/>
        <v>#VALUE!</v>
      </c>
      <c r="L831" s="11" t="e">
        <f t="shared" si="166"/>
        <v>#VALUE!</v>
      </c>
      <c r="M831" s="11" t="e">
        <f t="shared" si="167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68"/>
        <v>#VALUE!</v>
      </c>
      <c r="S831" s="11" t="e">
        <f t="shared" si="169"/>
        <v>#VALUE!</v>
      </c>
      <c r="T831" s="11" t="e">
        <f t="shared" si="170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58"/>
        <v>#VALUE!</v>
      </c>
      <c r="E832" s="9" t="e">
        <f t="shared" si="159"/>
        <v>#VALUE!</v>
      </c>
      <c r="F832" s="9" t="e">
        <f t="shared" si="160"/>
        <v>#VALUE!</v>
      </c>
      <c r="G832" s="9" t="str">
        <f t="shared" si="161"/>
        <v/>
      </c>
      <c r="H832" s="9" t="str">
        <f t="shared" si="162"/>
        <v/>
      </c>
      <c r="I832" s="9" t="str">
        <f t="shared" si="163"/>
        <v/>
      </c>
      <c r="J832" s="9" t="str">
        <f t="shared" si="164"/>
        <v/>
      </c>
      <c r="K832" s="11" t="e">
        <f t="shared" si="165"/>
        <v>#VALUE!</v>
      </c>
      <c r="L832" s="11" t="e">
        <f t="shared" si="166"/>
        <v>#VALUE!</v>
      </c>
      <c r="M832" s="11" t="e">
        <f t="shared" si="167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68"/>
        <v>#VALUE!</v>
      </c>
      <c r="S832" s="11" t="e">
        <f t="shared" si="169"/>
        <v>#VALUE!</v>
      </c>
      <c r="T832" s="11" t="e">
        <f t="shared" si="170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58"/>
        <v>#VALUE!</v>
      </c>
      <c r="E833" s="9" t="e">
        <f t="shared" si="159"/>
        <v>#VALUE!</v>
      </c>
      <c r="F833" s="9" t="e">
        <f t="shared" si="160"/>
        <v>#VALUE!</v>
      </c>
      <c r="G833" s="9" t="str">
        <f t="shared" si="161"/>
        <v/>
      </c>
      <c r="H833" s="9" t="str">
        <f t="shared" si="162"/>
        <v/>
      </c>
      <c r="I833" s="9" t="str">
        <f t="shared" si="163"/>
        <v/>
      </c>
      <c r="J833" s="9" t="str">
        <f t="shared" si="164"/>
        <v/>
      </c>
      <c r="K833" s="11" t="e">
        <f t="shared" si="165"/>
        <v>#VALUE!</v>
      </c>
      <c r="L833" s="11" t="e">
        <f t="shared" si="166"/>
        <v>#VALUE!</v>
      </c>
      <c r="M833" s="11" t="e">
        <f t="shared" si="167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68"/>
        <v>#VALUE!</v>
      </c>
      <c r="S833" s="11" t="e">
        <f t="shared" si="169"/>
        <v>#VALUE!</v>
      </c>
      <c r="T833" s="11" t="e">
        <f t="shared" si="170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58"/>
        <v>#VALUE!</v>
      </c>
      <c r="E834" s="9" t="e">
        <f t="shared" si="159"/>
        <v>#VALUE!</v>
      </c>
      <c r="F834" s="9" t="e">
        <f t="shared" si="160"/>
        <v>#VALUE!</v>
      </c>
      <c r="G834" s="9" t="str">
        <f t="shared" si="161"/>
        <v/>
      </c>
      <c r="H834" s="9" t="str">
        <f t="shared" si="162"/>
        <v/>
      </c>
      <c r="I834" s="9" t="str">
        <f t="shared" si="163"/>
        <v/>
      </c>
      <c r="J834" s="9" t="str">
        <f t="shared" si="164"/>
        <v/>
      </c>
      <c r="K834" s="11" t="e">
        <f t="shared" si="165"/>
        <v>#VALUE!</v>
      </c>
      <c r="L834" s="11" t="e">
        <f t="shared" si="166"/>
        <v>#VALUE!</v>
      </c>
      <c r="M834" s="11" t="e">
        <f t="shared" si="167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68"/>
        <v>#VALUE!</v>
      </c>
      <c r="S834" s="11" t="e">
        <f t="shared" si="169"/>
        <v>#VALUE!</v>
      </c>
      <c r="T834" s="11" t="e">
        <f t="shared" si="170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58"/>
        <v>#VALUE!</v>
      </c>
      <c r="E835" s="9" t="e">
        <f t="shared" si="159"/>
        <v>#VALUE!</v>
      </c>
      <c r="F835" s="9" t="e">
        <f t="shared" si="160"/>
        <v>#VALUE!</v>
      </c>
      <c r="G835" s="9" t="str">
        <f t="shared" si="161"/>
        <v/>
      </c>
      <c r="H835" s="9" t="str">
        <f t="shared" si="162"/>
        <v/>
      </c>
      <c r="I835" s="9" t="str">
        <f t="shared" si="163"/>
        <v/>
      </c>
      <c r="J835" s="9" t="str">
        <f t="shared" si="164"/>
        <v/>
      </c>
      <c r="K835" s="11" t="e">
        <f t="shared" si="165"/>
        <v>#VALUE!</v>
      </c>
      <c r="L835" s="11" t="e">
        <f t="shared" si="166"/>
        <v>#VALUE!</v>
      </c>
      <c r="M835" s="11" t="e">
        <f t="shared" si="167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68"/>
        <v>#VALUE!</v>
      </c>
      <c r="S835" s="11" t="e">
        <f t="shared" si="169"/>
        <v>#VALUE!</v>
      </c>
      <c r="T835" s="11" t="e">
        <f t="shared" si="170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71">(K836/(AR836+K836-(AR836*K836)))</f>
        <v>#VALUE!</v>
      </c>
      <c r="E836" s="9" t="e">
        <f t="shared" ref="E836:E899" si="172">(L836/(AR836+L836-(AR836*L836)))</f>
        <v>#VALUE!</v>
      </c>
      <c r="F836" s="9" t="e">
        <f t="shared" ref="F836:F899" si="173">(M836/(AR836+M836-(AR836*M836)))</f>
        <v>#VALUE!</v>
      </c>
      <c r="G836" s="9" t="str">
        <f t="shared" ref="G836:G899" si="174">AR836</f>
        <v/>
      </c>
      <c r="H836" s="9" t="str">
        <f t="shared" ref="H836:H899" si="175">IF(A836="","",1/D836)</f>
        <v/>
      </c>
      <c r="I836" s="9" t="str">
        <f t="shared" ref="I836:I899" si="176">IF(B836="","",1/E836)</f>
        <v/>
      </c>
      <c r="J836" s="9" t="str">
        <f t="shared" ref="J836:J899" si="177">IF(C836="","",1/F836)</f>
        <v/>
      </c>
      <c r="K836" s="11" t="e">
        <f t="shared" ref="K836:K899" si="178">1/A836</f>
        <v>#VALUE!</v>
      </c>
      <c r="L836" s="11" t="e">
        <f t="shared" ref="L836:L899" si="179">1/B836</f>
        <v>#VALUE!</v>
      </c>
      <c r="M836" s="11" t="e">
        <f t="shared" ref="M836:M899" si="180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81">O836/N836</f>
        <v>#VALUE!</v>
      </c>
      <c r="S836" s="11" t="e">
        <f t="shared" ref="S836:S899" si="182">P836/N836</f>
        <v>#VALUE!</v>
      </c>
      <c r="T836" s="11" t="e">
        <f t="shared" ref="T836:T899" si="183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71"/>
        <v>#VALUE!</v>
      </c>
      <c r="E837" s="9" t="e">
        <f t="shared" si="172"/>
        <v>#VALUE!</v>
      </c>
      <c r="F837" s="9" t="e">
        <f t="shared" si="173"/>
        <v>#VALUE!</v>
      </c>
      <c r="G837" s="9" t="str">
        <f t="shared" si="174"/>
        <v/>
      </c>
      <c r="H837" s="9" t="str">
        <f t="shared" si="175"/>
        <v/>
      </c>
      <c r="I837" s="9" t="str">
        <f t="shared" si="176"/>
        <v/>
      </c>
      <c r="J837" s="9" t="str">
        <f t="shared" si="177"/>
        <v/>
      </c>
      <c r="K837" s="11" t="e">
        <f t="shared" si="178"/>
        <v>#VALUE!</v>
      </c>
      <c r="L837" s="11" t="e">
        <f t="shared" si="179"/>
        <v>#VALUE!</v>
      </c>
      <c r="M837" s="11" t="e">
        <f t="shared" si="180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81"/>
        <v>#VALUE!</v>
      </c>
      <c r="S837" s="11" t="e">
        <f t="shared" si="182"/>
        <v>#VALUE!</v>
      </c>
      <c r="T837" s="11" t="e">
        <f t="shared" si="183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71"/>
        <v>#VALUE!</v>
      </c>
      <c r="E838" s="9" t="e">
        <f t="shared" si="172"/>
        <v>#VALUE!</v>
      </c>
      <c r="F838" s="9" t="e">
        <f t="shared" si="173"/>
        <v>#VALUE!</v>
      </c>
      <c r="G838" s="9" t="str">
        <f t="shared" si="174"/>
        <v/>
      </c>
      <c r="H838" s="9" t="str">
        <f t="shared" si="175"/>
        <v/>
      </c>
      <c r="I838" s="9" t="str">
        <f t="shared" si="176"/>
        <v/>
      </c>
      <c r="J838" s="9" t="str">
        <f t="shared" si="177"/>
        <v/>
      </c>
      <c r="K838" s="11" t="e">
        <f t="shared" si="178"/>
        <v>#VALUE!</v>
      </c>
      <c r="L838" s="11" t="e">
        <f t="shared" si="179"/>
        <v>#VALUE!</v>
      </c>
      <c r="M838" s="11" t="e">
        <f t="shared" si="180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81"/>
        <v>#VALUE!</v>
      </c>
      <c r="S838" s="11" t="e">
        <f t="shared" si="182"/>
        <v>#VALUE!</v>
      </c>
      <c r="T838" s="11" t="e">
        <f t="shared" si="183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71"/>
        <v>#VALUE!</v>
      </c>
      <c r="E839" s="9" t="e">
        <f t="shared" si="172"/>
        <v>#VALUE!</v>
      </c>
      <c r="F839" s="9" t="e">
        <f t="shared" si="173"/>
        <v>#VALUE!</v>
      </c>
      <c r="G839" s="9" t="str">
        <f t="shared" si="174"/>
        <v/>
      </c>
      <c r="H839" s="9" t="str">
        <f t="shared" si="175"/>
        <v/>
      </c>
      <c r="I839" s="9" t="str">
        <f t="shared" si="176"/>
        <v/>
      </c>
      <c r="J839" s="9" t="str">
        <f t="shared" si="177"/>
        <v/>
      </c>
      <c r="K839" s="11" t="e">
        <f t="shared" si="178"/>
        <v>#VALUE!</v>
      </c>
      <c r="L839" s="11" t="e">
        <f t="shared" si="179"/>
        <v>#VALUE!</v>
      </c>
      <c r="M839" s="11" t="e">
        <f t="shared" si="180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81"/>
        <v>#VALUE!</v>
      </c>
      <c r="S839" s="11" t="e">
        <f t="shared" si="182"/>
        <v>#VALUE!</v>
      </c>
      <c r="T839" s="11" t="e">
        <f t="shared" si="183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71"/>
        <v>#VALUE!</v>
      </c>
      <c r="E840" s="9" t="e">
        <f t="shared" si="172"/>
        <v>#VALUE!</v>
      </c>
      <c r="F840" s="9" t="e">
        <f t="shared" si="173"/>
        <v>#VALUE!</v>
      </c>
      <c r="G840" s="9" t="str">
        <f t="shared" si="174"/>
        <v/>
      </c>
      <c r="H840" s="9" t="str">
        <f t="shared" si="175"/>
        <v/>
      </c>
      <c r="I840" s="9" t="str">
        <f t="shared" si="176"/>
        <v/>
      </c>
      <c r="J840" s="9" t="str">
        <f t="shared" si="177"/>
        <v/>
      </c>
      <c r="K840" s="11" t="e">
        <f t="shared" si="178"/>
        <v>#VALUE!</v>
      </c>
      <c r="L840" s="11" t="e">
        <f t="shared" si="179"/>
        <v>#VALUE!</v>
      </c>
      <c r="M840" s="11" t="e">
        <f t="shared" si="180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81"/>
        <v>#VALUE!</v>
      </c>
      <c r="S840" s="11" t="e">
        <f t="shared" si="182"/>
        <v>#VALUE!</v>
      </c>
      <c r="T840" s="11" t="e">
        <f t="shared" si="183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71"/>
        <v>#VALUE!</v>
      </c>
      <c r="E841" s="9" t="e">
        <f t="shared" si="172"/>
        <v>#VALUE!</v>
      </c>
      <c r="F841" s="9" t="e">
        <f t="shared" si="173"/>
        <v>#VALUE!</v>
      </c>
      <c r="G841" s="9" t="str">
        <f t="shared" si="174"/>
        <v/>
      </c>
      <c r="H841" s="9" t="str">
        <f t="shared" si="175"/>
        <v/>
      </c>
      <c r="I841" s="9" t="str">
        <f t="shared" si="176"/>
        <v/>
      </c>
      <c r="J841" s="9" t="str">
        <f t="shared" si="177"/>
        <v/>
      </c>
      <c r="K841" s="11" t="e">
        <f t="shared" si="178"/>
        <v>#VALUE!</v>
      </c>
      <c r="L841" s="11" t="e">
        <f t="shared" si="179"/>
        <v>#VALUE!</v>
      </c>
      <c r="M841" s="11" t="e">
        <f t="shared" si="180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81"/>
        <v>#VALUE!</v>
      </c>
      <c r="S841" s="11" t="e">
        <f t="shared" si="182"/>
        <v>#VALUE!</v>
      </c>
      <c r="T841" s="11" t="e">
        <f t="shared" si="183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71"/>
        <v>#VALUE!</v>
      </c>
      <c r="E842" s="9" t="e">
        <f t="shared" si="172"/>
        <v>#VALUE!</v>
      </c>
      <c r="F842" s="9" t="e">
        <f t="shared" si="173"/>
        <v>#VALUE!</v>
      </c>
      <c r="G842" s="9" t="str">
        <f t="shared" si="174"/>
        <v/>
      </c>
      <c r="H842" s="9" t="str">
        <f t="shared" si="175"/>
        <v/>
      </c>
      <c r="I842" s="9" t="str">
        <f t="shared" si="176"/>
        <v/>
      </c>
      <c r="J842" s="9" t="str">
        <f t="shared" si="177"/>
        <v/>
      </c>
      <c r="K842" s="11" t="e">
        <f t="shared" si="178"/>
        <v>#VALUE!</v>
      </c>
      <c r="L842" s="11" t="e">
        <f t="shared" si="179"/>
        <v>#VALUE!</v>
      </c>
      <c r="M842" s="11" t="e">
        <f t="shared" si="180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81"/>
        <v>#VALUE!</v>
      </c>
      <c r="S842" s="11" t="e">
        <f t="shared" si="182"/>
        <v>#VALUE!</v>
      </c>
      <c r="T842" s="11" t="e">
        <f t="shared" si="183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71"/>
        <v>#VALUE!</v>
      </c>
      <c r="E843" s="9" t="e">
        <f t="shared" si="172"/>
        <v>#VALUE!</v>
      </c>
      <c r="F843" s="9" t="e">
        <f t="shared" si="173"/>
        <v>#VALUE!</v>
      </c>
      <c r="G843" s="9" t="str">
        <f t="shared" si="174"/>
        <v/>
      </c>
      <c r="H843" s="9" t="str">
        <f t="shared" si="175"/>
        <v/>
      </c>
      <c r="I843" s="9" t="str">
        <f t="shared" si="176"/>
        <v/>
      </c>
      <c r="J843" s="9" t="str">
        <f t="shared" si="177"/>
        <v/>
      </c>
      <c r="K843" s="11" t="e">
        <f t="shared" si="178"/>
        <v>#VALUE!</v>
      </c>
      <c r="L843" s="11" t="e">
        <f t="shared" si="179"/>
        <v>#VALUE!</v>
      </c>
      <c r="M843" s="11" t="e">
        <f t="shared" si="180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81"/>
        <v>#VALUE!</v>
      </c>
      <c r="S843" s="11" t="e">
        <f t="shared" si="182"/>
        <v>#VALUE!</v>
      </c>
      <c r="T843" s="11" t="e">
        <f t="shared" si="183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71"/>
        <v>#VALUE!</v>
      </c>
      <c r="E844" s="9" t="e">
        <f t="shared" si="172"/>
        <v>#VALUE!</v>
      </c>
      <c r="F844" s="9" t="e">
        <f t="shared" si="173"/>
        <v>#VALUE!</v>
      </c>
      <c r="G844" s="9" t="str">
        <f t="shared" si="174"/>
        <v/>
      </c>
      <c r="H844" s="9" t="str">
        <f t="shared" si="175"/>
        <v/>
      </c>
      <c r="I844" s="9" t="str">
        <f t="shared" si="176"/>
        <v/>
      </c>
      <c r="J844" s="9" t="str">
        <f t="shared" si="177"/>
        <v/>
      </c>
      <c r="K844" s="11" t="e">
        <f t="shared" si="178"/>
        <v>#VALUE!</v>
      </c>
      <c r="L844" s="11" t="e">
        <f t="shared" si="179"/>
        <v>#VALUE!</v>
      </c>
      <c r="M844" s="11" t="e">
        <f t="shared" si="180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81"/>
        <v>#VALUE!</v>
      </c>
      <c r="S844" s="11" t="e">
        <f t="shared" si="182"/>
        <v>#VALUE!</v>
      </c>
      <c r="T844" s="11" t="e">
        <f t="shared" si="183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71"/>
        <v>#VALUE!</v>
      </c>
      <c r="E845" s="9" t="e">
        <f t="shared" si="172"/>
        <v>#VALUE!</v>
      </c>
      <c r="F845" s="9" t="e">
        <f t="shared" si="173"/>
        <v>#VALUE!</v>
      </c>
      <c r="G845" s="9" t="str">
        <f t="shared" si="174"/>
        <v/>
      </c>
      <c r="H845" s="9" t="str">
        <f t="shared" si="175"/>
        <v/>
      </c>
      <c r="I845" s="9" t="str">
        <f t="shared" si="176"/>
        <v/>
      </c>
      <c r="J845" s="9" t="str">
        <f t="shared" si="177"/>
        <v/>
      </c>
      <c r="K845" s="11" t="e">
        <f t="shared" si="178"/>
        <v>#VALUE!</v>
      </c>
      <c r="L845" s="11" t="e">
        <f t="shared" si="179"/>
        <v>#VALUE!</v>
      </c>
      <c r="M845" s="11" t="e">
        <f t="shared" si="180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81"/>
        <v>#VALUE!</v>
      </c>
      <c r="S845" s="11" t="e">
        <f t="shared" si="182"/>
        <v>#VALUE!</v>
      </c>
      <c r="T845" s="11" t="e">
        <f t="shared" si="183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71"/>
        <v>#VALUE!</v>
      </c>
      <c r="E846" s="9" t="e">
        <f t="shared" si="172"/>
        <v>#VALUE!</v>
      </c>
      <c r="F846" s="9" t="e">
        <f t="shared" si="173"/>
        <v>#VALUE!</v>
      </c>
      <c r="G846" s="9" t="str">
        <f t="shared" si="174"/>
        <v/>
      </c>
      <c r="H846" s="9" t="str">
        <f t="shared" si="175"/>
        <v/>
      </c>
      <c r="I846" s="9" t="str">
        <f t="shared" si="176"/>
        <v/>
      </c>
      <c r="J846" s="9" t="str">
        <f t="shared" si="177"/>
        <v/>
      </c>
      <c r="K846" s="11" t="e">
        <f t="shared" si="178"/>
        <v>#VALUE!</v>
      </c>
      <c r="L846" s="11" t="e">
        <f t="shared" si="179"/>
        <v>#VALUE!</v>
      </c>
      <c r="M846" s="11" t="e">
        <f t="shared" si="180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81"/>
        <v>#VALUE!</v>
      </c>
      <c r="S846" s="11" t="e">
        <f t="shared" si="182"/>
        <v>#VALUE!</v>
      </c>
      <c r="T846" s="11" t="e">
        <f t="shared" si="183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71"/>
        <v>#VALUE!</v>
      </c>
      <c r="E847" s="9" t="e">
        <f t="shared" si="172"/>
        <v>#VALUE!</v>
      </c>
      <c r="F847" s="9" t="e">
        <f t="shared" si="173"/>
        <v>#VALUE!</v>
      </c>
      <c r="G847" s="9" t="str">
        <f t="shared" si="174"/>
        <v/>
      </c>
      <c r="H847" s="9" t="str">
        <f t="shared" si="175"/>
        <v/>
      </c>
      <c r="I847" s="9" t="str">
        <f t="shared" si="176"/>
        <v/>
      </c>
      <c r="J847" s="9" t="str">
        <f t="shared" si="177"/>
        <v/>
      </c>
      <c r="K847" s="11" t="e">
        <f t="shared" si="178"/>
        <v>#VALUE!</v>
      </c>
      <c r="L847" s="11" t="e">
        <f t="shared" si="179"/>
        <v>#VALUE!</v>
      </c>
      <c r="M847" s="11" t="e">
        <f t="shared" si="180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81"/>
        <v>#VALUE!</v>
      </c>
      <c r="S847" s="11" t="e">
        <f t="shared" si="182"/>
        <v>#VALUE!</v>
      </c>
      <c r="T847" s="11" t="e">
        <f t="shared" si="183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71"/>
        <v>#VALUE!</v>
      </c>
      <c r="E848" s="9" t="e">
        <f t="shared" si="172"/>
        <v>#VALUE!</v>
      </c>
      <c r="F848" s="9" t="e">
        <f t="shared" si="173"/>
        <v>#VALUE!</v>
      </c>
      <c r="G848" s="9" t="str">
        <f t="shared" si="174"/>
        <v/>
      </c>
      <c r="H848" s="9" t="str">
        <f t="shared" si="175"/>
        <v/>
      </c>
      <c r="I848" s="9" t="str">
        <f t="shared" si="176"/>
        <v/>
      </c>
      <c r="J848" s="9" t="str">
        <f t="shared" si="177"/>
        <v/>
      </c>
      <c r="K848" s="11" t="e">
        <f t="shared" si="178"/>
        <v>#VALUE!</v>
      </c>
      <c r="L848" s="11" t="e">
        <f t="shared" si="179"/>
        <v>#VALUE!</v>
      </c>
      <c r="M848" s="11" t="e">
        <f t="shared" si="180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81"/>
        <v>#VALUE!</v>
      </c>
      <c r="S848" s="11" t="e">
        <f t="shared" si="182"/>
        <v>#VALUE!</v>
      </c>
      <c r="T848" s="11" t="e">
        <f t="shared" si="183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71"/>
        <v>#VALUE!</v>
      </c>
      <c r="E849" s="9" t="e">
        <f t="shared" si="172"/>
        <v>#VALUE!</v>
      </c>
      <c r="F849" s="9" t="e">
        <f t="shared" si="173"/>
        <v>#VALUE!</v>
      </c>
      <c r="G849" s="9" t="str">
        <f t="shared" si="174"/>
        <v/>
      </c>
      <c r="H849" s="9" t="str">
        <f t="shared" si="175"/>
        <v/>
      </c>
      <c r="I849" s="9" t="str">
        <f t="shared" si="176"/>
        <v/>
      </c>
      <c r="J849" s="9" t="str">
        <f t="shared" si="177"/>
        <v/>
      </c>
      <c r="K849" s="11" t="e">
        <f t="shared" si="178"/>
        <v>#VALUE!</v>
      </c>
      <c r="L849" s="11" t="e">
        <f t="shared" si="179"/>
        <v>#VALUE!</v>
      </c>
      <c r="M849" s="11" t="e">
        <f t="shared" si="180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81"/>
        <v>#VALUE!</v>
      </c>
      <c r="S849" s="11" t="e">
        <f t="shared" si="182"/>
        <v>#VALUE!</v>
      </c>
      <c r="T849" s="11" t="e">
        <f t="shared" si="183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71"/>
        <v>#VALUE!</v>
      </c>
      <c r="E850" s="9" t="e">
        <f t="shared" si="172"/>
        <v>#VALUE!</v>
      </c>
      <c r="F850" s="9" t="e">
        <f t="shared" si="173"/>
        <v>#VALUE!</v>
      </c>
      <c r="G850" s="9" t="str">
        <f t="shared" si="174"/>
        <v/>
      </c>
      <c r="H850" s="9" t="str">
        <f t="shared" si="175"/>
        <v/>
      </c>
      <c r="I850" s="9" t="str">
        <f t="shared" si="176"/>
        <v/>
      </c>
      <c r="J850" s="9" t="str">
        <f t="shared" si="177"/>
        <v/>
      </c>
      <c r="K850" s="11" t="e">
        <f t="shared" si="178"/>
        <v>#VALUE!</v>
      </c>
      <c r="L850" s="11" t="e">
        <f t="shared" si="179"/>
        <v>#VALUE!</v>
      </c>
      <c r="M850" s="11" t="e">
        <f t="shared" si="180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81"/>
        <v>#VALUE!</v>
      </c>
      <c r="S850" s="11" t="e">
        <f t="shared" si="182"/>
        <v>#VALUE!</v>
      </c>
      <c r="T850" s="11" t="e">
        <f t="shared" si="183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71"/>
        <v>#VALUE!</v>
      </c>
      <c r="E851" s="9" t="e">
        <f t="shared" si="172"/>
        <v>#VALUE!</v>
      </c>
      <c r="F851" s="9" t="e">
        <f t="shared" si="173"/>
        <v>#VALUE!</v>
      </c>
      <c r="G851" s="9" t="str">
        <f t="shared" si="174"/>
        <v/>
      </c>
      <c r="H851" s="9" t="str">
        <f t="shared" si="175"/>
        <v/>
      </c>
      <c r="I851" s="9" t="str">
        <f t="shared" si="176"/>
        <v/>
      </c>
      <c r="J851" s="9" t="str">
        <f t="shared" si="177"/>
        <v/>
      </c>
      <c r="K851" s="11" t="e">
        <f t="shared" si="178"/>
        <v>#VALUE!</v>
      </c>
      <c r="L851" s="11" t="e">
        <f t="shared" si="179"/>
        <v>#VALUE!</v>
      </c>
      <c r="M851" s="11" t="e">
        <f t="shared" si="180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81"/>
        <v>#VALUE!</v>
      </c>
      <c r="S851" s="11" t="e">
        <f t="shared" si="182"/>
        <v>#VALUE!</v>
      </c>
      <c r="T851" s="11" t="e">
        <f t="shared" si="183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71"/>
        <v>#VALUE!</v>
      </c>
      <c r="E852" s="9" t="e">
        <f t="shared" si="172"/>
        <v>#VALUE!</v>
      </c>
      <c r="F852" s="9" t="e">
        <f t="shared" si="173"/>
        <v>#VALUE!</v>
      </c>
      <c r="G852" s="9" t="str">
        <f t="shared" si="174"/>
        <v/>
      </c>
      <c r="H852" s="9" t="str">
        <f t="shared" si="175"/>
        <v/>
      </c>
      <c r="I852" s="9" t="str">
        <f t="shared" si="176"/>
        <v/>
      </c>
      <c r="J852" s="9" t="str">
        <f t="shared" si="177"/>
        <v/>
      </c>
      <c r="K852" s="11" t="e">
        <f t="shared" si="178"/>
        <v>#VALUE!</v>
      </c>
      <c r="L852" s="11" t="e">
        <f t="shared" si="179"/>
        <v>#VALUE!</v>
      </c>
      <c r="M852" s="11" t="e">
        <f t="shared" si="180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81"/>
        <v>#VALUE!</v>
      </c>
      <c r="S852" s="11" t="e">
        <f t="shared" si="182"/>
        <v>#VALUE!</v>
      </c>
      <c r="T852" s="11" t="e">
        <f t="shared" si="183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71"/>
        <v>#VALUE!</v>
      </c>
      <c r="E853" s="9" t="e">
        <f t="shared" si="172"/>
        <v>#VALUE!</v>
      </c>
      <c r="F853" s="9" t="e">
        <f t="shared" si="173"/>
        <v>#VALUE!</v>
      </c>
      <c r="G853" s="9" t="str">
        <f t="shared" si="174"/>
        <v/>
      </c>
      <c r="H853" s="9" t="str">
        <f t="shared" si="175"/>
        <v/>
      </c>
      <c r="I853" s="9" t="str">
        <f t="shared" si="176"/>
        <v/>
      </c>
      <c r="J853" s="9" t="str">
        <f t="shared" si="177"/>
        <v/>
      </c>
      <c r="K853" s="11" t="e">
        <f t="shared" si="178"/>
        <v>#VALUE!</v>
      </c>
      <c r="L853" s="11" t="e">
        <f t="shared" si="179"/>
        <v>#VALUE!</v>
      </c>
      <c r="M853" s="11" t="e">
        <f t="shared" si="180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81"/>
        <v>#VALUE!</v>
      </c>
      <c r="S853" s="11" t="e">
        <f t="shared" si="182"/>
        <v>#VALUE!</v>
      </c>
      <c r="T853" s="11" t="e">
        <f t="shared" si="183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71"/>
        <v>#VALUE!</v>
      </c>
      <c r="E854" s="9" t="e">
        <f t="shared" si="172"/>
        <v>#VALUE!</v>
      </c>
      <c r="F854" s="9" t="e">
        <f t="shared" si="173"/>
        <v>#VALUE!</v>
      </c>
      <c r="G854" s="9" t="str">
        <f t="shared" si="174"/>
        <v/>
      </c>
      <c r="H854" s="9" t="str">
        <f t="shared" si="175"/>
        <v/>
      </c>
      <c r="I854" s="9" t="str">
        <f t="shared" si="176"/>
        <v/>
      </c>
      <c r="J854" s="9" t="str">
        <f t="shared" si="177"/>
        <v/>
      </c>
      <c r="K854" s="11" t="e">
        <f t="shared" si="178"/>
        <v>#VALUE!</v>
      </c>
      <c r="L854" s="11" t="e">
        <f t="shared" si="179"/>
        <v>#VALUE!</v>
      </c>
      <c r="M854" s="11" t="e">
        <f t="shared" si="180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81"/>
        <v>#VALUE!</v>
      </c>
      <c r="S854" s="11" t="e">
        <f t="shared" si="182"/>
        <v>#VALUE!</v>
      </c>
      <c r="T854" s="11" t="e">
        <f t="shared" si="183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71"/>
        <v>#VALUE!</v>
      </c>
      <c r="E855" s="9" t="e">
        <f t="shared" si="172"/>
        <v>#VALUE!</v>
      </c>
      <c r="F855" s="9" t="e">
        <f t="shared" si="173"/>
        <v>#VALUE!</v>
      </c>
      <c r="G855" s="9" t="str">
        <f t="shared" si="174"/>
        <v/>
      </c>
      <c r="H855" s="9" t="str">
        <f t="shared" si="175"/>
        <v/>
      </c>
      <c r="I855" s="9" t="str">
        <f t="shared" si="176"/>
        <v/>
      </c>
      <c r="J855" s="9" t="str">
        <f t="shared" si="177"/>
        <v/>
      </c>
      <c r="K855" s="11" t="e">
        <f t="shared" si="178"/>
        <v>#VALUE!</v>
      </c>
      <c r="L855" s="11" t="e">
        <f t="shared" si="179"/>
        <v>#VALUE!</v>
      </c>
      <c r="M855" s="11" t="e">
        <f t="shared" si="180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81"/>
        <v>#VALUE!</v>
      </c>
      <c r="S855" s="11" t="e">
        <f t="shared" si="182"/>
        <v>#VALUE!</v>
      </c>
      <c r="T855" s="11" t="e">
        <f t="shared" si="183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71"/>
        <v>#VALUE!</v>
      </c>
      <c r="E856" s="9" t="e">
        <f t="shared" si="172"/>
        <v>#VALUE!</v>
      </c>
      <c r="F856" s="9" t="e">
        <f t="shared" si="173"/>
        <v>#VALUE!</v>
      </c>
      <c r="G856" s="9" t="str">
        <f t="shared" si="174"/>
        <v/>
      </c>
      <c r="H856" s="9" t="str">
        <f t="shared" si="175"/>
        <v/>
      </c>
      <c r="I856" s="9" t="str">
        <f t="shared" si="176"/>
        <v/>
      </c>
      <c r="J856" s="9" t="str">
        <f t="shared" si="177"/>
        <v/>
      </c>
      <c r="K856" s="11" t="e">
        <f t="shared" si="178"/>
        <v>#VALUE!</v>
      </c>
      <c r="L856" s="11" t="e">
        <f t="shared" si="179"/>
        <v>#VALUE!</v>
      </c>
      <c r="M856" s="11" t="e">
        <f t="shared" si="180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81"/>
        <v>#VALUE!</v>
      </c>
      <c r="S856" s="11" t="e">
        <f t="shared" si="182"/>
        <v>#VALUE!</v>
      </c>
      <c r="T856" s="11" t="e">
        <f t="shared" si="183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71"/>
        <v>#VALUE!</v>
      </c>
      <c r="E857" s="9" t="e">
        <f t="shared" si="172"/>
        <v>#VALUE!</v>
      </c>
      <c r="F857" s="9" t="e">
        <f t="shared" si="173"/>
        <v>#VALUE!</v>
      </c>
      <c r="G857" s="9" t="str">
        <f t="shared" si="174"/>
        <v/>
      </c>
      <c r="H857" s="9" t="str">
        <f t="shared" si="175"/>
        <v/>
      </c>
      <c r="I857" s="9" t="str">
        <f t="shared" si="176"/>
        <v/>
      </c>
      <c r="J857" s="9" t="str">
        <f t="shared" si="177"/>
        <v/>
      </c>
      <c r="K857" s="11" t="e">
        <f t="shared" si="178"/>
        <v>#VALUE!</v>
      </c>
      <c r="L857" s="11" t="e">
        <f t="shared" si="179"/>
        <v>#VALUE!</v>
      </c>
      <c r="M857" s="11" t="e">
        <f t="shared" si="180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81"/>
        <v>#VALUE!</v>
      </c>
      <c r="S857" s="11" t="e">
        <f t="shared" si="182"/>
        <v>#VALUE!</v>
      </c>
      <c r="T857" s="11" t="e">
        <f t="shared" si="183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71"/>
        <v>#VALUE!</v>
      </c>
      <c r="E858" s="9" t="e">
        <f t="shared" si="172"/>
        <v>#VALUE!</v>
      </c>
      <c r="F858" s="9" t="e">
        <f t="shared" si="173"/>
        <v>#VALUE!</v>
      </c>
      <c r="G858" s="9" t="str">
        <f t="shared" si="174"/>
        <v/>
      </c>
      <c r="H858" s="9" t="str">
        <f t="shared" si="175"/>
        <v/>
      </c>
      <c r="I858" s="9" t="str">
        <f t="shared" si="176"/>
        <v/>
      </c>
      <c r="J858" s="9" t="str">
        <f t="shared" si="177"/>
        <v/>
      </c>
      <c r="K858" s="11" t="e">
        <f t="shared" si="178"/>
        <v>#VALUE!</v>
      </c>
      <c r="L858" s="11" t="e">
        <f t="shared" si="179"/>
        <v>#VALUE!</v>
      </c>
      <c r="M858" s="11" t="e">
        <f t="shared" si="180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81"/>
        <v>#VALUE!</v>
      </c>
      <c r="S858" s="11" t="e">
        <f t="shared" si="182"/>
        <v>#VALUE!</v>
      </c>
      <c r="T858" s="11" t="e">
        <f t="shared" si="183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71"/>
        <v>#VALUE!</v>
      </c>
      <c r="E859" s="9" t="e">
        <f t="shared" si="172"/>
        <v>#VALUE!</v>
      </c>
      <c r="F859" s="9" t="e">
        <f t="shared" si="173"/>
        <v>#VALUE!</v>
      </c>
      <c r="G859" s="9" t="str">
        <f t="shared" si="174"/>
        <v/>
      </c>
      <c r="H859" s="9" t="str">
        <f t="shared" si="175"/>
        <v/>
      </c>
      <c r="I859" s="9" t="str">
        <f t="shared" si="176"/>
        <v/>
      </c>
      <c r="J859" s="9" t="str">
        <f t="shared" si="177"/>
        <v/>
      </c>
      <c r="K859" s="11" t="e">
        <f t="shared" si="178"/>
        <v>#VALUE!</v>
      </c>
      <c r="L859" s="11" t="e">
        <f t="shared" si="179"/>
        <v>#VALUE!</v>
      </c>
      <c r="M859" s="11" t="e">
        <f t="shared" si="180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81"/>
        <v>#VALUE!</v>
      </c>
      <c r="S859" s="11" t="e">
        <f t="shared" si="182"/>
        <v>#VALUE!</v>
      </c>
      <c r="T859" s="11" t="e">
        <f t="shared" si="183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71"/>
        <v>#VALUE!</v>
      </c>
      <c r="E860" s="9" t="e">
        <f t="shared" si="172"/>
        <v>#VALUE!</v>
      </c>
      <c r="F860" s="9" t="e">
        <f t="shared" si="173"/>
        <v>#VALUE!</v>
      </c>
      <c r="G860" s="9" t="str">
        <f t="shared" si="174"/>
        <v/>
      </c>
      <c r="H860" s="9" t="str">
        <f t="shared" si="175"/>
        <v/>
      </c>
      <c r="I860" s="9" t="str">
        <f t="shared" si="176"/>
        <v/>
      </c>
      <c r="J860" s="9" t="str">
        <f t="shared" si="177"/>
        <v/>
      </c>
      <c r="K860" s="11" t="e">
        <f t="shared" si="178"/>
        <v>#VALUE!</v>
      </c>
      <c r="L860" s="11" t="e">
        <f t="shared" si="179"/>
        <v>#VALUE!</v>
      </c>
      <c r="M860" s="11" t="e">
        <f t="shared" si="180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81"/>
        <v>#VALUE!</v>
      </c>
      <c r="S860" s="11" t="e">
        <f t="shared" si="182"/>
        <v>#VALUE!</v>
      </c>
      <c r="T860" s="11" t="e">
        <f t="shared" si="183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71"/>
        <v>#VALUE!</v>
      </c>
      <c r="E861" s="9" t="e">
        <f t="shared" si="172"/>
        <v>#VALUE!</v>
      </c>
      <c r="F861" s="9" t="e">
        <f t="shared" si="173"/>
        <v>#VALUE!</v>
      </c>
      <c r="G861" s="9" t="str">
        <f t="shared" si="174"/>
        <v/>
      </c>
      <c r="H861" s="9" t="str">
        <f t="shared" si="175"/>
        <v/>
      </c>
      <c r="I861" s="9" t="str">
        <f t="shared" si="176"/>
        <v/>
      </c>
      <c r="J861" s="9" t="str">
        <f t="shared" si="177"/>
        <v/>
      </c>
      <c r="K861" s="11" t="e">
        <f t="shared" si="178"/>
        <v>#VALUE!</v>
      </c>
      <c r="L861" s="11" t="e">
        <f t="shared" si="179"/>
        <v>#VALUE!</v>
      </c>
      <c r="M861" s="11" t="e">
        <f t="shared" si="180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81"/>
        <v>#VALUE!</v>
      </c>
      <c r="S861" s="11" t="e">
        <f t="shared" si="182"/>
        <v>#VALUE!</v>
      </c>
      <c r="T861" s="11" t="e">
        <f t="shared" si="183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71"/>
        <v>#VALUE!</v>
      </c>
      <c r="E862" s="9" t="e">
        <f t="shared" si="172"/>
        <v>#VALUE!</v>
      </c>
      <c r="F862" s="9" t="e">
        <f t="shared" si="173"/>
        <v>#VALUE!</v>
      </c>
      <c r="G862" s="9" t="str">
        <f t="shared" si="174"/>
        <v/>
      </c>
      <c r="H862" s="9" t="str">
        <f t="shared" si="175"/>
        <v/>
      </c>
      <c r="I862" s="9" t="str">
        <f t="shared" si="176"/>
        <v/>
      </c>
      <c r="J862" s="9" t="str">
        <f t="shared" si="177"/>
        <v/>
      </c>
      <c r="K862" s="11" t="e">
        <f t="shared" si="178"/>
        <v>#VALUE!</v>
      </c>
      <c r="L862" s="11" t="e">
        <f t="shared" si="179"/>
        <v>#VALUE!</v>
      </c>
      <c r="M862" s="11" t="e">
        <f t="shared" si="180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81"/>
        <v>#VALUE!</v>
      </c>
      <c r="S862" s="11" t="e">
        <f t="shared" si="182"/>
        <v>#VALUE!</v>
      </c>
      <c r="T862" s="11" t="e">
        <f t="shared" si="183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71"/>
        <v>#VALUE!</v>
      </c>
      <c r="E863" s="9" t="e">
        <f t="shared" si="172"/>
        <v>#VALUE!</v>
      </c>
      <c r="F863" s="9" t="e">
        <f t="shared" si="173"/>
        <v>#VALUE!</v>
      </c>
      <c r="G863" s="9" t="str">
        <f t="shared" si="174"/>
        <v/>
      </c>
      <c r="H863" s="9" t="str">
        <f t="shared" si="175"/>
        <v/>
      </c>
      <c r="I863" s="9" t="str">
        <f t="shared" si="176"/>
        <v/>
      </c>
      <c r="J863" s="9" t="str">
        <f t="shared" si="177"/>
        <v/>
      </c>
      <c r="K863" s="11" t="e">
        <f t="shared" si="178"/>
        <v>#VALUE!</v>
      </c>
      <c r="L863" s="11" t="e">
        <f t="shared" si="179"/>
        <v>#VALUE!</v>
      </c>
      <c r="M863" s="11" t="e">
        <f t="shared" si="180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81"/>
        <v>#VALUE!</v>
      </c>
      <c r="S863" s="11" t="e">
        <f t="shared" si="182"/>
        <v>#VALUE!</v>
      </c>
      <c r="T863" s="11" t="e">
        <f t="shared" si="183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71"/>
        <v>#VALUE!</v>
      </c>
      <c r="E864" s="9" t="e">
        <f t="shared" si="172"/>
        <v>#VALUE!</v>
      </c>
      <c r="F864" s="9" t="e">
        <f t="shared" si="173"/>
        <v>#VALUE!</v>
      </c>
      <c r="G864" s="9" t="str">
        <f t="shared" si="174"/>
        <v/>
      </c>
      <c r="H864" s="9" t="str">
        <f t="shared" si="175"/>
        <v/>
      </c>
      <c r="I864" s="9" t="str">
        <f t="shared" si="176"/>
        <v/>
      </c>
      <c r="J864" s="9" t="str">
        <f t="shared" si="177"/>
        <v/>
      </c>
      <c r="K864" s="11" t="e">
        <f t="shared" si="178"/>
        <v>#VALUE!</v>
      </c>
      <c r="L864" s="11" t="e">
        <f t="shared" si="179"/>
        <v>#VALUE!</v>
      </c>
      <c r="M864" s="11" t="e">
        <f t="shared" si="180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81"/>
        <v>#VALUE!</v>
      </c>
      <c r="S864" s="11" t="e">
        <f t="shared" si="182"/>
        <v>#VALUE!</v>
      </c>
      <c r="T864" s="11" t="e">
        <f t="shared" si="183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71"/>
        <v>#VALUE!</v>
      </c>
      <c r="E865" s="9" t="e">
        <f t="shared" si="172"/>
        <v>#VALUE!</v>
      </c>
      <c r="F865" s="9" t="e">
        <f t="shared" si="173"/>
        <v>#VALUE!</v>
      </c>
      <c r="G865" s="9" t="str">
        <f t="shared" si="174"/>
        <v/>
      </c>
      <c r="H865" s="9" t="str">
        <f t="shared" si="175"/>
        <v/>
      </c>
      <c r="I865" s="9" t="str">
        <f t="shared" si="176"/>
        <v/>
      </c>
      <c r="J865" s="9" t="str">
        <f t="shared" si="177"/>
        <v/>
      </c>
      <c r="K865" s="11" t="e">
        <f t="shared" si="178"/>
        <v>#VALUE!</v>
      </c>
      <c r="L865" s="11" t="e">
        <f t="shared" si="179"/>
        <v>#VALUE!</v>
      </c>
      <c r="M865" s="11" t="e">
        <f t="shared" si="180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81"/>
        <v>#VALUE!</v>
      </c>
      <c r="S865" s="11" t="e">
        <f t="shared" si="182"/>
        <v>#VALUE!</v>
      </c>
      <c r="T865" s="11" t="e">
        <f t="shared" si="183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71"/>
        <v>#VALUE!</v>
      </c>
      <c r="E866" s="9" t="e">
        <f t="shared" si="172"/>
        <v>#VALUE!</v>
      </c>
      <c r="F866" s="9" t="e">
        <f t="shared" si="173"/>
        <v>#VALUE!</v>
      </c>
      <c r="G866" s="9" t="str">
        <f t="shared" si="174"/>
        <v/>
      </c>
      <c r="H866" s="9" t="str">
        <f t="shared" si="175"/>
        <v/>
      </c>
      <c r="I866" s="9" t="str">
        <f t="shared" si="176"/>
        <v/>
      </c>
      <c r="J866" s="9" t="str">
        <f t="shared" si="177"/>
        <v/>
      </c>
      <c r="K866" s="11" t="e">
        <f t="shared" si="178"/>
        <v>#VALUE!</v>
      </c>
      <c r="L866" s="11" t="e">
        <f t="shared" si="179"/>
        <v>#VALUE!</v>
      </c>
      <c r="M866" s="11" t="e">
        <f t="shared" si="180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81"/>
        <v>#VALUE!</v>
      </c>
      <c r="S866" s="11" t="e">
        <f t="shared" si="182"/>
        <v>#VALUE!</v>
      </c>
      <c r="T866" s="11" t="e">
        <f t="shared" si="183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71"/>
        <v>#VALUE!</v>
      </c>
      <c r="E867" s="9" t="e">
        <f t="shared" si="172"/>
        <v>#VALUE!</v>
      </c>
      <c r="F867" s="9" t="e">
        <f t="shared" si="173"/>
        <v>#VALUE!</v>
      </c>
      <c r="G867" s="9" t="str">
        <f t="shared" si="174"/>
        <v/>
      </c>
      <c r="H867" s="9" t="str">
        <f t="shared" si="175"/>
        <v/>
      </c>
      <c r="I867" s="9" t="str">
        <f t="shared" si="176"/>
        <v/>
      </c>
      <c r="J867" s="9" t="str">
        <f t="shared" si="177"/>
        <v/>
      </c>
      <c r="K867" s="11" t="e">
        <f t="shared" si="178"/>
        <v>#VALUE!</v>
      </c>
      <c r="L867" s="11" t="e">
        <f t="shared" si="179"/>
        <v>#VALUE!</v>
      </c>
      <c r="M867" s="11" t="e">
        <f t="shared" si="180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81"/>
        <v>#VALUE!</v>
      </c>
      <c r="S867" s="11" t="e">
        <f t="shared" si="182"/>
        <v>#VALUE!</v>
      </c>
      <c r="T867" s="11" t="e">
        <f t="shared" si="183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71"/>
        <v>#VALUE!</v>
      </c>
      <c r="E868" s="9" t="e">
        <f t="shared" si="172"/>
        <v>#VALUE!</v>
      </c>
      <c r="F868" s="9" t="e">
        <f t="shared" si="173"/>
        <v>#VALUE!</v>
      </c>
      <c r="G868" s="9" t="str">
        <f t="shared" si="174"/>
        <v/>
      </c>
      <c r="H868" s="9" t="str">
        <f t="shared" si="175"/>
        <v/>
      </c>
      <c r="I868" s="9" t="str">
        <f t="shared" si="176"/>
        <v/>
      </c>
      <c r="J868" s="9" t="str">
        <f t="shared" si="177"/>
        <v/>
      </c>
      <c r="K868" s="11" t="e">
        <f t="shared" si="178"/>
        <v>#VALUE!</v>
      </c>
      <c r="L868" s="11" t="e">
        <f t="shared" si="179"/>
        <v>#VALUE!</v>
      </c>
      <c r="M868" s="11" t="e">
        <f t="shared" si="180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81"/>
        <v>#VALUE!</v>
      </c>
      <c r="S868" s="11" t="e">
        <f t="shared" si="182"/>
        <v>#VALUE!</v>
      </c>
      <c r="T868" s="11" t="e">
        <f t="shared" si="183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71"/>
        <v>#VALUE!</v>
      </c>
      <c r="E869" s="9" t="e">
        <f t="shared" si="172"/>
        <v>#VALUE!</v>
      </c>
      <c r="F869" s="9" t="e">
        <f t="shared" si="173"/>
        <v>#VALUE!</v>
      </c>
      <c r="G869" s="9" t="str">
        <f t="shared" si="174"/>
        <v/>
      </c>
      <c r="H869" s="9" t="str">
        <f t="shared" si="175"/>
        <v/>
      </c>
      <c r="I869" s="9" t="str">
        <f t="shared" si="176"/>
        <v/>
      </c>
      <c r="J869" s="9" t="str">
        <f t="shared" si="177"/>
        <v/>
      </c>
      <c r="K869" s="11" t="e">
        <f t="shared" si="178"/>
        <v>#VALUE!</v>
      </c>
      <c r="L869" s="11" t="e">
        <f t="shared" si="179"/>
        <v>#VALUE!</v>
      </c>
      <c r="M869" s="11" t="e">
        <f t="shared" si="180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81"/>
        <v>#VALUE!</v>
      </c>
      <c r="S869" s="11" t="e">
        <f t="shared" si="182"/>
        <v>#VALUE!</v>
      </c>
      <c r="T869" s="11" t="e">
        <f t="shared" si="183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71"/>
        <v>#VALUE!</v>
      </c>
      <c r="E870" s="9" t="e">
        <f t="shared" si="172"/>
        <v>#VALUE!</v>
      </c>
      <c r="F870" s="9" t="e">
        <f t="shared" si="173"/>
        <v>#VALUE!</v>
      </c>
      <c r="G870" s="9" t="str">
        <f t="shared" si="174"/>
        <v/>
      </c>
      <c r="H870" s="9" t="str">
        <f t="shared" si="175"/>
        <v/>
      </c>
      <c r="I870" s="9" t="str">
        <f t="shared" si="176"/>
        <v/>
      </c>
      <c r="J870" s="9" t="str">
        <f t="shared" si="177"/>
        <v/>
      </c>
      <c r="K870" s="11" t="e">
        <f t="shared" si="178"/>
        <v>#VALUE!</v>
      </c>
      <c r="L870" s="11" t="e">
        <f t="shared" si="179"/>
        <v>#VALUE!</v>
      </c>
      <c r="M870" s="11" t="e">
        <f t="shared" si="180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81"/>
        <v>#VALUE!</v>
      </c>
      <c r="S870" s="11" t="e">
        <f t="shared" si="182"/>
        <v>#VALUE!</v>
      </c>
      <c r="T870" s="11" t="e">
        <f t="shared" si="183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71"/>
        <v>#VALUE!</v>
      </c>
      <c r="E871" s="9" t="e">
        <f t="shared" si="172"/>
        <v>#VALUE!</v>
      </c>
      <c r="F871" s="9" t="e">
        <f t="shared" si="173"/>
        <v>#VALUE!</v>
      </c>
      <c r="G871" s="9" t="str">
        <f t="shared" si="174"/>
        <v/>
      </c>
      <c r="H871" s="9" t="str">
        <f t="shared" si="175"/>
        <v/>
      </c>
      <c r="I871" s="9" t="str">
        <f t="shared" si="176"/>
        <v/>
      </c>
      <c r="J871" s="9" t="str">
        <f t="shared" si="177"/>
        <v/>
      </c>
      <c r="K871" s="11" t="e">
        <f t="shared" si="178"/>
        <v>#VALUE!</v>
      </c>
      <c r="L871" s="11" t="e">
        <f t="shared" si="179"/>
        <v>#VALUE!</v>
      </c>
      <c r="M871" s="11" t="e">
        <f t="shared" si="180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81"/>
        <v>#VALUE!</v>
      </c>
      <c r="S871" s="11" t="e">
        <f t="shared" si="182"/>
        <v>#VALUE!</v>
      </c>
      <c r="T871" s="11" t="e">
        <f t="shared" si="183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71"/>
        <v>#VALUE!</v>
      </c>
      <c r="E872" s="9" t="e">
        <f t="shared" si="172"/>
        <v>#VALUE!</v>
      </c>
      <c r="F872" s="9" t="e">
        <f t="shared" si="173"/>
        <v>#VALUE!</v>
      </c>
      <c r="G872" s="9" t="str">
        <f t="shared" si="174"/>
        <v/>
      </c>
      <c r="H872" s="9" t="str">
        <f t="shared" si="175"/>
        <v/>
      </c>
      <c r="I872" s="9" t="str">
        <f t="shared" si="176"/>
        <v/>
      </c>
      <c r="J872" s="9" t="str">
        <f t="shared" si="177"/>
        <v/>
      </c>
      <c r="K872" s="11" t="e">
        <f t="shared" si="178"/>
        <v>#VALUE!</v>
      </c>
      <c r="L872" s="11" t="e">
        <f t="shared" si="179"/>
        <v>#VALUE!</v>
      </c>
      <c r="M872" s="11" t="e">
        <f t="shared" si="180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81"/>
        <v>#VALUE!</v>
      </c>
      <c r="S872" s="11" t="e">
        <f t="shared" si="182"/>
        <v>#VALUE!</v>
      </c>
      <c r="T872" s="11" t="e">
        <f t="shared" si="183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71"/>
        <v>#VALUE!</v>
      </c>
      <c r="E873" s="9" t="e">
        <f t="shared" si="172"/>
        <v>#VALUE!</v>
      </c>
      <c r="F873" s="9" t="e">
        <f t="shared" si="173"/>
        <v>#VALUE!</v>
      </c>
      <c r="G873" s="9" t="str">
        <f t="shared" si="174"/>
        <v/>
      </c>
      <c r="H873" s="9" t="str">
        <f t="shared" si="175"/>
        <v/>
      </c>
      <c r="I873" s="9" t="str">
        <f t="shared" si="176"/>
        <v/>
      </c>
      <c r="J873" s="9" t="str">
        <f t="shared" si="177"/>
        <v/>
      </c>
      <c r="K873" s="11" t="e">
        <f t="shared" si="178"/>
        <v>#VALUE!</v>
      </c>
      <c r="L873" s="11" t="e">
        <f t="shared" si="179"/>
        <v>#VALUE!</v>
      </c>
      <c r="M873" s="11" t="e">
        <f t="shared" si="180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81"/>
        <v>#VALUE!</v>
      </c>
      <c r="S873" s="11" t="e">
        <f t="shared" si="182"/>
        <v>#VALUE!</v>
      </c>
      <c r="T873" s="11" t="e">
        <f t="shared" si="183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71"/>
        <v>#VALUE!</v>
      </c>
      <c r="E874" s="9" t="e">
        <f t="shared" si="172"/>
        <v>#VALUE!</v>
      </c>
      <c r="F874" s="9" t="e">
        <f t="shared" si="173"/>
        <v>#VALUE!</v>
      </c>
      <c r="G874" s="9" t="str">
        <f t="shared" si="174"/>
        <v/>
      </c>
      <c r="H874" s="9" t="str">
        <f t="shared" si="175"/>
        <v/>
      </c>
      <c r="I874" s="9" t="str">
        <f t="shared" si="176"/>
        <v/>
      </c>
      <c r="J874" s="9" t="str">
        <f t="shared" si="177"/>
        <v/>
      </c>
      <c r="K874" s="11" t="e">
        <f t="shared" si="178"/>
        <v>#VALUE!</v>
      </c>
      <c r="L874" s="11" t="e">
        <f t="shared" si="179"/>
        <v>#VALUE!</v>
      </c>
      <c r="M874" s="11" t="e">
        <f t="shared" si="180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81"/>
        <v>#VALUE!</v>
      </c>
      <c r="S874" s="11" t="e">
        <f t="shared" si="182"/>
        <v>#VALUE!</v>
      </c>
      <c r="T874" s="11" t="e">
        <f t="shared" si="183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71"/>
        <v>#VALUE!</v>
      </c>
      <c r="E875" s="9" t="e">
        <f t="shared" si="172"/>
        <v>#VALUE!</v>
      </c>
      <c r="F875" s="9" t="e">
        <f t="shared" si="173"/>
        <v>#VALUE!</v>
      </c>
      <c r="G875" s="9" t="str">
        <f t="shared" si="174"/>
        <v/>
      </c>
      <c r="H875" s="9" t="str">
        <f t="shared" si="175"/>
        <v/>
      </c>
      <c r="I875" s="9" t="str">
        <f t="shared" si="176"/>
        <v/>
      </c>
      <c r="J875" s="9" t="str">
        <f t="shared" si="177"/>
        <v/>
      </c>
      <c r="K875" s="11" t="e">
        <f t="shared" si="178"/>
        <v>#VALUE!</v>
      </c>
      <c r="L875" s="11" t="e">
        <f t="shared" si="179"/>
        <v>#VALUE!</v>
      </c>
      <c r="M875" s="11" t="e">
        <f t="shared" si="180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81"/>
        <v>#VALUE!</v>
      </c>
      <c r="S875" s="11" t="e">
        <f t="shared" si="182"/>
        <v>#VALUE!</v>
      </c>
      <c r="T875" s="11" t="e">
        <f t="shared" si="183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71"/>
        <v>#VALUE!</v>
      </c>
      <c r="E876" s="9" t="e">
        <f t="shared" si="172"/>
        <v>#VALUE!</v>
      </c>
      <c r="F876" s="9" t="e">
        <f t="shared" si="173"/>
        <v>#VALUE!</v>
      </c>
      <c r="G876" s="9" t="str">
        <f t="shared" si="174"/>
        <v/>
      </c>
      <c r="H876" s="9" t="str">
        <f t="shared" si="175"/>
        <v/>
      </c>
      <c r="I876" s="9" t="str">
        <f t="shared" si="176"/>
        <v/>
      </c>
      <c r="J876" s="9" t="str">
        <f t="shared" si="177"/>
        <v/>
      </c>
      <c r="K876" s="11" t="e">
        <f t="shared" si="178"/>
        <v>#VALUE!</v>
      </c>
      <c r="L876" s="11" t="e">
        <f t="shared" si="179"/>
        <v>#VALUE!</v>
      </c>
      <c r="M876" s="11" t="e">
        <f t="shared" si="180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81"/>
        <v>#VALUE!</v>
      </c>
      <c r="S876" s="11" t="e">
        <f t="shared" si="182"/>
        <v>#VALUE!</v>
      </c>
      <c r="T876" s="11" t="e">
        <f t="shared" si="183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71"/>
        <v>#VALUE!</v>
      </c>
      <c r="E877" s="9" t="e">
        <f t="shared" si="172"/>
        <v>#VALUE!</v>
      </c>
      <c r="F877" s="9" t="e">
        <f t="shared" si="173"/>
        <v>#VALUE!</v>
      </c>
      <c r="G877" s="9" t="str">
        <f t="shared" si="174"/>
        <v/>
      </c>
      <c r="H877" s="9" t="str">
        <f t="shared" si="175"/>
        <v/>
      </c>
      <c r="I877" s="9" t="str">
        <f t="shared" si="176"/>
        <v/>
      </c>
      <c r="J877" s="9" t="str">
        <f t="shared" si="177"/>
        <v/>
      </c>
      <c r="K877" s="11" t="e">
        <f t="shared" si="178"/>
        <v>#VALUE!</v>
      </c>
      <c r="L877" s="11" t="e">
        <f t="shared" si="179"/>
        <v>#VALUE!</v>
      </c>
      <c r="M877" s="11" t="e">
        <f t="shared" si="180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81"/>
        <v>#VALUE!</v>
      </c>
      <c r="S877" s="11" t="e">
        <f t="shared" si="182"/>
        <v>#VALUE!</v>
      </c>
      <c r="T877" s="11" t="e">
        <f t="shared" si="183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71"/>
        <v>#VALUE!</v>
      </c>
      <c r="E878" s="9" t="e">
        <f t="shared" si="172"/>
        <v>#VALUE!</v>
      </c>
      <c r="F878" s="9" t="e">
        <f t="shared" si="173"/>
        <v>#VALUE!</v>
      </c>
      <c r="G878" s="9" t="str">
        <f t="shared" si="174"/>
        <v/>
      </c>
      <c r="H878" s="9" t="str">
        <f t="shared" si="175"/>
        <v/>
      </c>
      <c r="I878" s="9" t="str">
        <f t="shared" si="176"/>
        <v/>
      </c>
      <c r="J878" s="9" t="str">
        <f t="shared" si="177"/>
        <v/>
      </c>
      <c r="K878" s="11" t="e">
        <f t="shared" si="178"/>
        <v>#VALUE!</v>
      </c>
      <c r="L878" s="11" t="e">
        <f t="shared" si="179"/>
        <v>#VALUE!</v>
      </c>
      <c r="M878" s="11" t="e">
        <f t="shared" si="180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81"/>
        <v>#VALUE!</v>
      </c>
      <c r="S878" s="11" t="e">
        <f t="shared" si="182"/>
        <v>#VALUE!</v>
      </c>
      <c r="T878" s="11" t="e">
        <f t="shared" si="183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71"/>
        <v>#VALUE!</v>
      </c>
      <c r="E879" s="9" t="e">
        <f t="shared" si="172"/>
        <v>#VALUE!</v>
      </c>
      <c r="F879" s="9" t="e">
        <f t="shared" si="173"/>
        <v>#VALUE!</v>
      </c>
      <c r="G879" s="9" t="str">
        <f t="shared" si="174"/>
        <v/>
      </c>
      <c r="H879" s="9" t="str">
        <f t="shared" si="175"/>
        <v/>
      </c>
      <c r="I879" s="9" t="str">
        <f t="shared" si="176"/>
        <v/>
      </c>
      <c r="J879" s="9" t="str">
        <f t="shared" si="177"/>
        <v/>
      </c>
      <c r="K879" s="11" t="e">
        <f t="shared" si="178"/>
        <v>#VALUE!</v>
      </c>
      <c r="L879" s="11" t="e">
        <f t="shared" si="179"/>
        <v>#VALUE!</v>
      </c>
      <c r="M879" s="11" t="e">
        <f t="shared" si="180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81"/>
        <v>#VALUE!</v>
      </c>
      <c r="S879" s="11" t="e">
        <f t="shared" si="182"/>
        <v>#VALUE!</v>
      </c>
      <c r="T879" s="11" t="e">
        <f t="shared" si="183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71"/>
        <v>#VALUE!</v>
      </c>
      <c r="E880" s="9" t="e">
        <f t="shared" si="172"/>
        <v>#VALUE!</v>
      </c>
      <c r="F880" s="9" t="e">
        <f t="shared" si="173"/>
        <v>#VALUE!</v>
      </c>
      <c r="G880" s="9" t="str">
        <f t="shared" si="174"/>
        <v/>
      </c>
      <c r="H880" s="9" t="str">
        <f t="shared" si="175"/>
        <v/>
      </c>
      <c r="I880" s="9" t="str">
        <f t="shared" si="176"/>
        <v/>
      </c>
      <c r="J880" s="9" t="str">
        <f t="shared" si="177"/>
        <v/>
      </c>
      <c r="K880" s="11" t="e">
        <f t="shared" si="178"/>
        <v>#VALUE!</v>
      </c>
      <c r="L880" s="11" t="e">
        <f t="shared" si="179"/>
        <v>#VALUE!</v>
      </c>
      <c r="M880" s="11" t="e">
        <f t="shared" si="180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81"/>
        <v>#VALUE!</v>
      </c>
      <c r="S880" s="11" t="e">
        <f t="shared" si="182"/>
        <v>#VALUE!</v>
      </c>
      <c r="T880" s="11" t="e">
        <f t="shared" si="183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71"/>
        <v>#VALUE!</v>
      </c>
      <c r="E881" s="9" t="e">
        <f t="shared" si="172"/>
        <v>#VALUE!</v>
      </c>
      <c r="F881" s="9" t="e">
        <f t="shared" si="173"/>
        <v>#VALUE!</v>
      </c>
      <c r="G881" s="9" t="str">
        <f t="shared" si="174"/>
        <v/>
      </c>
      <c r="H881" s="9" t="str">
        <f t="shared" si="175"/>
        <v/>
      </c>
      <c r="I881" s="9" t="str">
        <f t="shared" si="176"/>
        <v/>
      </c>
      <c r="J881" s="9" t="str">
        <f t="shared" si="177"/>
        <v/>
      </c>
      <c r="K881" s="11" t="e">
        <f t="shared" si="178"/>
        <v>#VALUE!</v>
      </c>
      <c r="L881" s="11" t="e">
        <f t="shared" si="179"/>
        <v>#VALUE!</v>
      </c>
      <c r="M881" s="11" t="e">
        <f t="shared" si="180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81"/>
        <v>#VALUE!</v>
      </c>
      <c r="S881" s="11" t="e">
        <f t="shared" si="182"/>
        <v>#VALUE!</v>
      </c>
      <c r="T881" s="11" t="e">
        <f t="shared" si="183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71"/>
        <v>#VALUE!</v>
      </c>
      <c r="E882" s="9" t="e">
        <f t="shared" si="172"/>
        <v>#VALUE!</v>
      </c>
      <c r="F882" s="9" t="e">
        <f t="shared" si="173"/>
        <v>#VALUE!</v>
      </c>
      <c r="G882" s="9" t="str">
        <f t="shared" si="174"/>
        <v/>
      </c>
      <c r="H882" s="9" t="str">
        <f t="shared" si="175"/>
        <v/>
      </c>
      <c r="I882" s="9" t="str">
        <f t="shared" si="176"/>
        <v/>
      </c>
      <c r="J882" s="9" t="str">
        <f t="shared" si="177"/>
        <v/>
      </c>
      <c r="K882" s="11" t="e">
        <f t="shared" si="178"/>
        <v>#VALUE!</v>
      </c>
      <c r="L882" s="11" t="e">
        <f t="shared" si="179"/>
        <v>#VALUE!</v>
      </c>
      <c r="M882" s="11" t="e">
        <f t="shared" si="180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81"/>
        <v>#VALUE!</v>
      </c>
      <c r="S882" s="11" t="e">
        <f t="shared" si="182"/>
        <v>#VALUE!</v>
      </c>
      <c r="T882" s="11" t="e">
        <f t="shared" si="183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71"/>
        <v>#VALUE!</v>
      </c>
      <c r="E883" s="9" t="e">
        <f t="shared" si="172"/>
        <v>#VALUE!</v>
      </c>
      <c r="F883" s="9" t="e">
        <f t="shared" si="173"/>
        <v>#VALUE!</v>
      </c>
      <c r="G883" s="9" t="str">
        <f t="shared" si="174"/>
        <v/>
      </c>
      <c r="H883" s="9" t="str">
        <f t="shared" si="175"/>
        <v/>
      </c>
      <c r="I883" s="9" t="str">
        <f t="shared" si="176"/>
        <v/>
      </c>
      <c r="J883" s="9" t="str">
        <f t="shared" si="177"/>
        <v/>
      </c>
      <c r="K883" s="11" t="e">
        <f t="shared" si="178"/>
        <v>#VALUE!</v>
      </c>
      <c r="L883" s="11" t="e">
        <f t="shared" si="179"/>
        <v>#VALUE!</v>
      </c>
      <c r="M883" s="11" t="e">
        <f t="shared" si="180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81"/>
        <v>#VALUE!</v>
      </c>
      <c r="S883" s="11" t="e">
        <f t="shared" si="182"/>
        <v>#VALUE!</v>
      </c>
      <c r="T883" s="11" t="e">
        <f t="shared" si="183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71"/>
        <v>#VALUE!</v>
      </c>
      <c r="E884" s="9" t="e">
        <f t="shared" si="172"/>
        <v>#VALUE!</v>
      </c>
      <c r="F884" s="9" t="e">
        <f t="shared" si="173"/>
        <v>#VALUE!</v>
      </c>
      <c r="G884" s="9" t="str">
        <f t="shared" si="174"/>
        <v/>
      </c>
      <c r="H884" s="9" t="str">
        <f t="shared" si="175"/>
        <v/>
      </c>
      <c r="I884" s="9" t="str">
        <f t="shared" si="176"/>
        <v/>
      </c>
      <c r="J884" s="9" t="str">
        <f t="shared" si="177"/>
        <v/>
      </c>
      <c r="K884" s="11" t="e">
        <f t="shared" si="178"/>
        <v>#VALUE!</v>
      </c>
      <c r="L884" s="11" t="e">
        <f t="shared" si="179"/>
        <v>#VALUE!</v>
      </c>
      <c r="M884" s="11" t="e">
        <f t="shared" si="180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81"/>
        <v>#VALUE!</v>
      </c>
      <c r="S884" s="11" t="e">
        <f t="shared" si="182"/>
        <v>#VALUE!</v>
      </c>
      <c r="T884" s="11" t="e">
        <f t="shared" si="183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71"/>
        <v>#VALUE!</v>
      </c>
      <c r="E885" s="9" t="e">
        <f t="shared" si="172"/>
        <v>#VALUE!</v>
      </c>
      <c r="F885" s="9" t="e">
        <f t="shared" si="173"/>
        <v>#VALUE!</v>
      </c>
      <c r="G885" s="9" t="str">
        <f t="shared" si="174"/>
        <v/>
      </c>
      <c r="H885" s="9" t="str">
        <f t="shared" si="175"/>
        <v/>
      </c>
      <c r="I885" s="9" t="str">
        <f t="shared" si="176"/>
        <v/>
      </c>
      <c r="J885" s="9" t="str">
        <f t="shared" si="177"/>
        <v/>
      </c>
      <c r="K885" s="11" t="e">
        <f t="shared" si="178"/>
        <v>#VALUE!</v>
      </c>
      <c r="L885" s="11" t="e">
        <f t="shared" si="179"/>
        <v>#VALUE!</v>
      </c>
      <c r="M885" s="11" t="e">
        <f t="shared" si="180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81"/>
        <v>#VALUE!</v>
      </c>
      <c r="S885" s="11" t="e">
        <f t="shared" si="182"/>
        <v>#VALUE!</v>
      </c>
      <c r="T885" s="11" t="e">
        <f t="shared" si="183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71"/>
        <v>#VALUE!</v>
      </c>
      <c r="E886" s="9" t="e">
        <f t="shared" si="172"/>
        <v>#VALUE!</v>
      </c>
      <c r="F886" s="9" t="e">
        <f t="shared" si="173"/>
        <v>#VALUE!</v>
      </c>
      <c r="G886" s="9" t="str">
        <f t="shared" si="174"/>
        <v/>
      </c>
      <c r="H886" s="9" t="str">
        <f t="shared" si="175"/>
        <v/>
      </c>
      <c r="I886" s="9" t="str">
        <f t="shared" si="176"/>
        <v/>
      </c>
      <c r="J886" s="9" t="str">
        <f t="shared" si="177"/>
        <v/>
      </c>
      <c r="K886" s="11" t="e">
        <f t="shared" si="178"/>
        <v>#VALUE!</v>
      </c>
      <c r="L886" s="11" t="e">
        <f t="shared" si="179"/>
        <v>#VALUE!</v>
      </c>
      <c r="M886" s="11" t="e">
        <f t="shared" si="180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81"/>
        <v>#VALUE!</v>
      </c>
      <c r="S886" s="11" t="e">
        <f t="shared" si="182"/>
        <v>#VALUE!</v>
      </c>
      <c r="T886" s="11" t="e">
        <f t="shared" si="183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71"/>
        <v>#VALUE!</v>
      </c>
      <c r="E887" s="9" t="e">
        <f t="shared" si="172"/>
        <v>#VALUE!</v>
      </c>
      <c r="F887" s="9" t="e">
        <f t="shared" si="173"/>
        <v>#VALUE!</v>
      </c>
      <c r="G887" s="9" t="str">
        <f t="shared" si="174"/>
        <v/>
      </c>
      <c r="H887" s="9" t="str">
        <f t="shared" si="175"/>
        <v/>
      </c>
      <c r="I887" s="9" t="str">
        <f t="shared" si="176"/>
        <v/>
      </c>
      <c r="J887" s="9" t="str">
        <f t="shared" si="177"/>
        <v/>
      </c>
      <c r="K887" s="11" t="e">
        <f t="shared" si="178"/>
        <v>#VALUE!</v>
      </c>
      <c r="L887" s="11" t="e">
        <f t="shared" si="179"/>
        <v>#VALUE!</v>
      </c>
      <c r="M887" s="11" t="e">
        <f t="shared" si="180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81"/>
        <v>#VALUE!</v>
      </c>
      <c r="S887" s="11" t="e">
        <f t="shared" si="182"/>
        <v>#VALUE!</v>
      </c>
      <c r="T887" s="11" t="e">
        <f t="shared" si="183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71"/>
        <v>#VALUE!</v>
      </c>
      <c r="E888" s="9" t="e">
        <f t="shared" si="172"/>
        <v>#VALUE!</v>
      </c>
      <c r="F888" s="9" t="e">
        <f t="shared" si="173"/>
        <v>#VALUE!</v>
      </c>
      <c r="G888" s="9" t="str">
        <f t="shared" si="174"/>
        <v/>
      </c>
      <c r="H888" s="9" t="str">
        <f t="shared" si="175"/>
        <v/>
      </c>
      <c r="I888" s="9" t="str">
        <f t="shared" si="176"/>
        <v/>
      </c>
      <c r="J888" s="9" t="str">
        <f t="shared" si="177"/>
        <v/>
      </c>
      <c r="K888" s="11" t="e">
        <f t="shared" si="178"/>
        <v>#VALUE!</v>
      </c>
      <c r="L888" s="11" t="e">
        <f t="shared" si="179"/>
        <v>#VALUE!</v>
      </c>
      <c r="M888" s="11" t="e">
        <f t="shared" si="180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81"/>
        <v>#VALUE!</v>
      </c>
      <c r="S888" s="11" t="e">
        <f t="shared" si="182"/>
        <v>#VALUE!</v>
      </c>
      <c r="T888" s="11" t="e">
        <f t="shared" si="183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71"/>
        <v>#VALUE!</v>
      </c>
      <c r="E889" s="9" t="e">
        <f t="shared" si="172"/>
        <v>#VALUE!</v>
      </c>
      <c r="F889" s="9" t="e">
        <f t="shared" si="173"/>
        <v>#VALUE!</v>
      </c>
      <c r="G889" s="9" t="str">
        <f t="shared" si="174"/>
        <v/>
      </c>
      <c r="H889" s="9" t="str">
        <f t="shared" si="175"/>
        <v/>
      </c>
      <c r="I889" s="9" t="str">
        <f t="shared" si="176"/>
        <v/>
      </c>
      <c r="J889" s="9" t="str">
        <f t="shared" si="177"/>
        <v/>
      </c>
      <c r="K889" s="11" t="e">
        <f t="shared" si="178"/>
        <v>#VALUE!</v>
      </c>
      <c r="L889" s="11" t="e">
        <f t="shared" si="179"/>
        <v>#VALUE!</v>
      </c>
      <c r="M889" s="11" t="e">
        <f t="shared" si="180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81"/>
        <v>#VALUE!</v>
      </c>
      <c r="S889" s="11" t="e">
        <f t="shared" si="182"/>
        <v>#VALUE!</v>
      </c>
      <c r="T889" s="11" t="e">
        <f t="shared" si="183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71"/>
        <v>#VALUE!</v>
      </c>
      <c r="E890" s="9" t="e">
        <f t="shared" si="172"/>
        <v>#VALUE!</v>
      </c>
      <c r="F890" s="9" t="e">
        <f t="shared" si="173"/>
        <v>#VALUE!</v>
      </c>
      <c r="G890" s="9" t="str">
        <f t="shared" si="174"/>
        <v/>
      </c>
      <c r="H890" s="9" t="str">
        <f t="shared" si="175"/>
        <v/>
      </c>
      <c r="I890" s="9" t="str">
        <f t="shared" si="176"/>
        <v/>
      </c>
      <c r="J890" s="9" t="str">
        <f t="shared" si="177"/>
        <v/>
      </c>
      <c r="K890" s="11" t="e">
        <f t="shared" si="178"/>
        <v>#VALUE!</v>
      </c>
      <c r="L890" s="11" t="e">
        <f t="shared" si="179"/>
        <v>#VALUE!</v>
      </c>
      <c r="M890" s="11" t="e">
        <f t="shared" si="180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81"/>
        <v>#VALUE!</v>
      </c>
      <c r="S890" s="11" t="e">
        <f t="shared" si="182"/>
        <v>#VALUE!</v>
      </c>
      <c r="T890" s="11" t="e">
        <f t="shared" si="183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71"/>
        <v>#VALUE!</v>
      </c>
      <c r="E891" s="9" t="e">
        <f t="shared" si="172"/>
        <v>#VALUE!</v>
      </c>
      <c r="F891" s="9" t="e">
        <f t="shared" si="173"/>
        <v>#VALUE!</v>
      </c>
      <c r="G891" s="9" t="str">
        <f t="shared" si="174"/>
        <v/>
      </c>
      <c r="H891" s="9" t="str">
        <f t="shared" si="175"/>
        <v/>
      </c>
      <c r="I891" s="9" t="str">
        <f t="shared" si="176"/>
        <v/>
      </c>
      <c r="J891" s="9" t="str">
        <f t="shared" si="177"/>
        <v/>
      </c>
      <c r="K891" s="11" t="e">
        <f t="shared" si="178"/>
        <v>#VALUE!</v>
      </c>
      <c r="L891" s="11" t="e">
        <f t="shared" si="179"/>
        <v>#VALUE!</v>
      </c>
      <c r="M891" s="11" t="e">
        <f t="shared" si="180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81"/>
        <v>#VALUE!</v>
      </c>
      <c r="S891" s="11" t="e">
        <f t="shared" si="182"/>
        <v>#VALUE!</v>
      </c>
      <c r="T891" s="11" t="e">
        <f t="shared" si="183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71"/>
        <v>#VALUE!</v>
      </c>
      <c r="E892" s="9" t="e">
        <f t="shared" si="172"/>
        <v>#VALUE!</v>
      </c>
      <c r="F892" s="9" t="e">
        <f t="shared" si="173"/>
        <v>#VALUE!</v>
      </c>
      <c r="G892" s="9" t="str">
        <f t="shared" si="174"/>
        <v/>
      </c>
      <c r="H892" s="9" t="str">
        <f t="shared" si="175"/>
        <v/>
      </c>
      <c r="I892" s="9" t="str">
        <f t="shared" si="176"/>
        <v/>
      </c>
      <c r="J892" s="9" t="str">
        <f t="shared" si="177"/>
        <v/>
      </c>
      <c r="K892" s="11" t="e">
        <f t="shared" si="178"/>
        <v>#VALUE!</v>
      </c>
      <c r="L892" s="11" t="e">
        <f t="shared" si="179"/>
        <v>#VALUE!</v>
      </c>
      <c r="M892" s="11" t="e">
        <f t="shared" si="180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81"/>
        <v>#VALUE!</v>
      </c>
      <c r="S892" s="11" t="e">
        <f t="shared" si="182"/>
        <v>#VALUE!</v>
      </c>
      <c r="T892" s="11" t="e">
        <f t="shared" si="183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71"/>
        <v>#VALUE!</v>
      </c>
      <c r="E893" s="9" t="e">
        <f t="shared" si="172"/>
        <v>#VALUE!</v>
      </c>
      <c r="F893" s="9" t="e">
        <f t="shared" si="173"/>
        <v>#VALUE!</v>
      </c>
      <c r="G893" s="9" t="str">
        <f t="shared" si="174"/>
        <v/>
      </c>
      <c r="H893" s="9" t="str">
        <f t="shared" si="175"/>
        <v/>
      </c>
      <c r="I893" s="9" t="str">
        <f t="shared" si="176"/>
        <v/>
      </c>
      <c r="J893" s="9" t="str">
        <f t="shared" si="177"/>
        <v/>
      </c>
      <c r="K893" s="11" t="e">
        <f t="shared" si="178"/>
        <v>#VALUE!</v>
      </c>
      <c r="L893" s="11" t="e">
        <f t="shared" si="179"/>
        <v>#VALUE!</v>
      </c>
      <c r="M893" s="11" t="e">
        <f t="shared" si="180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81"/>
        <v>#VALUE!</v>
      </c>
      <c r="S893" s="11" t="e">
        <f t="shared" si="182"/>
        <v>#VALUE!</v>
      </c>
      <c r="T893" s="11" t="e">
        <f t="shared" si="183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71"/>
        <v>#VALUE!</v>
      </c>
      <c r="E894" s="9" t="e">
        <f t="shared" si="172"/>
        <v>#VALUE!</v>
      </c>
      <c r="F894" s="9" t="e">
        <f t="shared" si="173"/>
        <v>#VALUE!</v>
      </c>
      <c r="G894" s="9" t="str">
        <f t="shared" si="174"/>
        <v/>
      </c>
      <c r="H894" s="9" t="str">
        <f t="shared" si="175"/>
        <v/>
      </c>
      <c r="I894" s="9" t="str">
        <f t="shared" si="176"/>
        <v/>
      </c>
      <c r="J894" s="9" t="str">
        <f t="shared" si="177"/>
        <v/>
      </c>
      <c r="K894" s="11" t="e">
        <f t="shared" si="178"/>
        <v>#VALUE!</v>
      </c>
      <c r="L894" s="11" t="e">
        <f t="shared" si="179"/>
        <v>#VALUE!</v>
      </c>
      <c r="M894" s="11" t="e">
        <f t="shared" si="180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81"/>
        <v>#VALUE!</v>
      </c>
      <c r="S894" s="11" t="e">
        <f t="shared" si="182"/>
        <v>#VALUE!</v>
      </c>
      <c r="T894" s="11" t="e">
        <f t="shared" si="183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71"/>
        <v>#VALUE!</v>
      </c>
      <c r="E895" s="9" t="e">
        <f t="shared" si="172"/>
        <v>#VALUE!</v>
      </c>
      <c r="F895" s="9" t="e">
        <f t="shared" si="173"/>
        <v>#VALUE!</v>
      </c>
      <c r="G895" s="9" t="str">
        <f t="shared" si="174"/>
        <v/>
      </c>
      <c r="H895" s="9" t="str">
        <f t="shared" si="175"/>
        <v/>
      </c>
      <c r="I895" s="9" t="str">
        <f t="shared" si="176"/>
        <v/>
      </c>
      <c r="J895" s="9" t="str">
        <f t="shared" si="177"/>
        <v/>
      </c>
      <c r="K895" s="11" t="e">
        <f t="shared" si="178"/>
        <v>#VALUE!</v>
      </c>
      <c r="L895" s="11" t="e">
        <f t="shared" si="179"/>
        <v>#VALUE!</v>
      </c>
      <c r="M895" s="11" t="e">
        <f t="shared" si="180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81"/>
        <v>#VALUE!</v>
      </c>
      <c r="S895" s="11" t="e">
        <f t="shared" si="182"/>
        <v>#VALUE!</v>
      </c>
      <c r="T895" s="11" t="e">
        <f t="shared" si="183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71"/>
        <v>#VALUE!</v>
      </c>
      <c r="E896" s="9" t="e">
        <f t="shared" si="172"/>
        <v>#VALUE!</v>
      </c>
      <c r="F896" s="9" t="e">
        <f t="shared" si="173"/>
        <v>#VALUE!</v>
      </c>
      <c r="G896" s="9" t="str">
        <f t="shared" si="174"/>
        <v/>
      </c>
      <c r="H896" s="9" t="str">
        <f t="shared" si="175"/>
        <v/>
      </c>
      <c r="I896" s="9" t="str">
        <f t="shared" si="176"/>
        <v/>
      </c>
      <c r="J896" s="9" t="str">
        <f t="shared" si="177"/>
        <v/>
      </c>
      <c r="K896" s="11" t="e">
        <f t="shared" si="178"/>
        <v>#VALUE!</v>
      </c>
      <c r="L896" s="11" t="e">
        <f t="shared" si="179"/>
        <v>#VALUE!</v>
      </c>
      <c r="M896" s="11" t="e">
        <f t="shared" si="180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81"/>
        <v>#VALUE!</v>
      </c>
      <c r="S896" s="11" t="e">
        <f t="shared" si="182"/>
        <v>#VALUE!</v>
      </c>
      <c r="T896" s="11" t="e">
        <f t="shared" si="183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71"/>
        <v>#VALUE!</v>
      </c>
      <c r="E897" s="9" t="e">
        <f t="shared" si="172"/>
        <v>#VALUE!</v>
      </c>
      <c r="F897" s="9" t="e">
        <f t="shared" si="173"/>
        <v>#VALUE!</v>
      </c>
      <c r="G897" s="9" t="str">
        <f t="shared" si="174"/>
        <v/>
      </c>
      <c r="H897" s="9" t="str">
        <f t="shared" si="175"/>
        <v/>
      </c>
      <c r="I897" s="9" t="str">
        <f t="shared" si="176"/>
        <v/>
      </c>
      <c r="J897" s="9" t="str">
        <f t="shared" si="177"/>
        <v/>
      </c>
      <c r="K897" s="11" t="e">
        <f t="shared" si="178"/>
        <v>#VALUE!</v>
      </c>
      <c r="L897" s="11" t="e">
        <f t="shared" si="179"/>
        <v>#VALUE!</v>
      </c>
      <c r="M897" s="11" t="e">
        <f t="shared" si="180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81"/>
        <v>#VALUE!</v>
      </c>
      <c r="S897" s="11" t="e">
        <f t="shared" si="182"/>
        <v>#VALUE!</v>
      </c>
      <c r="T897" s="11" t="e">
        <f t="shared" si="183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71"/>
        <v>#VALUE!</v>
      </c>
      <c r="E898" s="9" t="e">
        <f t="shared" si="172"/>
        <v>#VALUE!</v>
      </c>
      <c r="F898" s="9" t="e">
        <f t="shared" si="173"/>
        <v>#VALUE!</v>
      </c>
      <c r="G898" s="9" t="str">
        <f t="shared" si="174"/>
        <v/>
      </c>
      <c r="H898" s="9" t="str">
        <f t="shared" si="175"/>
        <v/>
      </c>
      <c r="I898" s="9" t="str">
        <f t="shared" si="176"/>
        <v/>
      </c>
      <c r="J898" s="9" t="str">
        <f t="shared" si="177"/>
        <v/>
      </c>
      <c r="K898" s="11" t="e">
        <f t="shared" si="178"/>
        <v>#VALUE!</v>
      </c>
      <c r="L898" s="11" t="e">
        <f t="shared" si="179"/>
        <v>#VALUE!</v>
      </c>
      <c r="M898" s="11" t="e">
        <f t="shared" si="180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81"/>
        <v>#VALUE!</v>
      </c>
      <c r="S898" s="11" t="e">
        <f t="shared" si="182"/>
        <v>#VALUE!</v>
      </c>
      <c r="T898" s="11" t="e">
        <f t="shared" si="183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71"/>
        <v>#VALUE!</v>
      </c>
      <c r="E899" s="9" t="e">
        <f t="shared" si="172"/>
        <v>#VALUE!</v>
      </c>
      <c r="F899" s="9" t="e">
        <f t="shared" si="173"/>
        <v>#VALUE!</v>
      </c>
      <c r="G899" s="9" t="str">
        <f t="shared" si="174"/>
        <v/>
      </c>
      <c r="H899" s="9" t="str">
        <f t="shared" si="175"/>
        <v/>
      </c>
      <c r="I899" s="9" t="str">
        <f t="shared" si="176"/>
        <v/>
      </c>
      <c r="J899" s="9" t="str">
        <f t="shared" si="177"/>
        <v/>
      </c>
      <c r="K899" s="11" t="e">
        <f t="shared" si="178"/>
        <v>#VALUE!</v>
      </c>
      <c r="L899" s="11" t="e">
        <f t="shared" si="179"/>
        <v>#VALUE!</v>
      </c>
      <c r="M899" s="11" t="e">
        <f t="shared" si="180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81"/>
        <v>#VALUE!</v>
      </c>
      <c r="S899" s="11" t="e">
        <f t="shared" si="182"/>
        <v>#VALUE!</v>
      </c>
      <c r="T899" s="11" t="e">
        <f t="shared" si="183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84">(K900/(AR900+K900-(AR900*K900)))</f>
        <v>#VALUE!</v>
      </c>
      <c r="E900" s="9" t="e">
        <f t="shared" ref="E900:E963" si="185">(L900/(AR900+L900-(AR900*L900)))</f>
        <v>#VALUE!</v>
      </c>
      <c r="F900" s="9" t="e">
        <f t="shared" ref="F900:F963" si="186">(M900/(AR900+M900-(AR900*M900)))</f>
        <v>#VALUE!</v>
      </c>
      <c r="G900" s="9" t="str">
        <f t="shared" ref="G900:G963" si="187">AR900</f>
        <v/>
      </c>
      <c r="H900" s="9" t="str">
        <f t="shared" ref="H900:H963" si="188">IF(A900="","",1/D900)</f>
        <v/>
      </c>
      <c r="I900" s="9" t="str">
        <f t="shared" ref="I900:I963" si="189">IF(B900="","",1/E900)</f>
        <v/>
      </c>
      <c r="J900" s="9" t="str">
        <f t="shared" ref="J900:J963" si="190">IF(C900="","",1/F900)</f>
        <v/>
      </c>
      <c r="K900" s="11" t="e">
        <f t="shared" ref="K900:K963" si="191">1/A900</f>
        <v>#VALUE!</v>
      </c>
      <c r="L900" s="11" t="e">
        <f t="shared" ref="L900:L963" si="192">1/B900</f>
        <v>#VALUE!</v>
      </c>
      <c r="M900" s="11" t="e">
        <f t="shared" ref="M900:M963" si="193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194">O900/N900</f>
        <v>#VALUE!</v>
      </c>
      <c r="S900" s="11" t="e">
        <f t="shared" ref="S900:S963" si="195">P900/N900</f>
        <v>#VALUE!</v>
      </c>
      <c r="T900" s="11" t="e">
        <f t="shared" ref="T900:T963" si="196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84"/>
        <v>#VALUE!</v>
      </c>
      <c r="E901" s="9" t="e">
        <f t="shared" si="185"/>
        <v>#VALUE!</v>
      </c>
      <c r="F901" s="9" t="e">
        <f t="shared" si="186"/>
        <v>#VALUE!</v>
      </c>
      <c r="G901" s="9" t="str">
        <f t="shared" si="187"/>
        <v/>
      </c>
      <c r="H901" s="9" t="str">
        <f t="shared" si="188"/>
        <v/>
      </c>
      <c r="I901" s="9" t="str">
        <f t="shared" si="189"/>
        <v/>
      </c>
      <c r="J901" s="9" t="str">
        <f t="shared" si="190"/>
        <v/>
      </c>
      <c r="K901" s="11" t="e">
        <f t="shared" si="191"/>
        <v>#VALUE!</v>
      </c>
      <c r="L901" s="11" t="e">
        <f t="shared" si="192"/>
        <v>#VALUE!</v>
      </c>
      <c r="M901" s="11" t="e">
        <f t="shared" si="193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194"/>
        <v>#VALUE!</v>
      </c>
      <c r="S901" s="11" t="e">
        <f t="shared" si="195"/>
        <v>#VALUE!</v>
      </c>
      <c r="T901" s="11" t="e">
        <f t="shared" si="196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84"/>
        <v>#VALUE!</v>
      </c>
      <c r="E902" s="9" t="e">
        <f t="shared" si="185"/>
        <v>#VALUE!</v>
      </c>
      <c r="F902" s="9" t="e">
        <f t="shared" si="186"/>
        <v>#VALUE!</v>
      </c>
      <c r="G902" s="9" t="str">
        <f t="shared" si="187"/>
        <v/>
      </c>
      <c r="H902" s="9" t="str">
        <f t="shared" si="188"/>
        <v/>
      </c>
      <c r="I902" s="9" t="str">
        <f t="shared" si="189"/>
        <v/>
      </c>
      <c r="J902" s="9" t="str">
        <f t="shared" si="190"/>
        <v/>
      </c>
      <c r="K902" s="11" t="e">
        <f t="shared" si="191"/>
        <v>#VALUE!</v>
      </c>
      <c r="L902" s="11" t="e">
        <f t="shared" si="192"/>
        <v>#VALUE!</v>
      </c>
      <c r="M902" s="11" t="e">
        <f t="shared" si="193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194"/>
        <v>#VALUE!</v>
      </c>
      <c r="S902" s="11" t="e">
        <f t="shared" si="195"/>
        <v>#VALUE!</v>
      </c>
      <c r="T902" s="11" t="e">
        <f t="shared" si="196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84"/>
        <v>#VALUE!</v>
      </c>
      <c r="E903" s="9" t="e">
        <f t="shared" si="185"/>
        <v>#VALUE!</v>
      </c>
      <c r="F903" s="9" t="e">
        <f t="shared" si="186"/>
        <v>#VALUE!</v>
      </c>
      <c r="G903" s="9" t="str">
        <f t="shared" si="187"/>
        <v/>
      </c>
      <c r="H903" s="9" t="str">
        <f t="shared" si="188"/>
        <v/>
      </c>
      <c r="I903" s="9" t="str">
        <f t="shared" si="189"/>
        <v/>
      </c>
      <c r="J903" s="9" t="str">
        <f t="shared" si="190"/>
        <v/>
      </c>
      <c r="K903" s="11" t="e">
        <f t="shared" si="191"/>
        <v>#VALUE!</v>
      </c>
      <c r="L903" s="11" t="e">
        <f t="shared" si="192"/>
        <v>#VALUE!</v>
      </c>
      <c r="M903" s="11" t="e">
        <f t="shared" si="193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194"/>
        <v>#VALUE!</v>
      </c>
      <c r="S903" s="11" t="e">
        <f t="shared" si="195"/>
        <v>#VALUE!</v>
      </c>
      <c r="T903" s="11" t="e">
        <f t="shared" si="196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84"/>
        <v>#VALUE!</v>
      </c>
      <c r="E904" s="9" t="e">
        <f t="shared" si="185"/>
        <v>#VALUE!</v>
      </c>
      <c r="F904" s="9" t="e">
        <f t="shared" si="186"/>
        <v>#VALUE!</v>
      </c>
      <c r="G904" s="9" t="str">
        <f t="shared" si="187"/>
        <v/>
      </c>
      <c r="H904" s="9" t="str">
        <f t="shared" si="188"/>
        <v/>
      </c>
      <c r="I904" s="9" t="str">
        <f t="shared" si="189"/>
        <v/>
      </c>
      <c r="J904" s="9" t="str">
        <f t="shared" si="190"/>
        <v/>
      </c>
      <c r="K904" s="11" t="e">
        <f t="shared" si="191"/>
        <v>#VALUE!</v>
      </c>
      <c r="L904" s="11" t="e">
        <f t="shared" si="192"/>
        <v>#VALUE!</v>
      </c>
      <c r="M904" s="11" t="e">
        <f t="shared" si="193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194"/>
        <v>#VALUE!</v>
      </c>
      <c r="S904" s="11" t="e">
        <f t="shared" si="195"/>
        <v>#VALUE!</v>
      </c>
      <c r="T904" s="11" t="e">
        <f t="shared" si="196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84"/>
        <v>#VALUE!</v>
      </c>
      <c r="E905" s="9" t="e">
        <f t="shared" si="185"/>
        <v>#VALUE!</v>
      </c>
      <c r="F905" s="9" t="e">
        <f t="shared" si="186"/>
        <v>#VALUE!</v>
      </c>
      <c r="G905" s="9" t="str">
        <f t="shared" si="187"/>
        <v/>
      </c>
      <c r="H905" s="9" t="str">
        <f t="shared" si="188"/>
        <v/>
      </c>
      <c r="I905" s="9" t="str">
        <f t="shared" si="189"/>
        <v/>
      </c>
      <c r="J905" s="9" t="str">
        <f t="shared" si="190"/>
        <v/>
      </c>
      <c r="K905" s="11" t="e">
        <f t="shared" si="191"/>
        <v>#VALUE!</v>
      </c>
      <c r="L905" s="11" t="e">
        <f t="shared" si="192"/>
        <v>#VALUE!</v>
      </c>
      <c r="M905" s="11" t="e">
        <f t="shared" si="193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194"/>
        <v>#VALUE!</v>
      </c>
      <c r="S905" s="11" t="e">
        <f t="shared" si="195"/>
        <v>#VALUE!</v>
      </c>
      <c r="T905" s="11" t="e">
        <f t="shared" si="196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84"/>
        <v>#VALUE!</v>
      </c>
      <c r="E906" s="9" t="e">
        <f t="shared" si="185"/>
        <v>#VALUE!</v>
      </c>
      <c r="F906" s="9" t="e">
        <f t="shared" si="186"/>
        <v>#VALUE!</v>
      </c>
      <c r="G906" s="9" t="str">
        <f t="shared" si="187"/>
        <v/>
      </c>
      <c r="H906" s="9" t="str">
        <f t="shared" si="188"/>
        <v/>
      </c>
      <c r="I906" s="9" t="str">
        <f t="shared" si="189"/>
        <v/>
      </c>
      <c r="J906" s="9" t="str">
        <f t="shared" si="190"/>
        <v/>
      </c>
      <c r="K906" s="11" t="e">
        <f t="shared" si="191"/>
        <v>#VALUE!</v>
      </c>
      <c r="L906" s="11" t="e">
        <f t="shared" si="192"/>
        <v>#VALUE!</v>
      </c>
      <c r="M906" s="11" t="e">
        <f t="shared" si="193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194"/>
        <v>#VALUE!</v>
      </c>
      <c r="S906" s="11" t="e">
        <f t="shared" si="195"/>
        <v>#VALUE!</v>
      </c>
      <c r="T906" s="11" t="e">
        <f t="shared" si="196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84"/>
        <v>#VALUE!</v>
      </c>
      <c r="E907" s="9" t="e">
        <f t="shared" si="185"/>
        <v>#VALUE!</v>
      </c>
      <c r="F907" s="9" t="e">
        <f t="shared" si="186"/>
        <v>#VALUE!</v>
      </c>
      <c r="G907" s="9" t="str">
        <f t="shared" si="187"/>
        <v/>
      </c>
      <c r="H907" s="9" t="str">
        <f t="shared" si="188"/>
        <v/>
      </c>
      <c r="I907" s="9" t="str">
        <f t="shared" si="189"/>
        <v/>
      </c>
      <c r="J907" s="9" t="str">
        <f t="shared" si="190"/>
        <v/>
      </c>
      <c r="K907" s="11" t="e">
        <f t="shared" si="191"/>
        <v>#VALUE!</v>
      </c>
      <c r="L907" s="11" t="e">
        <f t="shared" si="192"/>
        <v>#VALUE!</v>
      </c>
      <c r="M907" s="11" t="e">
        <f t="shared" si="193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194"/>
        <v>#VALUE!</v>
      </c>
      <c r="S907" s="11" t="e">
        <f t="shared" si="195"/>
        <v>#VALUE!</v>
      </c>
      <c r="T907" s="11" t="e">
        <f t="shared" si="196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84"/>
        <v>#VALUE!</v>
      </c>
      <c r="E908" s="9" t="e">
        <f t="shared" si="185"/>
        <v>#VALUE!</v>
      </c>
      <c r="F908" s="9" t="e">
        <f t="shared" si="186"/>
        <v>#VALUE!</v>
      </c>
      <c r="G908" s="9" t="str">
        <f t="shared" si="187"/>
        <v/>
      </c>
      <c r="H908" s="9" t="str">
        <f t="shared" si="188"/>
        <v/>
      </c>
      <c r="I908" s="9" t="str">
        <f t="shared" si="189"/>
        <v/>
      </c>
      <c r="J908" s="9" t="str">
        <f t="shared" si="190"/>
        <v/>
      </c>
      <c r="K908" s="11" t="e">
        <f t="shared" si="191"/>
        <v>#VALUE!</v>
      </c>
      <c r="L908" s="11" t="e">
        <f t="shared" si="192"/>
        <v>#VALUE!</v>
      </c>
      <c r="M908" s="11" t="e">
        <f t="shared" si="193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194"/>
        <v>#VALUE!</v>
      </c>
      <c r="S908" s="11" t="e">
        <f t="shared" si="195"/>
        <v>#VALUE!</v>
      </c>
      <c r="T908" s="11" t="e">
        <f t="shared" si="196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84"/>
        <v>#VALUE!</v>
      </c>
      <c r="E909" s="9" t="e">
        <f t="shared" si="185"/>
        <v>#VALUE!</v>
      </c>
      <c r="F909" s="9" t="e">
        <f t="shared" si="186"/>
        <v>#VALUE!</v>
      </c>
      <c r="G909" s="9" t="str">
        <f t="shared" si="187"/>
        <v/>
      </c>
      <c r="H909" s="9" t="str">
        <f t="shared" si="188"/>
        <v/>
      </c>
      <c r="I909" s="9" t="str">
        <f t="shared" si="189"/>
        <v/>
      </c>
      <c r="J909" s="9" t="str">
        <f t="shared" si="190"/>
        <v/>
      </c>
      <c r="K909" s="11" t="e">
        <f t="shared" si="191"/>
        <v>#VALUE!</v>
      </c>
      <c r="L909" s="11" t="e">
        <f t="shared" si="192"/>
        <v>#VALUE!</v>
      </c>
      <c r="M909" s="11" t="e">
        <f t="shared" si="193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194"/>
        <v>#VALUE!</v>
      </c>
      <c r="S909" s="11" t="e">
        <f t="shared" si="195"/>
        <v>#VALUE!</v>
      </c>
      <c r="T909" s="11" t="e">
        <f t="shared" si="196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84"/>
        <v>#VALUE!</v>
      </c>
      <c r="E910" s="9" t="e">
        <f t="shared" si="185"/>
        <v>#VALUE!</v>
      </c>
      <c r="F910" s="9" t="e">
        <f t="shared" si="186"/>
        <v>#VALUE!</v>
      </c>
      <c r="G910" s="9" t="str">
        <f t="shared" si="187"/>
        <v/>
      </c>
      <c r="H910" s="9" t="str">
        <f t="shared" si="188"/>
        <v/>
      </c>
      <c r="I910" s="9" t="str">
        <f t="shared" si="189"/>
        <v/>
      </c>
      <c r="J910" s="9" t="str">
        <f t="shared" si="190"/>
        <v/>
      </c>
      <c r="K910" s="11" t="e">
        <f t="shared" si="191"/>
        <v>#VALUE!</v>
      </c>
      <c r="L910" s="11" t="e">
        <f t="shared" si="192"/>
        <v>#VALUE!</v>
      </c>
      <c r="M910" s="11" t="e">
        <f t="shared" si="193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194"/>
        <v>#VALUE!</v>
      </c>
      <c r="S910" s="11" t="e">
        <f t="shared" si="195"/>
        <v>#VALUE!</v>
      </c>
      <c r="T910" s="11" t="e">
        <f t="shared" si="196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84"/>
        <v>#VALUE!</v>
      </c>
      <c r="E911" s="9" t="e">
        <f t="shared" si="185"/>
        <v>#VALUE!</v>
      </c>
      <c r="F911" s="9" t="e">
        <f t="shared" si="186"/>
        <v>#VALUE!</v>
      </c>
      <c r="G911" s="9" t="str">
        <f t="shared" si="187"/>
        <v/>
      </c>
      <c r="H911" s="9" t="str">
        <f t="shared" si="188"/>
        <v/>
      </c>
      <c r="I911" s="9" t="str">
        <f t="shared" si="189"/>
        <v/>
      </c>
      <c r="J911" s="9" t="str">
        <f t="shared" si="190"/>
        <v/>
      </c>
      <c r="K911" s="11" t="e">
        <f t="shared" si="191"/>
        <v>#VALUE!</v>
      </c>
      <c r="L911" s="11" t="e">
        <f t="shared" si="192"/>
        <v>#VALUE!</v>
      </c>
      <c r="M911" s="11" t="e">
        <f t="shared" si="193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194"/>
        <v>#VALUE!</v>
      </c>
      <c r="S911" s="11" t="e">
        <f t="shared" si="195"/>
        <v>#VALUE!</v>
      </c>
      <c r="T911" s="11" t="e">
        <f t="shared" si="196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84"/>
        <v>#VALUE!</v>
      </c>
      <c r="E912" s="9" t="e">
        <f t="shared" si="185"/>
        <v>#VALUE!</v>
      </c>
      <c r="F912" s="9" t="e">
        <f t="shared" si="186"/>
        <v>#VALUE!</v>
      </c>
      <c r="G912" s="9" t="str">
        <f t="shared" si="187"/>
        <v/>
      </c>
      <c r="H912" s="9" t="str">
        <f t="shared" si="188"/>
        <v/>
      </c>
      <c r="I912" s="9" t="str">
        <f t="shared" si="189"/>
        <v/>
      </c>
      <c r="J912" s="9" t="str">
        <f t="shared" si="190"/>
        <v/>
      </c>
      <c r="K912" s="11" t="e">
        <f t="shared" si="191"/>
        <v>#VALUE!</v>
      </c>
      <c r="L912" s="11" t="e">
        <f t="shared" si="192"/>
        <v>#VALUE!</v>
      </c>
      <c r="M912" s="11" t="e">
        <f t="shared" si="193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194"/>
        <v>#VALUE!</v>
      </c>
      <c r="S912" s="11" t="e">
        <f t="shared" si="195"/>
        <v>#VALUE!</v>
      </c>
      <c r="T912" s="11" t="e">
        <f t="shared" si="196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84"/>
        <v>#VALUE!</v>
      </c>
      <c r="E913" s="9" t="e">
        <f t="shared" si="185"/>
        <v>#VALUE!</v>
      </c>
      <c r="F913" s="9" t="e">
        <f t="shared" si="186"/>
        <v>#VALUE!</v>
      </c>
      <c r="G913" s="9" t="str">
        <f t="shared" si="187"/>
        <v/>
      </c>
      <c r="H913" s="9" t="str">
        <f t="shared" si="188"/>
        <v/>
      </c>
      <c r="I913" s="9" t="str">
        <f t="shared" si="189"/>
        <v/>
      </c>
      <c r="J913" s="9" t="str">
        <f t="shared" si="190"/>
        <v/>
      </c>
      <c r="K913" s="11" t="e">
        <f t="shared" si="191"/>
        <v>#VALUE!</v>
      </c>
      <c r="L913" s="11" t="e">
        <f t="shared" si="192"/>
        <v>#VALUE!</v>
      </c>
      <c r="M913" s="11" t="e">
        <f t="shared" si="193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194"/>
        <v>#VALUE!</v>
      </c>
      <c r="S913" s="11" t="e">
        <f t="shared" si="195"/>
        <v>#VALUE!</v>
      </c>
      <c r="T913" s="11" t="e">
        <f t="shared" si="196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84"/>
        <v>#VALUE!</v>
      </c>
      <c r="E914" s="9" t="e">
        <f t="shared" si="185"/>
        <v>#VALUE!</v>
      </c>
      <c r="F914" s="9" t="e">
        <f t="shared" si="186"/>
        <v>#VALUE!</v>
      </c>
      <c r="G914" s="9" t="str">
        <f t="shared" si="187"/>
        <v/>
      </c>
      <c r="H914" s="9" t="str">
        <f t="shared" si="188"/>
        <v/>
      </c>
      <c r="I914" s="9" t="str">
        <f t="shared" si="189"/>
        <v/>
      </c>
      <c r="J914" s="9" t="str">
        <f t="shared" si="190"/>
        <v/>
      </c>
      <c r="K914" s="11" t="e">
        <f t="shared" si="191"/>
        <v>#VALUE!</v>
      </c>
      <c r="L914" s="11" t="e">
        <f t="shared" si="192"/>
        <v>#VALUE!</v>
      </c>
      <c r="M914" s="11" t="e">
        <f t="shared" si="193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194"/>
        <v>#VALUE!</v>
      </c>
      <c r="S914" s="11" t="e">
        <f t="shared" si="195"/>
        <v>#VALUE!</v>
      </c>
      <c r="T914" s="11" t="e">
        <f t="shared" si="196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84"/>
        <v>#VALUE!</v>
      </c>
      <c r="E915" s="9" t="e">
        <f t="shared" si="185"/>
        <v>#VALUE!</v>
      </c>
      <c r="F915" s="9" t="e">
        <f t="shared" si="186"/>
        <v>#VALUE!</v>
      </c>
      <c r="G915" s="9" t="str">
        <f t="shared" si="187"/>
        <v/>
      </c>
      <c r="H915" s="9" t="str">
        <f t="shared" si="188"/>
        <v/>
      </c>
      <c r="I915" s="9" t="str">
        <f t="shared" si="189"/>
        <v/>
      </c>
      <c r="J915" s="9" t="str">
        <f t="shared" si="190"/>
        <v/>
      </c>
      <c r="K915" s="11" t="e">
        <f t="shared" si="191"/>
        <v>#VALUE!</v>
      </c>
      <c r="L915" s="11" t="e">
        <f t="shared" si="192"/>
        <v>#VALUE!</v>
      </c>
      <c r="M915" s="11" t="e">
        <f t="shared" si="193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194"/>
        <v>#VALUE!</v>
      </c>
      <c r="S915" s="11" t="e">
        <f t="shared" si="195"/>
        <v>#VALUE!</v>
      </c>
      <c r="T915" s="11" t="e">
        <f t="shared" si="196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84"/>
        <v>#VALUE!</v>
      </c>
      <c r="E916" s="9" t="e">
        <f t="shared" si="185"/>
        <v>#VALUE!</v>
      </c>
      <c r="F916" s="9" t="e">
        <f t="shared" si="186"/>
        <v>#VALUE!</v>
      </c>
      <c r="G916" s="9" t="str">
        <f t="shared" si="187"/>
        <v/>
      </c>
      <c r="H916" s="9" t="str">
        <f t="shared" si="188"/>
        <v/>
      </c>
      <c r="I916" s="9" t="str">
        <f t="shared" si="189"/>
        <v/>
      </c>
      <c r="J916" s="9" t="str">
        <f t="shared" si="190"/>
        <v/>
      </c>
      <c r="K916" s="11" t="e">
        <f t="shared" si="191"/>
        <v>#VALUE!</v>
      </c>
      <c r="L916" s="11" t="e">
        <f t="shared" si="192"/>
        <v>#VALUE!</v>
      </c>
      <c r="M916" s="11" t="e">
        <f t="shared" si="193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194"/>
        <v>#VALUE!</v>
      </c>
      <c r="S916" s="11" t="e">
        <f t="shared" si="195"/>
        <v>#VALUE!</v>
      </c>
      <c r="T916" s="11" t="e">
        <f t="shared" si="196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84"/>
        <v>#VALUE!</v>
      </c>
      <c r="E917" s="9" t="e">
        <f t="shared" si="185"/>
        <v>#VALUE!</v>
      </c>
      <c r="F917" s="9" t="e">
        <f t="shared" si="186"/>
        <v>#VALUE!</v>
      </c>
      <c r="G917" s="9" t="str">
        <f t="shared" si="187"/>
        <v/>
      </c>
      <c r="H917" s="9" t="str">
        <f t="shared" si="188"/>
        <v/>
      </c>
      <c r="I917" s="9" t="str">
        <f t="shared" si="189"/>
        <v/>
      </c>
      <c r="J917" s="9" t="str">
        <f t="shared" si="190"/>
        <v/>
      </c>
      <c r="K917" s="11" t="e">
        <f t="shared" si="191"/>
        <v>#VALUE!</v>
      </c>
      <c r="L917" s="11" t="e">
        <f t="shared" si="192"/>
        <v>#VALUE!</v>
      </c>
      <c r="M917" s="11" t="e">
        <f t="shared" si="193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194"/>
        <v>#VALUE!</v>
      </c>
      <c r="S917" s="11" t="e">
        <f t="shared" si="195"/>
        <v>#VALUE!</v>
      </c>
      <c r="T917" s="11" t="e">
        <f t="shared" si="196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84"/>
        <v>#VALUE!</v>
      </c>
      <c r="E918" s="9" t="e">
        <f t="shared" si="185"/>
        <v>#VALUE!</v>
      </c>
      <c r="F918" s="9" t="e">
        <f t="shared" si="186"/>
        <v>#VALUE!</v>
      </c>
      <c r="G918" s="9" t="str">
        <f t="shared" si="187"/>
        <v/>
      </c>
      <c r="H918" s="9" t="str">
        <f t="shared" si="188"/>
        <v/>
      </c>
      <c r="I918" s="9" t="str">
        <f t="shared" si="189"/>
        <v/>
      </c>
      <c r="J918" s="9" t="str">
        <f t="shared" si="190"/>
        <v/>
      </c>
      <c r="K918" s="11" t="e">
        <f t="shared" si="191"/>
        <v>#VALUE!</v>
      </c>
      <c r="L918" s="11" t="e">
        <f t="shared" si="192"/>
        <v>#VALUE!</v>
      </c>
      <c r="M918" s="11" t="e">
        <f t="shared" si="193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194"/>
        <v>#VALUE!</v>
      </c>
      <c r="S918" s="11" t="e">
        <f t="shared" si="195"/>
        <v>#VALUE!</v>
      </c>
      <c r="T918" s="11" t="e">
        <f t="shared" si="196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84"/>
        <v>#VALUE!</v>
      </c>
      <c r="E919" s="9" t="e">
        <f t="shared" si="185"/>
        <v>#VALUE!</v>
      </c>
      <c r="F919" s="9" t="e">
        <f t="shared" si="186"/>
        <v>#VALUE!</v>
      </c>
      <c r="G919" s="9" t="str">
        <f t="shared" si="187"/>
        <v/>
      </c>
      <c r="H919" s="9" t="str">
        <f t="shared" si="188"/>
        <v/>
      </c>
      <c r="I919" s="9" t="str">
        <f t="shared" si="189"/>
        <v/>
      </c>
      <c r="J919" s="9" t="str">
        <f t="shared" si="190"/>
        <v/>
      </c>
      <c r="K919" s="11" t="e">
        <f t="shared" si="191"/>
        <v>#VALUE!</v>
      </c>
      <c r="L919" s="11" t="e">
        <f t="shared" si="192"/>
        <v>#VALUE!</v>
      </c>
      <c r="M919" s="11" t="e">
        <f t="shared" si="193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194"/>
        <v>#VALUE!</v>
      </c>
      <c r="S919" s="11" t="e">
        <f t="shared" si="195"/>
        <v>#VALUE!</v>
      </c>
      <c r="T919" s="11" t="e">
        <f t="shared" si="196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84"/>
        <v>#VALUE!</v>
      </c>
      <c r="E920" s="9" t="e">
        <f t="shared" si="185"/>
        <v>#VALUE!</v>
      </c>
      <c r="F920" s="9" t="e">
        <f t="shared" si="186"/>
        <v>#VALUE!</v>
      </c>
      <c r="G920" s="9" t="str">
        <f t="shared" si="187"/>
        <v/>
      </c>
      <c r="H920" s="9" t="str">
        <f t="shared" si="188"/>
        <v/>
      </c>
      <c r="I920" s="9" t="str">
        <f t="shared" si="189"/>
        <v/>
      </c>
      <c r="J920" s="9" t="str">
        <f t="shared" si="190"/>
        <v/>
      </c>
      <c r="K920" s="11" t="e">
        <f t="shared" si="191"/>
        <v>#VALUE!</v>
      </c>
      <c r="L920" s="11" t="e">
        <f t="shared" si="192"/>
        <v>#VALUE!</v>
      </c>
      <c r="M920" s="11" t="e">
        <f t="shared" si="193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194"/>
        <v>#VALUE!</v>
      </c>
      <c r="S920" s="11" t="e">
        <f t="shared" si="195"/>
        <v>#VALUE!</v>
      </c>
      <c r="T920" s="11" t="e">
        <f t="shared" si="196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84"/>
        <v>#VALUE!</v>
      </c>
      <c r="E921" s="9" t="e">
        <f t="shared" si="185"/>
        <v>#VALUE!</v>
      </c>
      <c r="F921" s="9" t="e">
        <f t="shared" si="186"/>
        <v>#VALUE!</v>
      </c>
      <c r="G921" s="9" t="str">
        <f t="shared" si="187"/>
        <v/>
      </c>
      <c r="H921" s="9" t="str">
        <f t="shared" si="188"/>
        <v/>
      </c>
      <c r="I921" s="9" t="str">
        <f t="shared" si="189"/>
        <v/>
      </c>
      <c r="J921" s="9" t="str">
        <f t="shared" si="190"/>
        <v/>
      </c>
      <c r="K921" s="11" t="e">
        <f t="shared" si="191"/>
        <v>#VALUE!</v>
      </c>
      <c r="L921" s="11" t="e">
        <f t="shared" si="192"/>
        <v>#VALUE!</v>
      </c>
      <c r="M921" s="11" t="e">
        <f t="shared" si="193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194"/>
        <v>#VALUE!</v>
      </c>
      <c r="S921" s="11" t="e">
        <f t="shared" si="195"/>
        <v>#VALUE!</v>
      </c>
      <c r="T921" s="11" t="e">
        <f t="shared" si="196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84"/>
        <v>#VALUE!</v>
      </c>
      <c r="E922" s="9" t="e">
        <f t="shared" si="185"/>
        <v>#VALUE!</v>
      </c>
      <c r="F922" s="9" t="e">
        <f t="shared" si="186"/>
        <v>#VALUE!</v>
      </c>
      <c r="G922" s="9" t="str">
        <f t="shared" si="187"/>
        <v/>
      </c>
      <c r="H922" s="9" t="str">
        <f t="shared" si="188"/>
        <v/>
      </c>
      <c r="I922" s="9" t="str">
        <f t="shared" si="189"/>
        <v/>
      </c>
      <c r="J922" s="9" t="str">
        <f t="shared" si="190"/>
        <v/>
      </c>
      <c r="K922" s="11" t="e">
        <f t="shared" si="191"/>
        <v>#VALUE!</v>
      </c>
      <c r="L922" s="11" t="e">
        <f t="shared" si="192"/>
        <v>#VALUE!</v>
      </c>
      <c r="M922" s="11" t="e">
        <f t="shared" si="193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194"/>
        <v>#VALUE!</v>
      </c>
      <c r="S922" s="11" t="e">
        <f t="shared" si="195"/>
        <v>#VALUE!</v>
      </c>
      <c r="T922" s="11" t="e">
        <f t="shared" si="196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84"/>
        <v>#VALUE!</v>
      </c>
      <c r="E923" s="9" t="e">
        <f t="shared" si="185"/>
        <v>#VALUE!</v>
      </c>
      <c r="F923" s="9" t="e">
        <f t="shared" si="186"/>
        <v>#VALUE!</v>
      </c>
      <c r="G923" s="9" t="str">
        <f t="shared" si="187"/>
        <v/>
      </c>
      <c r="H923" s="9" t="str">
        <f t="shared" si="188"/>
        <v/>
      </c>
      <c r="I923" s="9" t="str">
        <f t="shared" si="189"/>
        <v/>
      </c>
      <c r="J923" s="9" t="str">
        <f t="shared" si="190"/>
        <v/>
      </c>
      <c r="K923" s="11" t="e">
        <f t="shared" si="191"/>
        <v>#VALUE!</v>
      </c>
      <c r="L923" s="11" t="e">
        <f t="shared" si="192"/>
        <v>#VALUE!</v>
      </c>
      <c r="M923" s="11" t="e">
        <f t="shared" si="193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194"/>
        <v>#VALUE!</v>
      </c>
      <c r="S923" s="11" t="e">
        <f t="shared" si="195"/>
        <v>#VALUE!</v>
      </c>
      <c r="T923" s="11" t="e">
        <f t="shared" si="196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84"/>
        <v>#VALUE!</v>
      </c>
      <c r="E924" s="9" t="e">
        <f t="shared" si="185"/>
        <v>#VALUE!</v>
      </c>
      <c r="F924" s="9" t="e">
        <f t="shared" si="186"/>
        <v>#VALUE!</v>
      </c>
      <c r="G924" s="9" t="str">
        <f t="shared" si="187"/>
        <v/>
      </c>
      <c r="H924" s="9" t="str">
        <f t="shared" si="188"/>
        <v/>
      </c>
      <c r="I924" s="9" t="str">
        <f t="shared" si="189"/>
        <v/>
      </c>
      <c r="J924" s="9" t="str">
        <f t="shared" si="190"/>
        <v/>
      </c>
      <c r="K924" s="11" t="e">
        <f t="shared" si="191"/>
        <v>#VALUE!</v>
      </c>
      <c r="L924" s="11" t="e">
        <f t="shared" si="192"/>
        <v>#VALUE!</v>
      </c>
      <c r="M924" s="11" t="e">
        <f t="shared" si="193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194"/>
        <v>#VALUE!</v>
      </c>
      <c r="S924" s="11" t="e">
        <f t="shared" si="195"/>
        <v>#VALUE!</v>
      </c>
      <c r="T924" s="11" t="e">
        <f t="shared" si="196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84"/>
        <v>#VALUE!</v>
      </c>
      <c r="E925" s="9" t="e">
        <f t="shared" si="185"/>
        <v>#VALUE!</v>
      </c>
      <c r="F925" s="9" t="e">
        <f t="shared" si="186"/>
        <v>#VALUE!</v>
      </c>
      <c r="G925" s="9" t="str">
        <f t="shared" si="187"/>
        <v/>
      </c>
      <c r="H925" s="9" t="str">
        <f t="shared" si="188"/>
        <v/>
      </c>
      <c r="I925" s="9" t="str">
        <f t="shared" si="189"/>
        <v/>
      </c>
      <c r="J925" s="9" t="str">
        <f t="shared" si="190"/>
        <v/>
      </c>
      <c r="K925" s="11" t="e">
        <f t="shared" si="191"/>
        <v>#VALUE!</v>
      </c>
      <c r="L925" s="11" t="e">
        <f t="shared" si="192"/>
        <v>#VALUE!</v>
      </c>
      <c r="M925" s="11" t="e">
        <f t="shared" si="193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194"/>
        <v>#VALUE!</v>
      </c>
      <c r="S925" s="11" t="e">
        <f t="shared" si="195"/>
        <v>#VALUE!</v>
      </c>
      <c r="T925" s="11" t="e">
        <f t="shared" si="196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84"/>
        <v>#VALUE!</v>
      </c>
      <c r="E926" s="9" t="e">
        <f t="shared" si="185"/>
        <v>#VALUE!</v>
      </c>
      <c r="F926" s="9" t="e">
        <f t="shared" si="186"/>
        <v>#VALUE!</v>
      </c>
      <c r="G926" s="9" t="str">
        <f t="shared" si="187"/>
        <v/>
      </c>
      <c r="H926" s="9" t="str">
        <f t="shared" si="188"/>
        <v/>
      </c>
      <c r="I926" s="9" t="str">
        <f t="shared" si="189"/>
        <v/>
      </c>
      <c r="J926" s="9" t="str">
        <f t="shared" si="190"/>
        <v/>
      </c>
      <c r="K926" s="11" t="e">
        <f t="shared" si="191"/>
        <v>#VALUE!</v>
      </c>
      <c r="L926" s="11" t="e">
        <f t="shared" si="192"/>
        <v>#VALUE!</v>
      </c>
      <c r="M926" s="11" t="e">
        <f t="shared" si="193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194"/>
        <v>#VALUE!</v>
      </c>
      <c r="S926" s="11" t="e">
        <f t="shared" si="195"/>
        <v>#VALUE!</v>
      </c>
      <c r="T926" s="11" t="e">
        <f t="shared" si="196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84"/>
        <v>#VALUE!</v>
      </c>
      <c r="E927" s="9" t="e">
        <f t="shared" si="185"/>
        <v>#VALUE!</v>
      </c>
      <c r="F927" s="9" t="e">
        <f t="shared" si="186"/>
        <v>#VALUE!</v>
      </c>
      <c r="G927" s="9" t="str">
        <f t="shared" si="187"/>
        <v/>
      </c>
      <c r="H927" s="9" t="str">
        <f t="shared" si="188"/>
        <v/>
      </c>
      <c r="I927" s="9" t="str">
        <f t="shared" si="189"/>
        <v/>
      </c>
      <c r="J927" s="9" t="str">
        <f t="shared" si="190"/>
        <v/>
      </c>
      <c r="K927" s="11" t="e">
        <f t="shared" si="191"/>
        <v>#VALUE!</v>
      </c>
      <c r="L927" s="11" t="e">
        <f t="shared" si="192"/>
        <v>#VALUE!</v>
      </c>
      <c r="M927" s="11" t="e">
        <f t="shared" si="193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194"/>
        <v>#VALUE!</v>
      </c>
      <c r="S927" s="11" t="e">
        <f t="shared" si="195"/>
        <v>#VALUE!</v>
      </c>
      <c r="T927" s="11" t="e">
        <f t="shared" si="196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84"/>
        <v>#VALUE!</v>
      </c>
      <c r="E928" s="9" t="e">
        <f t="shared" si="185"/>
        <v>#VALUE!</v>
      </c>
      <c r="F928" s="9" t="e">
        <f t="shared" si="186"/>
        <v>#VALUE!</v>
      </c>
      <c r="G928" s="9" t="str">
        <f t="shared" si="187"/>
        <v/>
      </c>
      <c r="H928" s="9" t="str">
        <f t="shared" si="188"/>
        <v/>
      </c>
      <c r="I928" s="9" t="str">
        <f t="shared" si="189"/>
        <v/>
      </c>
      <c r="J928" s="9" t="str">
        <f t="shared" si="190"/>
        <v/>
      </c>
      <c r="K928" s="11" t="e">
        <f t="shared" si="191"/>
        <v>#VALUE!</v>
      </c>
      <c r="L928" s="11" t="e">
        <f t="shared" si="192"/>
        <v>#VALUE!</v>
      </c>
      <c r="M928" s="11" t="e">
        <f t="shared" si="193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194"/>
        <v>#VALUE!</v>
      </c>
      <c r="S928" s="11" t="e">
        <f t="shared" si="195"/>
        <v>#VALUE!</v>
      </c>
      <c r="T928" s="11" t="e">
        <f t="shared" si="196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84"/>
        <v>#VALUE!</v>
      </c>
      <c r="E929" s="9" t="e">
        <f t="shared" si="185"/>
        <v>#VALUE!</v>
      </c>
      <c r="F929" s="9" t="e">
        <f t="shared" si="186"/>
        <v>#VALUE!</v>
      </c>
      <c r="G929" s="9" t="str">
        <f t="shared" si="187"/>
        <v/>
      </c>
      <c r="H929" s="9" t="str">
        <f t="shared" si="188"/>
        <v/>
      </c>
      <c r="I929" s="9" t="str">
        <f t="shared" si="189"/>
        <v/>
      </c>
      <c r="J929" s="9" t="str">
        <f t="shared" si="190"/>
        <v/>
      </c>
      <c r="K929" s="11" t="e">
        <f t="shared" si="191"/>
        <v>#VALUE!</v>
      </c>
      <c r="L929" s="11" t="e">
        <f t="shared" si="192"/>
        <v>#VALUE!</v>
      </c>
      <c r="M929" s="11" t="e">
        <f t="shared" si="193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194"/>
        <v>#VALUE!</v>
      </c>
      <c r="S929" s="11" t="e">
        <f t="shared" si="195"/>
        <v>#VALUE!</v>
      </c>
      <c r="T929" s="11" t="e">
        <f t="shared" si="196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84"/>
        <v>#VALUE!</v>
      </c>
      <c r="E930" s="9" t="e">
        <f t="shared" si="185"/>
        <v>#VALUE!</v>
      </c>
      <c r="F930" s="9" t="e">
        <f t="shared" si="186"/>
        <v>#VALUE!</v>
      </c>
      <c r="G930" s="9" t="str">
        <f t="shared" si="187"/>
        <v/>
      </c>
      <c r="H930" s="9" t="str">
        <f t="shared" si="188"/>
        <v/>
      </c>
      <c r="I930" s="9" t="str">
        <f t="shared" si="189"/>
        <v/>
      </c>
      <c r="J930" s="9" t="str">
        <f t="shared" si="190"/>
        <v/>
      </c>
      <c r="K930" s="11" t="e">
        <f t="shared" si="191"/>
        <v>#VALUE!</v>
      </c>
      <c r="L930" s="11" t="e">
        <f t="shared" si="192"/>
        <v>#VALUE!</v>
      </c>
      <c r="M930" s="11" t="e">
        <f t="shared" si="193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194"/>
        <v>#VALUE!</v>
      </c>
      <c r="S930" s="11" t="e">
        <f t="shared" si="195"/>
        <v>#VALUE!</v>
      </c>
      <c r="T930" s="11" t="e">
        <f t="shared" si="196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84"/>
        <v>#VALUE!</v>
      </c>
      <c r="E931" s="9" t="e">
        <f t="shared" si="185"/>
        <v>#VALUE!</v>
      </c>
      <c r="F931" s="9" t="e">
        <f t="shared" si="186"/>
        <v>#VALUE!</v>
      </c>
      <c r="G931" s="9" t="str">
        <f t="shared" si="187"/>
        <v/>
      </c>
      <c r="H931" s="9" t="str">
        <f t="shared" si="188"/>
        <v/>
      </c>
      <c r="I931" s="9" t="str">
        <f t="shared" si="189"/>
        <v/>
      </c>
      <c r="J931" s="9" t="str">
        <f t="shared" si="190"/>
        <v/>
      </c>
      <c r="K931" s="11" t="e">
        <f t="shared" si="191"/>
        <v>#VALUE!</v>
      </c>
      <c r="L931" s="11" t="e">
        <f t="shared" si="192"/>
        <v>#VALUE!</v>
      </c>
      <c r="M931" s="11" t="e">
        <f t="shared" si="193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194"/>
        <v>#VALUE!</v>
      </c>
      <c r="S931" s="11" t="e">
        <f t="shared" si="195"/>
        <v>#VALUE!</v>
      </c>
      <c r="T931" s="11" t="e">
        <f t="shared" si="196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84"/>
        <v>#VALUE!</v>
      </c>
      <c r="E932" s="9" t="e">
        <f t="shared" si="185"/>
        <v>#VALUE!</v>
      </c>
      <c r="F932" s="9" t="e">
        <f t="shared" si="186"/>
        <v>#VALUE!</v>
      </c>
      <c r="G932" s="9" t="str">
        <f t="shared" si="187"/>
        <v/>
      </c>
      <c r="H932" s="9" t="str">
        <f t="shared" si="188"/>
        <v/>
      </c>
      <c r="I932" s="9" t="str">
        <f t="shared" si="189"/>
        <v/>
      </c>
      <c r="J932" s="9" t="str">
        <f t="shared" si="190"/>
        <v/>
      </c>
      <c r="K932" s="11" t="e">
        <f t="shared" si="191"/>
        <v>#VALUE!</v>
      </c>
      <c r="L932" s="11" t="e">
        <f t="shared" si="192"/>
        <v>#VALUE!</v>
      </c>
      <c r="M932" s="11" t="e">
        <f t="shared" si="193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194"/>
        <v>#VALUE!</v>
      </c>
      <c r="S932" s="11" t="e">
        <f t="shared" si="195"/>
        <v>#VALUE!</v>
      </c>
      <c r="T932" s="11" t="e">
        <f t="shared" si="196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84"/>
        <v>#VALUE!</v>
      </c>
      <c r="E933" s="9" t="e">
        <f t="shared" si="185"/>
        <v>#VALUE!</v>
      </c>
      <c r="F933" s="9" t="e">
        <f t="shared" si="186"/>
        <v>#VALUE!</v>
      </c>
      <c r="G933" s="9" t="str">
        <f t="shared" si="187"/>
        <v/>
      </c>
      <c r="H933" s="9" t="str">
        <f t="shared" si="188"/>
        <v/>
      </c>
      <c r="I933" s="9" t="str">
        <f t="shared" si="189"/>
        <v/>
      </c>
      <c r="J933" s="9" t="str">
        <f t="shared" si="190"/>
        <v/>
      </c>
      <c r="K933" s="11" t="e">
        <f t="shared" si="191"/>
        <v>#VALUE!</v>
      </c>
      <c r="L933" s="11" t="e">
        <f t="shared" si="192"/>
        <v>#VALUE!</v>
      </c>
      <c r="M933" s="11" t="e">
        <f t="shared" si="193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194"/>
        <v>#VALUE!</v>
      </c>
      <c r="S933" s="11" t="e">
        <f t="shared" si="195"/>
        <v>#VALUE!</v>
      </c>
      <c r="T933" s="11" t="e">
        <f t="shared" si="196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84"/>
        <v>#VALUE!</v>
      </c>
      <c r="E934" s="9" t="e">
        <f t="shared" si="185"/>
        <v>#VALUE!</v>
      </c>
      <c r="F934" s="9" t="e">
        <f t="shared" si="186"/>
        <v>#VALUE!</v>
      </c>
      <c r="G934" s="9" t="str">
        <f t="shared" si="187"/>
        <v/>
      </c>
      <c r="H934" s="9" t="str">
        <f t="shared" si="188"/>
        <v/>
      </c>
      <c r="I934" s="9" t="str">
        <f t="shared" si="189"/>
        <v/>
      </c>
      <c r="J934" s="9" t="str">
        <f t="shared" si="190"/>
        <v/>
      </c>
      <c r="K934" s="11" t="e">
        <f t="shared" si="191"/>
        <v>#VALUE!</v>
      </c>
      <c r="L934" s="11" t="e">
        <f t="shared" si="192"/>
        <v>#VALUE!</v>
      </c>
      <c r="M934" s="11" t="e">
        <f t="shared" si="193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194"/>
        <v>#VALUE!</v>
      </c>
      <c r="S934" s="11" t="e">
        <f t="shared" si="195"/>
        <v>#VALUE!</v>
      </c>
      <c r="T934" s="11" t="e">
        <f t="shared" si="196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84"/>
        <v>#VALUE!</v>
      </c>
      <c r="E935" s="9" t="e">
        <f t="shared" si="185"/>
        <v>#VALUE!</v>
      </c>
      <c r="F935" s="9" t="e">
        <f t="shared" si="186"/>
        <v>#VALUE!</v>
      </c>
      <c r="G935" s="9" t="str">
        <f t="shared" si="187"/>
        <v/>
      </c>
      <c r="H935" s="9" t="str">
        <f t="shared" si="188"/>
        <v/>
      </c>
      <c r="I935" s="9" t="str">
        <f t="shared" si="189"/>
        <v/>
      </c>
      <c r="J935" s="9" t="str">
        <f t="shared" si="190"/>
        <v/>
      </c>
      <c r="K935" s="11" t="e">
        <f t="shared" si="191"/>
        <v>#VALUE!</v>
      </c>
      <c r="L935" s="11" t="e">
        <f t="shared" si="192"/>
        <v>#VALUE!</v>
      </c>
      <c r="M935" s="11" t="e">
        <f t="shared" si="193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194"/>
        <v>#VALUE!</v>
      </c>
      <c r="S935" s="11" t="e">
        <f t="shared" si="195"/>
        <v>#VALUE!</v>
      </c>
      <c r="T935" s="11" t="e">
        <f t="shared" si="196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84"/>
        <v>#VALUE!</v>
      </c>
      <c r="E936" s="9" t="e">
        <f t="shared" si="185"/>
        <v>#VALUE!</v>
      </c>
      <c r="F936" s="9" t="e">
        <f t="shared" si="186"/>
        <v>#VALUE!</v>
      </c>
      <c r="G936" s="9" t="str">
        <f t="shared" si="187"/>
        <v/>
      </c>
      <c r="H936" s="9" t="str">
        <f t="shared" si="188"/>
        <v/>
      </c>
      <c r="I936" s="9" t="str">
        <f t="shared" si="189"/>
        <v/>
      </c>
      <c r="J936" s="9" t="str">
        <f t="shared" si="190"/>
        <v/>
      </c>
      <c r="K936" s="11" t="e">
        <f t="shared" si="191"/>
        <v>#VALUE!</v>
      </c>
      <c r="L936" s="11" t="e">
        <f t="shared" si="192"/>
        <v>#VALUE!</v>
      </c>
      <c r="M936" s="11" t="e">
        <f t="shared" si="193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194"/>
        <v>#VALUE!</v>
      </c>
      <c r="S936" s="11" t="e">
        <f t="shared" si="195"/>
        <v>#VALUE!</v>
      </c>
      <c r="T936" s="11" t="e">
        <f t="shared" si="196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84"/>
        <v>#VALUE!</v>
      </c>
      <c r="E937" s="9" t="e">
        <f t="shared" si="185"/>
        <v>#VALUE!</v>
      </c>
      <c r="F937" s="9" t="e">
        <f t="shared" si="186"/>
        <v>#VALUE!</v>
      </c>
      <c r="G937" s="9" t="str">
        <f t="shared" si="187"/>
        <v/>
      </c>
      <c r="H937" s="9" t="str">
        <f t="shared" si="188"/>
        <v/>
      </c>
      <c r="I937" s="9" t="str">
        <f t="shared" si="189"/>
        <v/>
      </c>
      <c r="J937" s="9" t="str">
        <f t="shared" si="190"/>
        <v/>
      </c>
      <c r="K937" s="11" t="e">
        <f t="shared" si="191"/>
        <v>#VALUE!</v>
      </c>
      <c r="L937" s="11" t="e">
        <f t="shared" si="192"/>
        <v>#VALUE!</v>
      </c>
      <c r="M937" s="11" t="e">
        <f t="shared" si="193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194"/>
        <v>#VALUE!</v>
      </c>
      <c r="S937" s="11" t="e">
        <f t="shared" si="195"/>
        <v>#VALUE!</v>
      </c>
      <c r="T937" s="11" t="e">
        <f t="shared" si="196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84"/>
        <v>#VALUE!</v>
      </c>
      <c r="E938" s="9" t="e">
        <f t="shared" si="185"/>
        <v>#VALUE!</v>
      </c>
      <c r="F938" s="9" t="e">
        <f t="shared" si="186"/>
        <v>#VALUE!</v>
      </c>
      <c r="G938" s="9" t="str">
        <f t="shared" si="187"/>
        <v/>
      </c>
      <c r="H938" s="9" t="str">
        <f t="shared" si="188"/>
        <v/>
      </c>
      <c r="I938" s="9" t="str">
        <f t="shared" si="189"/>
        <v/>
      </c>
      <c r="J938" s="9" t="str">
        <f t="shared" si="190"/>
        <v/>
      </c>
      <c r="K938" s="11" t="e">
        <f t="shared" si="191"/>
        <v>#VALUE!</v>
      </c>
      <c r="L938" s="11" t="e">
        <f t="shared" si="192"/>
        <v>#VALUE!</v>
      </c>
      <c r="M938" s="11" t="e">
        <f t="shared" si="193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194"/>
        <v>#VALUE!</v>
      </c>
      <c r="S938" s="11" t="e">
        <f t="shared" si="195"/>
        <v>#VALUE!</v>
      </c>
      <c r="T938" s="11" t="e">
        <f t="shared" si="196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84"/>
        <v>#VALUE!</v>
      </c>
      <c r="E939" s="9" t="e">
        <f t="shared" si="185"/>
        <v>#VALUE!</v>
      </c>
      <c r="F939" s="9" t="e">
        <f t="shared" si="186"/>
        <v>#VALUE!</v>
      </c>
      <c r="G939" s="9" t="str">
        <f t="shared" si="187"/>
        <v/>
      </c>
      <c r="H939" s="9" t="str">
        <f t="shared" si="188"/>
        <v/>
      </c>
      <c r="I939" s="9" t="str">
        <f t="shared" si="189"/>
        <v/>
      </c>
      <c r="J939" s="9" t="str">
        <f t="shared" si="190"/>
        <v/>
      </c>
      <c r="K939" s="11" t="e">
        <f t="shared" si="191"/>
        <v>#VALUE!</v>
      </c>
      <c r="L939" s="11" t="e">
        <f t="shared" si="192"/>
        <v>#VALUE!</v>
      </c>
      <c r="M939" s="11" t="e">
        <f t="shared" si="193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194"/>
        <v>#VALUE!</v>
      </c>
      <c r="S939" s="11" t="e">
        <f t="shared" si="195"/>
        <v>#VALUE!</v>
      </c>
      <c r="T939" s="11" t="e">
        <f t="shared" si="196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84"/>
        <v>#VALUE!</v>
      </c>
      <c r="E940" s="9" t="e">
        <f t="shared" si="185"/>
        <v>#VALUE!</v>
      </c>
      <c r="F940" s="9" t="e">
        <f t="shared" si="186"/>
        <v>#VALUE!</v>
      </c>
      <c r="G940" s="9" t="str">
        <f t="shared" si="187"/>
        <v/>
      </c>
      <c r="H940" s="9" t="str">
        <f t="shared" si="188"/>
        <v/>
      </c>
      <c r="I940" s="9" t="str">
        <f t="shared" si="189"/>
        <v/>
      </c>
      <c r="J940" s="9" t="str">
        <f t="shared" si="190"/>
        <v/>
      </c>
      <c r="K940" s="11" t="e">
        <f t="shared" si="191"/>
        <v>#VALUE!</v>
      </c>
      <c r="L940" s="11" t="e">
        <f t="shared" si="192"/>
        <v>#VALUE!</v>
      </c>
      <c r="M940" s="11" t="e">
        <f t="shared" si="193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194"/>
        <v>#VALUE!</v>
      </c>
      <c r="S940" s="11" t="e">
        <f t="shared" si="195"/>
        <v>#VALUE!</v>
      </c>
      <c r="T940" s="11" t="e">
        <f t="shared" si="196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84"/>
        <v>#VALUE!</v>
      </c>
      <c r="E941" s="9" t="e">
        <f t="shared" si="185"/>
        <v>#VALUE!</v>
      </c>
      <c r="F941" s="9" t="e">
        <f t="shared" si="186"/>
        <v>#VALUE!</v>
      </c>
      <c r="G941" s="9" t="str">
        <f t="shared" si="187"/>
        <v/>
      </c>
      <c r="H941" s="9" t="str">
        <f t="shared" si="188"/>
        <v/>
      </c>
      <c r="I941" s="9" t="str">
        <f t="shared" si="189"/>
        <v/>
      </c>
      <c r="J941" s="9" t="str">
        <f t="shared" si="190"/>
        <v/>
      </c>
      <c r="K941" s="11" t="e">
        <f t="shared" si="191"/>
        <v>#VALUE!</v>
      </c>
      <c r="L941" s="11" t="e">
        <f t="shared" si="192"/>
        <v>#VALUE!</v>
      </c>
      <c r="M941" s="11" t="e">
        <f t="shared" si="193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194"/>
        <v>#VALUE!</v>
      </c>
      <c r="S941" s="11" t="e">
        <f t="shared" si="195"/>
        <v>#VALUE!</v>
      </c>
      <c r="T941" s="11" t="e">
        <f t="shared" si="196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84"/>
        <v>#VALUE!</v>
      </c>
      <c r="E942" s="9" t="e">
        <f t="shared" si="185"/>
        <v>#VALUE!</v>
      </c>
      <c r="F942" s="9" t="e">
        <f t="shared" si="186"/>
        <v>#VALUE!</v>
      </c>
      <c r="G942" s="9" t="str">
        <f t="shared" si="187"/>
        <v/>
      </c>
      <c r="H942" s="9" t="str">
        <f t="shared" si="188"/>
        <v/>
      </c>
      <c r="I942" s="9" t="str">
        <f t="shared" si="189"/>
        <v/>
      </c>
      <c r="J942" s="9" t="str">
        <f t="shared" si="190"/>
        <v/>
      </c>
      <c r="K942" s="11" t="e">
        <f t="shared" si="191"/>
        <v>#VALUE!</v>
      </c>
      <c r="L942" s="11" t="e">
        <f t="shared" si="192"/>
        <v>#VALUE!</v>
      </c>
      <c r="M942" s="11" t="e">
        <f t="shared" si="193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194"/>
        <v>#VALUE!</v>
      </c>
      <c r="S942" s="11" t="e">
        <f t="shared" si="195"/>
        <v>#VALUE!</v>
      </c>
      <c r="T942" s="11" t="e">
        <f t="shared" si="196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84"/>
        <v>#VALUE!</v>
      </c>
      <c r="E943" s="9" t="e">
        <f t="shared" si="185"/>
        <v>#VALUE!</v>
      </c>
      <c r="F943" s="9" t="e">
        <f t="shared" si="186"/>
        <v>#VALUE!</v>
      </c>
      <c r="G943" s="9" t="str">
        <f t="shared" si="187"/>
        <v/>
      </c>
      <c r="H943" s="9" t="str">
        <f t="shared" si="188"/>
        <v/>
      </c>
      <c r="I943" s="9" t="str">
        <f t="shared" si="189"/>
        <v/>
      </c>
      <c r="J943" s="9" t="str">
        <f t="shared" si="190"/>
        <v/>
      </c>
      <c r="K943" s="11" t="e">
        <f t="shared" si="191"/>
        <v>#VALUE!</v>
      </c>
      <c r="L943" s="11" t="e">
        <f t="shared" si="192"/>
        <v>#VALUE!</v>
      </c>
      <c r="M943" s="11" t="e">
        <f t="shared" si="193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194"/>
        <v>#VALUE!</v>
      </c>
      <c r="S943" s="11" t="e">
        <f t="shared" si="195"/>
        <v>#VALUE!</v>
      </c>
      <c r="T943" s="11" t="e">
        <f t="shared" si="196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84"/>
        <v>#VALUE!</v>
      </c>
      <c r="E944" s="9" t="e">
        <f t="shared" si="185"/>
        <v>#VALUE!</v>
      </c>
      <c r="F944" s="9" t="e">
        <f t="shared" si="186"/>
        <v>#VALUE!</v>
      </c>
      <c r="G944" s="9" t="str">
        <f t="shared" si="187"/>
        <v/>
      </c>
      <c r="H944" s="9" t="str">
        <f t="shared" si="188"/>
        <v/>
      </c>
      <c r="I944" s="9" t="str">
        <f t="shared" si="189"/>
        <v/>
      </c>
      <c r="J944" s="9" t="str">
        <f t="shared" si="190"/>
        <v/>
      </c>
      <c r="K944" s="11" t="e">
        <f t="shared" si="191"/>
        <v>#VALUE!</v>
      </c>
      <c r="L944" s="11" t="e">
        <f t="shared" si="192"/>
        <v>#VALUE!</v>
      </c>
      <c r="M944" s="11" t="e">
        <f t="shared" si="193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194"/>
        <v>#VALUE!</v>
      </c>
      <c r="S944" s="11" t="e">
        <f t="shared" si="195"/>
        <v>#VALUE!</v>
      </c>
      <c r="T944" s="11" t="e">
        <f t="shared" si="196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84"/>
        <v>#VALUE!</v>
      </c>
      <c r="E945" s="9" t="e">
        <f t="shared" si="185"/>
        <v>#VALUE!</v>
      </c>
      <c r="F945" s="9" t="e">
        <f t="shared" si="186"/>
        <v>#VALUE!</v>
      </c>
      <c r="G945" s="9" t="str">
        <f t="shared" si="187"/>
        <v/>
      </c>
      <c r="H945" s="9" t="str">
        <f t="shared" si="188"/>
        <v/>
      </c>
      <c r="I945" s="9" t="str">
        <f t="shared" si="189"/>
        <v/>
      </c>
      <c r="J945" s="9" t="str">
        <f t="shared" si="190"/>
        <v/>
      </c>
      <c r="K945" s="11" t="e">
        <f t="shared" si="191"/>
        <v>#VALUE!</v>
      </c>
      <c r="L945" s="11" t="e">
        <f t="shared" si="192"/>
        <v>#VALUE!</v>
      </c>
      <c r="M945" s="11" t="e">
        <f t="shared" si="193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194"/>
        <v>#VALUE!</v>
      </c>
      <c r="S945" s="11" t="e">
        <f t="shared" si="195"/>
        <v>#VALUE!</v>
      </c>
      <c r="T945" s="11" t="e">
        <f t="shared" si="196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84"/>
        <v>#VALUE!</v>
      </c>
      <c r="E946" s="9" t="e">
        <f t="shared" si="185"/>
        <v>#VALUE!</v>
      </c>
      <c r="F946" s="9" t="e">
        <f t="shared" si="186"/>
        <v>#VALUE!</v>
      </c>
      <c r="G946" s="9" t="str">
        <f t="shared" si="187"/>
        <v/>
      </c>
      <c r="H946" s="9" t="str">
        <f t="shared" si="188"/>
        <v/>
      </c>
      <c r="I946" s="9" t="str">
        <f t="shared" si="189"/>
        <v/>
      </c>
      <c r="J946" s="9" t="str">
        <f t="shared" si="190"/>
        <v/>
      </c>
      <c r="K946" s="11" t="e">
        <f t="shared" si="191"/>
        <v>#VALUE!</v>
      </c>
      <c r="L946" s="11" t="e">
        <f t="shared" si="192"/>
        <v>#VALUE!</v>
      </c>
      <c r="M946" s="11" t="e">
        <f t="shared" si="193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194"/>
        <v>#VALUE!</v>
      </c>
      <c r="S946" s="11" t="e">
        <f t="shared" si="195"/>
        <v>#VALUE!</v>
      </c>
      <c r="T946" s="11" t="e">
        <f t="shared" si="196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84"/>
        <v>#VALUE!</v>
      </c>
      <c r="E947" s="9" t="e">
        <f t="shared" si="185"/>
        <v>#VALUE!</v>
      </c>
      <c r="F947" s="9" t="e">
        <f t="shared" si="186"/>
        <v>#VALUE!</v>
      </c>
      <c r="G947" s="9" t="str">
        <f t="shared" si="187"/>
        <v/>
      </c>
      <c r="H947" s="9" t="str">
        <f t="shared" si="188"/>
        <v/>
      </c>
      <c r="I947" s="9" t="str">
        <f t="shared" si="189"/>
        <v/>
      </c>
      <c r="J947" s="9" t="str">
        <f t="shared" si="190"/>
        <v/>
      </c>
      <c r="K947" s="11" t="e">
        <f t="shared" si="191"/>
        <v>#VALUE!</v>
      </c>
      <c r="L947" s="11" t="e">
        <f t="shared" si="192"/>
        <v>#VALUE!</v>
      </c>
      <c r="M947" s="11" t="e">
        <f t="shared" si="193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194"/>
        <v>#VALUE!</v>
      </c>
      <c r="S947" s="11" t="e">
        <f t="shared" si="195"/>
        <v>#VALUE!</v>
      </c>
      <c r="T947" s="11" t="e">
        <f t="shared" si="196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84"/>
        <v>#VALUE!</v>
      </c>
      <c r="E948" s="9" t="e">
        <f t="shared" si="185"/>
        <v>#VALUE!</v>
      </c>
      <c r="F948" s="9" t="e">
        <f t="shared" si="186"/>
        <v>#VALUE!</v>
      </c>
      <c r="G948" s="9" t="str">
        <f t="shared" si="187"/>
        <v/>
      </c>
      <c r="H948" s="9" t="str">
        <f t="shared" si="188"/>
        <v/>
      </c>
      <c r="I948" s="9" t="str">
        <f t="shared" si="189"/>
        <v/>
      </c>
      <c r="J948" s="9" t="str">
        <f t="shared" si="190"/>
        <v/>
      </c>
      <c r="K948" s="11" t="e">
        <f t="shared" si="191"/>
        <v>#VALUE!</v>
      </c>
      <c r="L948" s="11" t="e">
        <f t="shared" si="192"/>
        <v>#VALUE!</v>
      </c>
      <c r="M948" s="11" t="e">
        <f t="shared" si="193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194"/>
        <v>#VALUE!</v>
      </c>
      <c r="S948" s="11" t="e">
        <f t="shared" si="195"/>
        <v>#VALUE!</v>
      </c>
      <c r="T948" s="11" t="e">
        <f t="shared" si="196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84"/>
        <v>#VALUE!</v>
      </c>
      <c r="E949" s="9" t="e">
        <f t="shared" si="185"/>
        <v>#VALUE!</v>
      </c>
      <c r="F949" s="9" t="e">
        <f t="shared" si="186"/>
        <v>#VALUE!</v>
      </c>
      <c r="G949" s="9" t="str">
        <f t="shared" si="187"/>
        <v/>
      </c>
      <c r="H949" s="9" t="str">
        <f t="shared" si="188"/>
        <v/>
      </c>
      <c r="I949" s="9" t="str">
        <f t="shared" si="189"/>
        <v/>
      </c>
      <c r="J949" s="9" t="str">
        <f t="shared" si="190"/>
        <v/>
      </c>
      <c r="K949" s="11" t="e">
        <f t="shared" si="191"/>
        <v>#VALUE!</v>
      </c>
      <c r="L949" s="11" t="e">
        <f t="shared" si="192"/>
        <v>#VALUE!</v>
      </c>
      <c r="M949" s="11" t="e">
        <f t="shared" si="193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194"/>
        <v>#VALUE!</v>
      </c>
      <c r="S949" s="11" t="e">
        <f t="shared" si="195"/>
        <v>#VALUE!</v>
      </c>
      <c r="T949" s="11" t="e">
        <f t="shared" si="196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84"/>
        <v>#VALUE!</v>
      </c>
      <c r="E950" s="9" t="e">
        <f t="shared" si="185"/>
        <v>#VALUE!</v>
      </c>
      <c r="F950" s="9" t="e">
        <f t="shared" si="186"/>
        <v>#VALUE!</v>
      </c>
      <c r="G950" s="9" t="str">
        <f t="shared" si="187"/>
        <v/>
      </c>
      <c r="H950" s="9" t="str">
        <f t="shared" si="188"/>
        <v/>
      </c>
      <c r="I950" s="9" t="str">
        <f t="shared" si="189"/>
        <v/>
      </c>
      <c r="J950" s="9" t="str">
        <f t="shared" si="190"/>
        <v/>
      </c>
      <c r="K950" s="11" t="e">
        <f t="shared" si="191"/>
        <v>#VALUE!</v>
      </c>
      <c r="L950" s="11" t="e">
        <f t="shared" si="192"/>
        <v>#VALUE!</v>
      </c>
      <c r="M950" s="11" t="e">
        <f t="shared" si="193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194"/>
        <v>#VALUE!</v>
      </c>
      <c r="S950" s="11" t="e">
        <f t="shared" si="195"/>
        <v>#VALUE!</v>
      </c>
      <c r="T950" s="11" t="e">
        <f t="shared" si="196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84"/>
        <v>#VALUE!</v>
      </c>
      <c r="E951" s="9" t="e">
        <f t="shared" si="185"/>
        <v>#VALUE!</v>
      </c>
      <c r="F951" s="9" t="e">
        <f t="shared" si="186"/>
        <v>#VALUE!</v>
      </c>
      <c r="G951" s="9" t="str">
        <f t="shared" si="187"/>
        <v/>
      </c>
      <c r="H951" s="9" t="str">
        <f t="shared" si="188"/>
        <v/>
      </c>
      <c r="I951" s="9" t="str">
        <f t="shared" si="189"/>
        <v/>
      </c>
      <c r="J951" s="9" t="str">
        <f t="shared" si="190"/>
        <v/>
      </c>
      <c r="K951" s="11" t="e">
        <f t="shared" si="191"/>
        <v>#VALUE!</v>
      </c>
      <c r="L951" s="11" t="e">
        <f t="shared" si="192"/>
        <v>#VALUE!</v>
      </c>
      <c r="M951" s="11" t="e">
        <f t="shared" si="193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194"/>
        <v>#VALUE!</v>
      </c>
      <c r="S951" s="11" t="e">
        <f t="shared" si="195"/>
        <v>#VALUE!</v>
      </c>
      <c r="T951" s="11" t="e">
        <f t="shared" si="196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84"/>
        <v>#VALUE!</v>
      </c>
      <c r="E952" s="9" t="e">
        <f t="shared" si="185"/>
        <v>#VALUE!</v>
      </c>
      <c r="F952" s="9" t="e">
        <f t="shared" si="186"/>
        <v>#VALUE!</v>
      </c>
      <c r="G952" s="9" t="str">
        <f t="shared" si="187"/>
        <v/>
      </c>
      <c r="H952" s="9" t="str">
        <f t="shared" si="188"/>
        <v/>
      </c>
      <c r="I952" s="9" t="str">
        <f t="shared" si="189"/>
        <v/>
      </c>
      <c r="J952" s="9" t="str">
        <f t="shared" si="190"/>
        <v/>
      </c>
      <c r="K952" s="11" t="e">
        <f t="shared" si="191"/>
        <v>#VALUE!</v>
      </c>
      <c r="L952" s="11" t="e">
        <f t="shared" si="192"/>
        <v>#VALUE!</v>
      </c>
      <c r="M952" s="11" t="e">
        <f t="shared" si="193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194"/>
        <v>#VALUE!</v>
      </c>
      <c r="S952" s="11" t="e">
        <f t="shared" si="195"/>
        <v>#VALUE!</v>
      </c>
      <c r="T952" s="11" t="e">
        <f t="shared" si="196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84"/>
        <v>#VALUE!</v>
      </c>
      <c r="E953" s="9" t="e">
        <f t="shared" si="185"/>
        <v>#VALUE!</v>
      </c>
      <c r="F953" s="9" t="e">
        <f t="shared" si="186"/>
        <v>#VALUE!</v>
      </c>
      <c r="G953" s="9" t="str">
        <f t="shared" si="187"/>
        <v/>
      </c>
      <c r="H953" s="9" t="str">
        <f t="shared" si="188"/>
        <v/>
      </c>
      <c r="I953" s="9" t="str">
        <f t="shared" si="189"/>
        <v/>
      </c>
      <c r="J953" s="9" t="str">
        <f t="shared" si="190"/>
        <v/>
      </c>
      <c r="K953" s="11" t="e">
        <f t="shared" si="191"/>
        <v>#VALUE!</v>
      </c>
      <c r="L953" s="11" t="e">
        <f t="shared" si="192"/>
        <v>#VALUE!</v>
      </c>
      <c r="M953" s="11" t="e">
        <f t="shared" si="193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194"/>
        <v>#VALUE!</v>
      </c>
      <c r="S953" s="11" t="e">
        <f t="shared" si="195"/>
        <v>#VALUE!</v>
      </c>
      <c r="T953" s="11" t="e">
        <f t="shared" si="196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84"/>
        <v>#VALUE!</v>
      </c>
      <c r="E954" s="9" t="e">
        <f t="shared" si="185"/>
        <v>#VALUE!</v>
      </c>
      <c r="F954" s="9" t="e">
        <f t="shared" si="186"/>
        <v>#VALUE!</v>
      </c>
      <c r="G954" s="9" t="str">
        <f t="shared" si="187"/>
        <v/>
      </c>
      <c r="H954" s="9" t="str">
        <f t="shared" si="188"/>
        <v/>
      </c>
      <c r="I954" s="9" t="str">
        <f t="shared" si="189"/>
        <v/>
      </c>
      <c r="J954" s="9" t="str">
        <f t="shared" si="190"/>
        <v/>
      </c>
      <c r="K954" s="11" t="e">
        <f t="shared" si="191"/>
        <v>#VALUE!</v>
      </c>
      <c r="L954" s="11" t="e">
        <f t="shared" si="192"/>
        <v>#VALUE!</v>
      </c>
      <c r="M954" s="11" t="e">
        <f t="shared" si="193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194"/>
        <v>#VALUE!</v>
      </c>
      <c r="S954" s="11" t="e">
        <f t="shared" si="195"/>
        <v>#VALUE!</v>
      </c>
      <c r="T954" s="11" t="e">
        <f t="shared" si="196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84"/>
        <v>#VALUE!</v>
      </c>
      <c r="E955" s="9" t="e">
        <f t="shared" si="185"/>
        <v>#VALUE!</v>
      </c>
      <c r="F955" s="9" t="e">
        <f t="shared" si="186"/>
        <v>#VALUE!</v>
      </c>
      <c r="G955" s="9" t="str">
        <f t="shared" si="187"/>
        <v/>
      </c>
      <c r="H955" s="9" t="str">
        <f t="shared" si="188"/>
        <v/>
      </c>
      <c r="I955" s="9" t="str">
        <f t="shared" si="189"/>
        <v/>
      </c>
      <c r="J955" s="9" t="str">
        <f t="shared" si="190"/>
        <v/>
      </c>
      <c r="K955" s="11" t="e">
        <f t="shared" si="191"/>
        <v>#VALUE!</v>
      </c>
      <c r="L955" s="11" t="e">
        <f t="shared" si="192"/>
        <v>#VALUE!</v>
      </c>
      <c r="M955" s="11" t="e">
        <f t="shared" si="193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194"/>
        <v>#VALUE!</v>
      </c>
      <c r="S955" s="11" t="e">
        <f t="shared" si="195"/>
        <v>#VALUE!</v>
      </c>
      <c r="T955" s="11" t="e">
        <f t="shared" si="196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84"/>
        <v>#VALUE!</v>
      </c>
      <c r="E956" s="9" t="e">
        <f t="shared" si="185"/>
        <v>#VALUE!</v>
      </c>
      <c r="F956" s="9" t="e">
        <f t="shared" si="186"/>
        <v>#VALUE!</v>
      </c>
      <c r="G956" s="9" t="str">
        <f t="shared" si="187"/>
        <v/>
      </c>
      <c r="H956" s="9" t="str">
        <f t="shared" si="188"/>
        <v/>
      </c>
      <c r="I956" s="9" t="str">
        <f t="shared" si="189"/>
        <v/>
      </c>
      <c r="J956" s="9" t="str">
        <f t="shared" si="190"/>
        <v/>
      </c>
      <c r="K956" s="11" t="e">
        <f t="shared" si="191"/>
        <v>#VALUE!</v>
      </c>
      <c r="L956" s="11" t="e">
        <f t="shared" si="192"/>
        <v>#VALUE!</v>
      </c>
      <c r="M956" s="11" t="e">
        <f t="shared" si="193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194"/>
        <v>#VALUE!</v>
      </c>
      <c r="S956" s="11" t="e">
        <f t="shared" si="195"/>
        <v>#VALUE!</v>
      </c>
      <c r="T956" s="11" t="e">
        <f t="shared" si="196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84"/>
        <v>#VALUE!</v>
      </c>
      <c r="E957" s="9" t="e">
        <f t="shared" si="185"/>
        <v>#VALUE!</v>
      </c>
      <c r="F957" s="9" t="e">
        <f t="shared" si="186"/>
        <v>#VALUE!</v>
      </c>
      <c r="G957" s="9" t="str">
        <f t="shared" si="187"/>
        <v/>
      </c>
      <c r="H957" s="9" t="str">
        <f t="shared" si="188"/>
        <v/>
      </c>
      <c r="I957" s="9" t="str">
        <f t="shared" si="189"/>
        <v/>
      </c>
      <c r="J957" s="9" t="str">
        <f t="shared" si="190"/>
        <v/>
      </c>
      <c r="K957" s="11" t="e">
        <f t="shared" si="191"/>
        <v>#VALUE!</v>
      </c>
      <c r="L957" s="11" t="e">
        <f t="shared" si="192"/>
        <v>#VALUE!</v>
      </c>
      <c r="M957" s="11" t="e">
        <f t="shared" si="193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194"/>
        <v>#VALUE!</v>
      </c>
      <c r="S957" s="11" t="e">
        <f t="shared" si="195"/>
        <v>#VALUE!</v>
      </c>
      <c r="T957" s="11" t="e">
        <f t="shared" si="196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84"/>
        <v>#VALUE!</v>
      </c>
      <c r="E958" s="9" t="e">
        <f t="shared" si="185"/>
        <v>#VALUE!</v>
      </c>
      <c r="F958" s="9" t="e">
        <f t="shared" si="186"/>
        <v>#VALUE!</v>
      </c>
      <c r="G958" s="9" t="str">
        <f t="shared" si="187"/>
        <v/>
      </c>
      <c r="H958" s="9" t="str">
        <f t="shared" si="188"/>
        <v/>
      </c>
      <c r="I958" s="9" t="str">
        <f t="shared" si="189"/>
        <v/>
      </c>
      <c r="J958" s="9" t="str">
        <f t="shared" si="190"/>
        <v/>
      </c>
      <c r="K958" s="11" t="e">
        <f t="shared" si="191"/>
        <v>#VALUE!</v>
      </c>
      <c r="L958" s="11" t="e">
        <f t="shared" si="192"/>
        <v>#VALUE!</v>
      </c>
      <c r="M958" s="11" t="e">
        <f t="shared" si="193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194"/>
        <v>#VALUE!</v>
      </c>
      <c r="S958" s="11" t="e">
        <f t="shared" si="195"/>
        <v>#VALUE!</v>
      </c>
      <c r="T958" s="11" t="e">
        <f t="shared" si="196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84"/>
        <v>#VALUE!</v>
      </c>
      <c r="E959" s="9" t="e">
        <f t="shared" si="185"/>
        <v>#VALUE!</v>
      </c>
      <c r="F959" s="9" t="e">
        <f t="shared" si="186"/>
        <v>#VALUE!</v>
      </c>
      <c r="G959" s="9" t="str">
        <f t="shared" si="187"/>
        <v/>
      </c>
      <c r="H959" s="9" t="str">
        <f t="shared" si="188"/>
        <v/>
      </c>
      <c r="I959" s="9" t="str">
        <f t="shared" si="189"/>
        <v/>
      </c>
      <c r="J959" s="9" t="str">
        <f t="shared" si="190"/>
        <v/>
      </c>
      <c r="K959" s="11" t="e">
        <f t="shared" si="191"/>
        <v>#VALUE!</v>
      </c>
      <c r="L959" s="11" t="e">
        <f t="shared" si="192"/>
        <v>#VALUE!</v>
      </c>
      <c r="M959" s="11" t="e">
        <f t="shared" si="193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194"/>
        <v>#VALUE!</v>
      </c>
      <c r="S959" s="11" t="e">
        <f t="shared" si="195"/>
        <v>#VALUE!</v>
      </c>
      <c r="T959" s="11" t="e">
        <f t="shared" si="196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84"/>
        <v>#VALUE!</v>
      </c>
      <c r="E960" s="9" t="e">
        <f t="shared" si="185"/>
        <v>#VALUE!</v>
      </c>
      <c r="F960" s="9" t="e">
        <f t="shared" si="186"/>
        <v>#VALUE!</v>
      </c>
      <c r="G960" s="9" t="str">
        <f t="shared" si="187"/>
        <v/>
      </c>
      <c r="H960" s="9" t="str">
        <f t="shared" si="188"/>
        <v/>
      </c>
      <c r="I960" s="9" t="str">
        <f t="shared" si="189"/>
        <v/>
      </c>
      <c r="J960" s="9" t="str">
        <f t="shared" si="190"/>
        <v/>
      </c>
      <c r="K960" s="11" t="e">
        <f t="shared" si="191"/>
        <v>#VALUE!</v>
      </c>
      <c r="L960" s="11" t="e">
        <f t="shared" si="192"/>
        <v>#VALUE!</v>
      </c>
      <c r="M960" s="11" t="e">
        <f t="shared" si="193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194"/>
        <v>#VALUE!</v>
      </c>
      <c r="S960" s="11" t="e">
        <f t="shared" si="195"/>
        <v>#VALUE!</v>
      </c>
      <c r="T960" s="11" t="e">
        <f t="shared" si="196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84"/>
        <v>#VALUE!</v>
      </c>
      <c r="E961" s="9" t="e">
        <f t="shared" si="185"/>
        <v>#VALUE!</v>
      </c>
      <c r="F961" s="9" t="e">
        <f t="shared" si="186"/>
        <v>#VALUE!</v>
      </c>
      <c r="G961" s="9" t="str">
        <f t="shared" si="187"/>
        <v/>
      </c>
      <c r="H961" s="9" t="str">
        <f t="shared" si="188"/>
        <v/>
      </c>
      <c r="I961" s="9" t="str">
        <f t="shared" si="189"/>
        <v/>
      </c>
      <c r="J961" s="9" t="str">
        <f t="shared" si="190"/>
        <v/>
      </c>
      <c r="K961" s="11" t="e">
        <f t="shared" si="191"/>
        <v>#VALUE!</v>
      </c>
      <c r="L961" s="11" t="e">
        <f t="shared" si="192"/>
        <v>#VALUE!</v>
      </c>
      <c r="M961" s="11" t="e">
        <f t="shared" si="193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194"/>
        <v>#VALUE!</v>
      </c>
      <c r="S961" s="11" t="e">
        <f t="shared" si="195"/>
        <v>#VALUE!</v>
      </c>
      <c r="T961" s="11" t="e">
        <f t="shared" si="196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84"/>
        <v>#VALUE!</v>
      </c>
      <c r="E962" s="9" t="e">
        <f t="shared" si="185"/>
        <v>#VALUE!</v>
      </c>
      <c r="F962" s="9" t="e">
        <f t="shared" si="186"/>
        <v>#VALUE!</v>
      </c>
      <c r="G962" s="9" t="str">
        <f t="shared" si="187"/>
        <v/>
      </c>
      <c r="H962" s="9" t="str">
        <f t="shared" si="188"/>
        <v/>
      </c>
      <c r="I962" s="9" t="str">
        <f t="shared" si="189"/>
        <v/>
      </c>
      <c r="J962" s="9" t="str">
        <f t="shared" si="190"/>
        <v/>
      </c>
      <c r="K962" s="11" t="e">
        <f t="shared" si="191"/>
        <v>#VALUE!</v>
      </c>
      <c r="L962" s="11" t="e">
        <f t="shared" si="192"/>
        <v>#VALUE!</v>
      </c>
      <c r="M962" s="11" t="e">
        <f t="shared" si="193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194"/>
        <v>#VALUE!</v>
      </c>
      <c r="S962" s="11" t="e">
        <f t="shared" si="195"/>
        <v>#VALUE!</v>
      </c>
      <c r="T962" s="11" t="e">
        <f t="shared" si="196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84"/>
        <v>#VALUE!</v>
      </c>
      <c r="E963" s="9" t="e">
        <f t="shared" si="185"/>
        <v>#VALUE!</v>
      </c>
      <c r="F963" s="9" t="e">
        <f t="shared" si="186"/>
        <v>#VALUE!</v>
      </c>
      <c r="G963" s="9" t="str">
        <f t="shared" si="187"/>
        <v/>
      </c>
      <c r="H963" s="9" t="str">
        <f t="shared" si="188"/>
        <v/>
      </c>
      <c r="I963" s="9" t="str">
        <f t="shared" si="189"/>
        <v/>
      </c>
      <c r="J963" s="9" t="str">
        <f t="shared" si="190"/>
        <v/>
      </c>
      <c r="K963" s="11" t="e">
        <f t="shared" si="191"/>
        <v>#VALUE!</v>
      </c>
      <c r="L963" s="11" t="e">
        <f t="shared" si="192"/>
        <v>#VALUE!</v>
      </c>
      <c r="M963" s="11" t="e">
        <f t="shared" si="193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194"/>
        <v>#VALUE!</v>
      </c>
      <c r="S963" s="11" t="e">
        <f t="shared" si="195"/>
        <v>#VALUE!</v>
      </c>
      <c r="T963" s="11" t="e">
        <f t="shared" si="196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197">(K964/(AR964+K964-(AR964*K964)))</f>
        <v>#VALUE!</v>
      </c>
      <c r="E964" s="9" t="e">
        <f t="shared" ref="E964:E1001" si="198">(L964/(AR964+L964-(AR964*L964)))</f>
        <v>#VALUE!</v>
      </c>
      <c r="F964" s="9" t="e">
        <f t="shared" ref="F964:F1001" si="199">(M964/(AR964+M964-(AR964*M964)))</f>
        <v>#VALUE!</v>
      </c>
      <c r="G964" s="9" t="str">
        <f t="shared" ref="G964:G1001" si="200">AR964</f>
        <v/>
      </c>
      <c r="H964" s="9" t="str">
        <f t="shared" ref="H964:H1001" si="201">IF(A964="","",1/D964)</f>
        <v/>
      </c>
      <c r="I964" s="9" t="str">
        <f t="shared" ref="I964:I1001" si="202">IF(B964="","",1/E964)</f>
        <v/>
      </c>
      <c r="J964" s="9" t="str">
        <f t="shared" ref="J964:J1001" si="203">IF(C964="","",1/F964)</f>
        <v/>
      </c>
      <c r="K964" s="11" t="e">
        <f t="shared" ref="K964:K1001" si="204">1/A964</f>
        <v>#VALUE!</v>
      </c>
      <c r="L964" s="11" t="e">
        <f t="shared" ref="L964:L1001" si="205">1/B964</f>
        <v>#VALUE!</v>
      </c>
      <c r="M964" s="11" t="e">
        <f t="shared" ref="M964:M1001" si="206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07">O964/N964</f>
        <v>#VALUE!</v>
      </c>
      <c r="S964" s="11" t="e">
        <f t="shared" ref="S964:S1001" si="208">P964/N964</f>
        <v>#VALUE!</v>
      </c>
      <c r="T964" s="11" t="e">
        <f t="shared" ref="T964:T1001" si="209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197"/>
        <v>#VALUE!</v>
      </c>
      <c r="E965" s="9" t="e">
        <f t="shared" si="198"/>
        <v>#VALUE!</v>
      </c>
      <c r="F965" s="9" t="e">
        <f t="shared" si="199"/>
        <v>#VALUE!</v>
      </c>
      <c r="G965" s="9" t="str">
        <f t="shared" si="200"/>
        <v/>
      </c>
      <c r="H965" s="9" t="str">
        <f t="shared" si="201"/>
        <v/>
      </c>
      <c r="I965" s="9" t="str">
        <f t="shared" si="202"/>
        <v/>
      </c>
      <c r="J965" s="9" t="str">
        <f t="shared" si="203"/>
        <v/>
      </c>
      <c r="K965" s="11" t="e">
        <f t="shared" si="204"/>
        <v>#VALUE!</v>
      </c>
      <c r="L965" s="11" t="e">
        <f t="shared" si="205"/>
        <v>#VALUE!</v>
      </c>
      <c r="M965" s="11" t="e">
        <f t="shared" si="206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07"/>
        <v>#VALUE!</v>
      </c>
      <c r="S965" s="11" t="e">
        <f t="shared" si="208"/>
        <v>#VALUE!</v>
      </c>
      <c r="T965" s="11" t="e">
        <f t="shared" si="209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197"/>
        <v>#VALUE!</v>
      </c>
      <c r="E966" s="9" t="e">
        <f t="shared" si="198"/>
        <v>#VALUE!</v>
      </c>
      <c r="F966" s="9" t="e">
        <f t="shared" si="199"/>
        <v>#VALUE!</v>
      </c>
      <c r="G966" s="9" t="str">
        <f t="shared" si="200"/>
        <v/>
      </c>
      <c r="H966" s="9" t="str">
        <f t="shared" si="201"/>
        <v/>
      </c>
      <c r="I966" s="9" t="str">
        <f t="shared" si="202"/>
        <v/>
      </c>
      <c r="J966" s="9" t="str">
        <f t="shared" si="203"/>
        <v/>
      </c>
      <c r="K966" s="11" t="e">
        <f t="shared" si="204"/>
        <v>#VALUE!</v>
      </c>
      <c r="L966" s="11" t="e">
        <f t="shared" si="205"/>
        <v>#VALUE!</v>
      </c>
      <c r="M966" s="11" t="e">
        <f t="shared" si="206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07"/>
        <v>#VALUE!</v>
      </c>
      <c r="S966" s="11" t="e">
        <f t="shared" si="208"/>
        <v>#VALUE!</v>
      </c>
      <c r="T966" s="11" t="e">
        <f t="shared" si="209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197"/>
        <v>#VALUE!</v>
      </c>
      <c r="E967" s="9" t="e">
        <f t="shared" si="198"/>
        <v>#VALUE!</v>
      </c>
      <c r="F967" s="9" t="e">
        <f t="shared" si="199"/>
        <v>#VALUE!</v>
      </c>
      <c r="G967" s="9" t="str">
        <f t="shared" si="200"/>
        <v/>
      </c>
      <c r="H967" s="9" t="str">
        <f t="shared" si="201"/>
        <v/>
      </c>
      <c r="I967" s="9" t="str">
        <f t="shared" si="202"/>
        <v/>
      </c>
      <c r="J967" s="9" t="str">
        <f t="shared" si="203"/>
        <v/>
      </c>
      <c r="K967" s="11" t="e">
        <f t="shared" si="204"/>
        <v>#VALUE!</v>
      </c>
      <c r="L967" s="11" t="e">
        <f t="shared" si="205"/>
        <v>#VALUE!</v>
      </c>
      <c r="M967" s="11" t="e">
        <f t="shared" si="206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07"/>
        <v>#VALUE!</v>
      </c>
      <c r="S967" s="11" t="e">
        <f t="shared" si="208"/>
        <v>#VALUE!</v>
      </c>
      <c r="T967" s="11" t="e">
        <f t="shared" si="209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197"/>
        <v>#VALUE!</v>
      </c>
      <c r="E968" s="9" t="e">
        <f t="shared" si="198"/>
        <v>#VALUE!</v>
      </c>
      <c r="F968" s="9" t="e">
        <f t="shared" si="199"/>
        <v>#VALUE!</v>
      </c>
      <c r="G968" s="9" t="str">
        <f t="shared" si="200"/>
        <v/>
      </c>
      <c r="H968" s="9" t="str">
        <f t="shared" si="201"/>
        <v/>
      </c>
      <c r="I968" s="9" t="str">
        <f t="shared" si="202"/>
        <v/>
      </c>
      <c r="J968" s="9" t="str">
        <f t="shared" si="203"/>
        <v/>
      </c>
      <c r="K968" s="11" t="e">
        <f t="shared" si="204"/>
        <v>#VALUE!</v>
      </c>
      <c r="L968" s="11" t="e">
        <f t="shared" si="205"/>
        <v>#VALUE!</v>
      </c>
      <c r="M968" s="11" t="e">
        <f t="shared" si="206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07"/>
        <v>#VALUE!</v>
      </c>
      <c r="S968" s="11" t="e">
        <f t="shared" si="208"/>
        <v>#VALUE!</v>
      </c>
      <c r="T968" s="11" t="e">
        <f t="shared" si="209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197"/>
        <v>#VALUE!</v>
      </c>
      <c r="E969" s="9" t="e">
        <f t="shared" si="198"/>
        <v>#VALUE!</v>
      </c>
      <c r="F969" s="9" t="e">
        <f t="shared" si="199"/>
        <v>#VALUE!</v>
      </c>
      <c r="G969" s="9" t="str">
        <f t="shared" si="200"/>
        <v/>
      </c>
      <c r="H969" s="9" t="str">
        <f t="shared" si="201"/>
        <v/>
      </c>
      <c r="I969" s="9" t="str">
        <f t="shared" si="202"/>
        <v/>
      </c>
      <c r="J969" s="9" t="str">
        <f t="shared" si="203"/>
        <v/>
      </c>
      <c r="K969" s="11" t="e">
        <f t="shared" si="204"/>
        <v>#VALUE!</v>
      </c>
      <c r="L969" s="11" t="e">
        <f t="shared" si="205"/>
        <v>#VALUE!</v>
      </c>
      <c r="M969" s="11" t="e">
        <f t="shared" si="206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07"/>
        <v>#VALUE!</v>
      </c>
      <c r="S969" s="11" t="e">
        <f t="shared" si="208"/>
        <v>#VALUE!</v>
      </c>
      <c r="T969" s="11" t="e">
        <f t="shared" si="209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197"/>
        <v>#VALUE!</v>
      </c>
      <c r="E970" s="9" t="e">
        <f t="shared" si="198"/>
        <v>#VALUE!</v>
      </c>
      <c r="F970" s="9" t="e">
        <f t="shared" si="199"/>
        <v>#VALUE!</v>
      </c>
      <c r="G970" s="9" t="str">
        <f t="shared" si="200"/>
        <v/>
      </c>
      <c r="H970" s="9" t="str">
        <f t="shared" si="201"/>
        <v/>
      </c>
      <c r="I970" s="9" t="str">
        <f t="shared" si="202"/>
        <v/>
      </c>
      <c r="J970" s="9" t="str">
        <f t="shared" si="203"/>
        <v/>
      </c>
      <c r="K970" s="11" t="e">
        <f t="shared" si="204"/>
        <v>#VALUE!</v>
      </c>
      <c r="L970" s="11" t="e">
        <f t="shared" si="205"/>
        <v>#VALUE!</v>
      </c>
      <c r="M970" s="11" t="e">
        <f t="shared" si="206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07"/>
        <v>#VALUE!</v>
      </c>
      <c r="S970" s="11" t="e">
        <f t="shared" si="208"/>
        <v>#VALUE!</v>
      </c>
      <c r="T970" s="11" t="e">
        <f t="shared" si="209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197"/>
        <v>#VALUE!</v>
      </c>
      <c r="E971" s="9" t="e">
        <f t="shared" si="198"/>
        <v>#VALUE!</v>
      </c>
      <c r="F971" s="9" t="e">
        <f t="shared" si="199"/>
        <v>#VALUE!</v>
      </c>
      <c r="G971" s="9" t="str">
        <f t="shared" si="200"/>
        <v/>
      </c>
      <c r="H971" s="9" t="str">
        <f t="shared" si="201"/>
        <v/>
      </c>
      <c r="I971" s="9" t="str">
        <f t="shared" si="202"/>
        <v/>
      </c>
      <c r="J971" s="9" t="str">
        <f t="shared" si="203"/>
        <v/>
      </c>
      <c r="K971" s="11" t="e">
        <f t="shared" si="204"/>
        <v>#VALUE!</v>
      </c>
      <c r="L971" s="11" t="e">
        <f t="shared" si="205"/>
        <v>#VALUE!</v>
      </c>
      <c r="M971" s="11" t="e">
        <f t="shared" si="206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07"/>
        <v>#VALUE!</v>
      </c>
      <c r="S971" s="11" t="e">
        <f t="shared" si="208"/>
        <v>#VALUE!</v>
      </c>
      <c r="T971" s="11" t="e">
        <f t="shared" si="209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197"/>
        <v>#VALUE!</v>
      </c>
      <c r="E972" s="9" t="e">
        <f t="shared" si="198"/>
        <v>#VALUE!</v>
      </c>
      <c r="F972" s="9" t="e">
        <f t="shared" si="199"/>
        <v>#VALUE!</v>
      </c>
      <c r="G972" s="9" t="str">
        <f t="shared" si="200"/>
        <v/>
      </c>
      <c r="H972" s="9" t="str">
        <f t="shared" si="201"/>
        <v/>
      </c>
      <c r="I972" s="9" t="str">
        <f t="shared" si="202"/>
        <v/>
      </c>
      <c r="J972" s="9" t="str">
        <f t="shared" si="203"/>
        <v/>
      </c>
      <c r="K972" s="11" t="e">
        <f t="shared" si="204"/>
        <v>#VALUE!</v>
      </c>
      <c r="L972" s="11" t="e">
        <f t="shared" si="205"/>
        <v>#VALUE!</v>
      </c>
      <c r="M972" s="11" t="e">
        <f t="shared" si="206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07"/>
        <v>#VALUE!</v>
      </c>
      <c r="S972" s="11" t="e">
        <f t="shared" si="208"/>
        <v>#VALUE!</v>
      </c>
      <c r="T972" s="11" t="e">
        <f t="shared" si="209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197"/>
        <v>#VALUE!</v>
      </c>
      <c r="E973" s="9" t="e">
        <f t="shared" si="198"/>
        <v>#VALUE!</v>
      </c>
      <c r="F973" s="9" t="e">
        <f t="shared" si="199"/>
        <v>#VALUE!</v>
      </c>
      <c r="G973" s="9" t="str">
        <f t="shared" si="200"/>
        <v/>
      </c>
      <c r="H973" s="9" t="str">
        <f t="shared" si="201"/>
        <v/>
      </c>
      <c r="I973" s="9" t="str">
        <f t="shared" si="202"/>
        <v/>
      </c>
      <c r="J973" s="9" t="str">
        <f t="shared" si="203"/>
        <v/>
      </c>
      <c r="K973" s="11" t="e">
        <f t="shared" si="204"/>
        <v>#VALUE!</v>
      </c>
      <c r="L973" s="11" t="e">
        <f t="shared" si="205"/>
        <v>#VALUE!</v>
      </c>
      <c r="M973" s="11" t="e">
        <f t="shared" si="206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07"/>
        <v>#VALUE!</v>
      </c>
      <c r="S973" s="11" t="e">
        <f t="shared" si="208"/>
        <v>#VALUE!</v>
      </c>
      <c r="T973" s="11" t="e">
        <f t="shared" si="209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197"/>
        <v>#VALUE!</v>
      </c>
      <c r="E974" s="9" t="e">
        <f t="shared" si="198"/>
        <v>#VALUE!</v>
      </c>
      <c r="F974" s="9" t="e">
        <f t="shared" si="199"/>
        <v>#VALUE!</v>
      </c>
      <c r="G974" s="9" t="str">
        <f t="shared" si="200"/>
        <v/>
      </c>
      <c r="H974" s="9" t="str">
        <f t="shared" si="201"/>
        <v/>
      </c>
      <c r="I974" s="9" t="str">
        <f t="shared" si="202"/>
        <v/>
      </c>
      <c r="J974" s="9" t="str">
        <f t="shared" si="203"/>
        <v/>
      </c>
      <c r="K974" s="11" t="e">
        <f t="shared" si="204"/>
        <v>#VALUE!</v>
      </c>
      <c r="L974" s="11" t="e">
        <f t="shared" si="205"/>
        <v>#VALUE!</v>
      </c>
      <c r="M974" s="11" t="e">
        <f t="shared" si="206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07"/>
        <v>#VALUE!</v>
      </c>
      <c r="S974" s="11" t="e">
        <f t="shared" si="208"/>
        <v>#VALUE!</v>
      </c>
      <c r="T974" s="11" t="e">
        <f t="shared" si="209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197"/>
        <v>#VALUE!</v>
      </c>
      <c r="E975" s="9" t="e">
        <f t="shared" si="198"/>
        <v>#VALUE!</v>
      </c>
      <c r="F975" s="9" t="e">
        <f t="shared" si="199"/>
        <v>#VALUE!</v>
      </c>
      <c r="G975" s="9" t="str">
        <f t="shared" si="200"/>
        <v/>
      </c>
      <c r="H975" s="9" t="str">
        <f t="shared" si="201"/>
        <v/>
      </c>
      <c r="I975" s="9" t="str">
        <f t="shared" si="202"/>
        <v/>
      </c>
      <c r="J975" s="9" t="str">
        <f t="shared" si="203"/>
        <v/>
      </c>
      <c r="K975" s="11" t="e">
        <f t="shared" si="204"/>
        <v>#VALUE!</v>
      </c>
      <c r="L975" s="11" t="e">
        <f t="shared" si="205"/>
        <v>#VALUE!</v>
      </c>
      <c r="M975" s="11" t="e">
        <f t="shared" si="206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07"/>
        <v>#VALUE!</v>
      </c>
      <c r="S975" s="11" t="e">
        <f t="shared" si="208"/>
        <v>#VALUE!</v>
      </c>
      <c r="T975" s="11" t="e">
        <f t="shared" si="209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197"/>
        <v>#VALUE!</v>
      </c>
      <c r="E976" s="9" t="e">
        <f t="shared" si="198"/>
        <v>#VALUE!</v>
      </c>
      <c r="F976" s="9" t="e">
        <f t="shared" si="199"/>
        <v>#VALUE!</v>
      </c>
      <c r="G976" s="9" t="str">
        <f t="shared" si="200"/>
        <v/>
      </c>
      <c r="H976" s="9" t="str">
        <f t="shared" si="201"/>
        <v/>
      </c>
      <c r="I976" s="9" t="str">
        <f t="shared" si="202"/>
        <v/>
      </c>
      <c r="J976" s="9" t="str">
        <f t="shared" si="203"/>
        <v/>
      </c>
      <c r="K976" s="11" t="e">
        <f t="shared" si="204"/>
        <v>#VALUE!</v>
      </c>
      <c r="L976" s="11" t="e">
        <f t="shared" si="205"/>
        <v>#VALUE!</v>
      </c>
      <c r="M976" s="11" t="e">
        <f t="shared" si="206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07"/>
        <v>#VALUE!</v>
      </c>
      <c r="S976" s="11" t="e">
        <f t="shared" si="208"/>
        <v>#VALUE!</v>
      </c>
      <c r="T976" s="11" t="e">
        <f t="shared" si="209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197"/>
        <v>#VALUE!</v>
      </c>
      <c r="E977" s="9" t="e">
        <f t="shared" si="198"/>
        <v>#VALUE!</v>
      </c>
      <c r="F977" s="9" t="e">
        <f t="shared" si="199"/>
        <v>#VALUE!</v>
      </c>
      <c r="G977" s="9" t="str">
        <f t="shared" si="200"/>
        <v/>
      </c>
      <c r="H977" s="9" t="str">
        <f t="shared" si="201"/>
        <v/>
      </c>
      <c r="I977" s="9" t="str">
        <f t="shared" si="202"/>
        <v/>
      </c>
      <c r="J977" s="9" t="str">
        <f t="shared" si="203"/>
        <v/>
      </c>
      <c r="K977" s="11" t="e">
        <f t="shared" si="204"/>
        <v>#VALUE!</v>
      </c>
      <c r="L977" s="11" t="e">
        <f t="shared" si="205"/>
        <v>#VALUE!</v>
      </c>
      <c r="M977" s="11" t="e">
        <f t="shared" si="206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07"/>
        <v>#VALUE!</v>
      </c>
      <c r="S977" s="11" t="e">
        <f t="shared" si="208"/>
        <v>#VALUE!</v>
      </c>
      <c r="T977" s="11" t="e">
        <f t="shared" si="209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197"/>
        <v>#VALUE!</v>
      </c>
      <c r="E978" s="9" t="e">
        <f t="shared" si="198"/>
        <v>#VALUE!</v>
      </c>
      <c r="F978" s="9" t="e">
        <f t="shared" si="199"/>
        <v>#VALUE!</v>
      </c>
      <c r="G978" s="9" t="str">
        <f t="shared" si="200"/>
        <v/>
      </c>
      <c r="H978" s="9" t="str">
        <f t="shared" si="201"/>
        <v/>
      </c>
      <c r="I978" s="9" t="str">
        <f t="shared" si="202"/>
        <v/>
      </c>
      <c r="J978" s="9" t="str">
        <f t="shared" si="203"/>
        <v/>
      </c>
      <c r="K978" s="11" t="e">
        <f t="shared" si="204"/>
        <v>#VALUE!</v>
      </c>
      <c r="L978" s="11" t="e">
        <f t="shared" si="205"/>
        <v>#VALUE!</v>
      </c>
      <c r="M978" s="11" t="e">
        <f t="shared" si="206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07"/>
        <v>#VALUE!</v>
      </c>
      <c r="S978" s="11" t="e">
        <f t="shared" si="208"/>
        <v>#VALUE!</v>
      </c>
      <c r="T978" s="11" t="e">
        <f t="shared" si="209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197"/>
        <v>#VALUE!</v>
      </c>
      <c r="E979" s="9" t="e">
        <f t="shared" si="198"/>
        <v>#VALUE!</v>
      </c>
      <c r="F979" s="9" t="e">
        <f t="shared" si="199"/>
        <v>#VALUE!</v>
      </c>
      <c r="G979" s="9" t="str">
        <f t="shared" si="200"/>
        <v/>
      </c>
      <c r="H979" s="9" t="str">
        <f t="shared" si="201"/>
        <v/>
      </c>
      <c r="I979" s="9" t="str">
        <f t="shared" si="202"/>
        <v/>
      </c>
      <c r="J979" s="9" t="str">
        <f t="shared" si="203"/>
        <v/>
      </c>
      <c r="K979" s="11" t="e">
        <f t="shared" si="204"/>
        <v>#VALUE!</v>
      </c>
      <c r="L979" s="11" t="e">
        <f t="shared" si="205"/>
        <v>#VALUE!</v>
      </c>
      <c r="M979" s="11" t="e">
        <f t="shared" si="206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07"/>
        <v>#VALUE!</v>
      </c>
      <c r="S979" s="11" t="e">
        <f t="shared" si="208"/>
        <v>#VALUE!</v>
      </c>
      <c r="T979" s="11" t="e">
        <f t="shared" si="209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197"/>
        <v>#VALUE!</v>
      </c>
      <c r="E980" s="9" t="e">
        <f t="shared" si="198"/>
        <v>#VALUE!</v>
      </c>
      <c r="F980" s="9" t="e">
        <f t="shared" si="199"/>
        <v>#VALUE!</v>
      </c>
      <c r="G980" s="9" t="str">
        <f t="shared" si="200"/>
        <v/>
      </c>
      <c r="H980" s="9" t="str">
        <f t="shared" si="201"/>
        <v/>
      </c>
      <c r="I980" s="9" t="str">
        <f t="shared" si="202"/>
        <v/>
      </c>
      <c r="J980" s="9" t="str">
        <f t="shared" si="203"/>
        <v/>
      </c>
      <c r="K980" s="11" t="e">
        <f t="shared" si="204"/>
        <v>#VALUE!</v>
      </c>
      <c r="L980" s="11" t="e">
        <f t="shared" si="205"/>
        <v>#VALUE!</v>
      </c>
      <c r="M980" s="11" t="e">
        <f t="shared" si="206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07"/>
        <v>#VALUE!</v>
      </c>
      <c r="S980" s="11" t="e">
        <f t="shared" si="208"/>
        <v>#VALUE!</v>
      </c>
      <c r="T980" s="11" t="e">
        <f t="shared" si="209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197"/>
        <v>#VALUE!</v>
      </c>
      <c r="E981" s="9" t="e">
        <f t="shared" si="198"/>
        <v>#VALUE!</v>
      </c>
      <c r="F981" s="9" t="e">
        <f t="shared" si="199"/>
        <v>#VALUE!</v>
      </c>
      <c r="G981" s="9" t="str">
        <f t="shared" si="200"/>
        <v/>
      </c>
      <c r="H981" s="9" t="str">
        <f t="shared" si="201"/>
        <v/>
      </c>
      <c r="I981" s="9" t="str">
        <f t="shared" si="202"/>
        <v/>
      </c>
      <c r="J981" s="9" t="str">
        <f t="shared" si="203"/>
        <v/>
      </c>
      <c r="K981" s="11" t="e">
        <f t="shared" si="204"/>
        <v>#VALUE!</v>
      </c>
      <c r="L981" s="11" t="e">
        <f t="shared" si="205"/>
        <v>#VALUE!</v>
      </c>
      <c r="M981" s="11" t="e">
        <f t="shared" si="206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07"/>
        <v>#VALUE!</v>
      </c>
      <c r="S981" s="11" t="e">
        <f t="shared" si="208"/>
        <v>#VALUE!</v>
      </c>
      <c r="T981" s="11" t="e">
        <f t="shared" si="209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197"/>
        <v>#VALUE!</v>
      </c>
      <c r="E982" s="9" t="e">
        <f t="shared" si="198"/>
        <v>#VALUE!</v>
      </c>
      <c r="F982" s="9" t="e">
        <f t="shared" si="199"/>
        <v>#VALUE!</v>
      </c>
      <c r="G982" s="9" t="str">
        <f t="shared" si="200"/>
        <v/>
      </c>
      <c r="H982" s="9" t="str">
        <f t="shared" si="201"/>
        <v/>
      </c>
      <c r="I982" s="9" t="str">
        <f t="shared" si="202"/>
        <v/>
      </c>
      <c r="J982" s="9" t="str">
        <f t="shared" si="203"/>
        <v/>
      </c>
      <c r="K982" s="11" t="e">
        <f t="shared" si="204"/>
        <v>#VALUE!</v>
      </c>
      <c r="L982" s="11" t="e">
        <f t="shared" si="205"/>
        <v>#VALUE!</v>
      </c>
      <c r="M982" s="11" t="e">
        <f t="shared" si="206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07"/>
        <v>#VALUE!</v>
      </c>
      <c r="S982" s="11" t="e">
        <f t="shared" si="208"/>
        <v>#VALUE!</v>
      </c>
      <c r="T982" s="11" t="e">
        <f t="shared" si="209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197"/>
        <v>#VALUE!</v>
      </c>
      <c r="E983" s="9" t="e">
        <f t="shared" si="198"/>
        <v>#VALUE!</v>
      </c>
      <c r="F983" s="9" t="e">
        <f t="shared" si="199"/>
        <v>#VALUE!</v>
      </c>
      <c r="G983" s="9" t="str">
        <f t="shared" si="200"/>
        <v/>
      </c>
      <c r="H983" s="9" t="str">
        <f t="shared" si="201"/>
        <v/>
      </c>
      <c r="I983" s="9" t="str">
        <f t="shared" si="202"/>
        <v/>
      </c>
      <c r="J983" s="9" t="str">
        <f t="shared" si="203"/>
        <v/>
      </c>
      <c r="K983" s="11" t="e">
        <f t="shared" si="204"/>
        <v>#VALUE!</v>
      </c>
      <c r="L983" s="11" t="e">
        <f t="shared" si="205"/>
        <v>#VALUE!</v>
      </c>
      <c r="M983" s="11" t="e">
        <f t="shared" si="206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07"/>
        <v>#VALUE!</v>
      </c>
      <c r="S983" s="11" t="e">
        <f t="shared" si="208"/>
        <v>#VALUE!</v>
      </c>
      <c r="T983" s="11" t="e">
        <f t="shared" si="209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197"/>
        <v>#VALUE!</v>
      </c>
      <c r="E984" s="9" t="e">
        <f t="shared" si="198"/>
        <v>#VALUE!</v>
      </c>
      <c r="F984" s="9" t="e">
        <f t="shared" si="199"/>
        <v>#VALUE!</v>
      </c>
      <c r="G984" s="9" t="str">
        <f t="shared" si="200"/>
        <v/>
      </c>
      <c r="H984" s="9" t="str">
        <f t="shared" si="201"/>
        <v/>
      </c>
      <c r="I984" s="9" t="str">
        <f t="shared" si="202"/>
        <v/>
      </c>
      <c r="J984" s="9" t="str">
        <f t="shared" si="203"/>
        <v/>
      </c>
      <c r="K984" s="11" t="e">
        <f t="shared" si="204"/>
        <v>#VALUE!</v>
      </c>
      <c r="L984" s="11" t="e">
        <f t="shared" si="205"/>
        <v>#VALUE!</v>
      </c>
      <c r="M984" s="11" t="e">
        <f t="shared" si="206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07"/>
        <v>#VALUE!</v>
      </c>
      <c r="S984" s="11" t="e">
        <f t="shared" si="208"/>
        <v>#VALUE!</v>
      </c>
      <c r="T984" s="11" t="e">
        <f t="shared" si="209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197"/>
        <v>#VALUE!</v>
      </c>
      <c r="E985" s="9" t="e">
        <f t="shared" si="198"/>
        <v>#VALUE!</v>
      </c>
      <c r="F985" s="9" t="e">
        <f t="shared" si="199"/>
        <v>#VALUE!</v>
      </c>
      <c r="G985" s="9" t="str">
        <f t="shared" si="200"/>
        <v/>
      </c>
      <c r="H985" s="9" t="str">
        <f t="shared" si="201"/>
        <v/>
      </c>
      <c r="I985" s="9" t="str">
        <f t="shared" si="202"/>
        <v/>
      </c>
      <c r="J985" s="9" t="str">
        <f t="shared" si="203"/>
        <v/>
      </c>
      <c r="K985" s="11" t="e">
        <f t="shared" si="204"/>
        <v>#VALUE!</v>
      </c>
      <c r="L985" s="11" t="e">
        <f t="shared" si="205"/>
        <v>#VALUE!</v>
      </c>
      <c r="M985" s="11" t="e">
        <f t="shared" si="206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07"/>
        <v>#VALUE!</v>
      </c>
      <c r="S985" s="11" t="e">
        <f t="shared" si="208"/>
        <v>#VALUE!</v>
      </c>
      <c r="T985" s="11" t="e">
        <f t="shared" si="209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197"/>
        <v>#VALUE!</v>
      </c>
      <c r="E986" s="9" t="e">
        <f t="shared" si="198"/>
        <v>#VALUE!</v>
      </c>
      <c r="F986" s="9" t="e">
        <f t="shared" si="199"/>
        <v>#VALUE!</v>
      </c>
      <c r="G986" s="9" t="str">
        <f t="shared" si="200"/>
        <v/>
      </c>
      <c r="H986" s="9" t="str">
        <f t="shared" si="201"/>
        <v/>
      </c>
      <c r="I986" s="9" t="str">
        <f t="shared" si="202"/>
        <v/>
      </c>
      <c r="J986" s="9" t="str">
        <f t="shared" si="203"/>
        <v/>
      </c>
      <c r="K986" s="11" t="e">
        <f t="shared" si="204"/>
        <v>#VALUE!</v>
      </c>
      <c r="L986" s="11" t="e">
        <f t="shared" si="205"/>
        <v>#VALUE!</v>
      </c>
      <c r="M986" s="11" t="e">
        <f t="shared" si="206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07"/>
        <v>#VALUE!</v>
      </c>
      <c r="S986" s="11" t="e">
        <f t="shared" si="208"/>
        <v>#VALUE!</v>
      </c>
      <c r="T986" s="11" t="e">
        <f t="shared" si="209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197"/>
        <v>#VALUE!</v>
      </c>
      <c r="E987" s="9" t="e">
        <f t="shared" si="198"/>
        <v>#VALUE!</v>
      </c>
      <c r="F987" s="9" t="e">
        <f t="shared" si="199"/>
        <v>#VALUE!</v>
      </c>
      <c r="G987" s="9" t="str">
        <f t="shared" si="200"/>
        <v/>
      </c>
      <c r="H987" s="9" t="str">
        <f t="shared" si="201"/>
        <v/>
      </c>
      <c r="I987" s="9" t="str">
        <f t="shared" si="202"/>
        <v/>
      </c>
      <c r="J987" s="9" t="str">
        <f t="shared" si="203"/>
        <v/>
      </c>
      <c r="K987" s="11" t="e">
        <f t="shared" si="204"/>
        <v>#VALUE!</v>
      </c>
      <c r="L987" s="11" t="e">
        <f t="shared" si="205"/>
        <v>#VALUE!</v>
      </c>
      <c r="M987" s="11" t="e">
        <f t="shared" si="206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07"/>
        <v>#VALUE!</v>
      </c>
      <c r="S987" s="11" t="e">
        <f t="shared" si="208"/>
        <v>#VALUE!</v>
      </c>
      <c r="T987" s="11" t="e">
        <f t="shared" si="209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197"/>
        <v>#VALUE!</v>
      </c>
      <c r="E988" s="9" t="e">
        <f t="shared" si="198"/>
        <v>#VALUE!</v>
      </c>
      <c r="F988" s="9" t="e">
        <f t="shared" si="199"/>
        <v>#VALUE!</v>
      </c>
      <c r="G988" s="9" t="str">
        <f t="shared" si="200"/>
        <v/>
      </c>
      <c r="H988" s="9" t="str">
        <f t="shared" si="201"/>
        <v/>
      </c>
      <c r="I988" s="9" t="str">
        <f t="shared" si="202"/>
        <v/>
      </c>
      <c r="J988" s="9" t="str">
        <f t="shared" si="203"/>
        <v/>
      </c>
      <c r="K988" s="11" t="e">
        <f t="shared" si="204"/>
        <v>#VALUE!</v>
      </c>
      <c r="L988" s="11" t="e">
        <f t="shared" si="205"/>
        <v>#VALUE!</v>
      </c>
      <c r="M988" s="11" t="e">
        <f t="shared" si="206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07"/>
        <v>#VALUE!</v>
      </c>
      <c r="S988" s="11" t="e">
        <f t="shared" si="208"/>
        <v>#VALUE!</v>
      </c>
      <c r="T988" s="11" t="e">
        <f t="shared" si="209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197"/>
        <v>#VALUE!</v>
      </c>
      <c r="E989" s="9" t="e">
        <f t="shared" si="198"/>
        <v>#VALUE!</v>
      </c>
      <c r="F989" s="9" t="e">
        <f t="shared" si="199"/>
        <v>#VALUE!</v>
      </c>
      <c r="G989" s="9" t="str">
        <f t="shared" si="200"/>
        <v/>
      </c>
      <c r="H989" s="9" t="str">
        <f t="shared" si="201"/>
        <v/>
      </c>
      <c r="I989" s="9" t="str">
        <f t="shared" si="202"/>
        <v/>
      </c>
      <c r="J989" s="9" t="str">
        <f t="shared" si="203"/>
        <v/>
      </c>
      <c r="K989" s="11" t="e">
        <f t="shared" si="204"/>
        <v>#VALUE!</v>
      </c>
      <c r="L989" s="11" t="e">
        <f t="shared" si="205"/>
        <v>#VALUE!</v>
      </c>
      <c r="M989" s="11" t="e">
        <f t="shared" si="206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07"/>
        <v>#VALUE!</v>
      </c>
      <c r="S989" s="11" t="e">
        <f t="shared" si="208"/>
        <v>#VALUE!</v>
      </c>
      <c r="T989" s="11" t="e">
        <f t="shared" si="209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197"/>
        <v>#VALUE!</v>
      </c>
      <c r="E990" s="9" t="e">
        <f t="shared" si="198"/>
        <v>#VALUE!</v>
      </c>
      <c r="F990" s="9" t="e">
        <f t="shared" si="199"/>
        <v>#VALUE!</v>
      </c>
      <c r="G990" s="9" t="str">
        <f t="shared" si="200"/>
        <v/>
      </c>
      <c r="H990" s="9" t="str">
        <f t="shared" si="201"/>
        <v/>
      </c>
      <c r="I990" s="9" t="str">
        <f t="shared" si="202"/>
        <v/>
      </c>
      <c r="J990" s="9" t="str">
        <f t="shared" si="203"/>
        <v/>
      </c>
      <c r="K990" s="11" t="e">
        <f t="shared" si="204"/>
        <v>#VALUE!</v>
      </c>
      <c r="L990" s="11" t="e">
        <f t="shared" si="205"/>
        <v>#VALUE!</v>
      </c>
      <c r="M990" s="11" t="e">
        <f t="shared" si="206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07"/>
        <v>#VALUE!</v>
      </c>
      <c r="S990" s="11" t="e">
        <f t="shared" si="208"/>
        <v>#VALUE!</v>
      </c>
      <c r="T990" s="11" t="e">
        <f t="shared" si="209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197"/>
        <v>#VALUE!</v>
      </c>
      <c r="E991" s="9" t="e">
        <f t="shared" si="198"/>
        <v>#VALUE!</v>
      </c>
      <c r="F991" s="9" t="e">
        <f t="shared" si="199"/>
        <v>#VALUE!</v>
      </c>
      <c r="G991" s="9" t="str">
        <f t="shared" si="200"/>
        <v/>
      </c>
      <c r="H991" s="9" t="str">
        <f t="shared" si="201"/>
        <v/>
      </c>
      <c r="I991" s="9" t="str">
        <f t="shared" si="202"/>
        <v/>
      </c>
      <c r="J991" s="9" t="str">
        <f t="shared" si="203"/>
        <v/>
      </c>
      <c r="K991" s="11" t="e">
        <f t="shared" si="204"/>
        <v>#VALUE!</v>
      </c>
      <c r="L991" s="11" t="e">
        <f t="shared" si="205"/>
        <v>#VALUE!</v>
      </c>
      <c r="M991" s="11" t="e">
        <f t="shared" si="206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07"/>
        <v>#VALUE!</v>
      </c>
      <c r="S991" s="11" t="e">
        <f t="shared" si="208"/>
        <v>#VALUE!</v>
      </c>
      <c r="T991" s="11" t="e">
        <f t="shared" si="209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197"/>
        <v>#VALUE!</v>
      </c>
      <c r="E992" s="9" t="e">
        <f t="shared" si="198"/>
        <v>#VALUE!</v>
      </c>
      <c r="F992" s="9" t="e">
        <f t="shared" si="199"/>
        <v>#VALUE!</v>
      </c>
      <c r="G992" s="9" t="str">
        <f t="shared" si="200"/>
        <v/>
      </c>
      <c r="H992" s="9" t="str">
        <f t="shared" si="201"/>
        <v/>
      </c>
      <c r="I992" s="9" t="str">
        <f t="shared" si="202"/>
        <v/>
      </c>
      <c r="J992" s="9" t="str">
        <f t="shared" si="203"/>
        <v/>
      </c>
      <c r="K992" s="11" t="e">
        <f t="shared" si="204"/>
        <v>#VALUE!</v>
      </c>
      <c r="L992" s="11" t="e">
        <f t="shared" si="205"/>
        <v>#VALUE!</v>
      </c>
      <c r="M992" s="11" t="e">
        <f t="shared" si="206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07"/>
        <v>#VALUE!</v>
      </c>
      <c r="S992" s="11" t="e">
        <f t="shared" si="208"/>
        <v>#VALUE!</v>
      </c>
      <c r="T992" s="11" t="e">
        <f t="shared" si="209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197"/>
        <v>#VALUE!</v>
      </c>
      <c r="E993" s="9" t="e">
        <f t="shared" si="198"/>
        <v>#VALUE!</v>
      </c>
      <c r="F993" s="9" t="e">
        <f t="shared" si="199"/>
        <v>#VALUE!</v>
      </c>
      <c r="G993" s="9" t="str">
        <f t="shared" si="200"/>
        <v/>
      </c>
      <c r="H993" s="9" t="str">
        <f t="shared" si="201"/>
        <v/>
      </c>
      <c r="I993" s="9" t="str">
        <f t="shared" si="202"/>
        <v/>
      </c>
      <c r="J993" s="9" t="str">
        <f t="shared" si="203"/>
        <v/>
      </c>
      <c r="K993" s="11" t="e">
        <f t="shared" si="204"/>
        <v>#VALUE!</v>
      </c>
      <c r="L993" s="11" t="e">
        <f t="shared" si="205"/>
        <v>#VALUE!</v>
      </c>
      <c r="M993" s="11" t="e">
        <f t="shared" si="206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07"/>
        <v>#VALUE!</v>
      </c>
      <c r="S993" s="11" t="e">
        <f t="shared" si="208"/>
        <v>#VALUE!</v>
      </c>
      <c r="T993" s="11" t="e">
        <f t="shared" si="209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197"/>
        <v>#VALUE!</v>
      </c>
      <c r="E994" s="9" t="e">
        <f t="shared" si="198"/>
        <v>#VALUE!</v>
      </c>
      <c r="F994" s="9" t="e">
        <f t="shared" si="199"/>
        <v>#VALUE!</v>
      </c>
      <c r="G994" s="9" t="str">
        <f t="shared" si="200"/>
        <v/>
      </c>
      <c r="H994" s="9" t="str">
        <f t="shared" si="201"/>
        <v/>
      </c>
      <c r="I994" s="9" t="str">
        <f t="shared" si="202"/>
        <v/>
      </c>
      <c r="J994" s="9" t="str">
        <f t="shared" si="203"/>
        <v/>
      </c>
      <c r="K994" s="11" t="e">
        <f t="shared" si="204"/>
        <v>#VALUE!</v>
      </c>
      <c r="L994" s="11" t="e">
        <f t="shared" si="205"/>
        <v>#VALUE!</v>
      </c>
      <c r="M994" s="11" t="e">
        <f t="shared" si="206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07"/>
        <v>#VALUE!</v>
      </c>
      <c r="S994" s="11" t="e">
        <f t="shared" si="208"/>
        <v>#VALUE!</v>
      </c>
      <c r="T994" s="11" t="e">
        <f t="shared" si="209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197"/>
        <v>#VALUE!</v>
      </c>
      <c r="E995" s="9" t="e">
        <f t="shared" si="198"/>
        <v>#VALUE!</v>
      </c>
      <c r="F995" s="9" t="e">
        <f t="shared" si="199"/>
        <v>#VALUE!</v>
      </c>
      <c r="G995" s="9" t="str">
        <f t="shared" si="200"/>
        <v/>
      </c>
      <c r="H995" s="9" t="str">
        <f t="shared" si="201"/>
        <v/>
      </c>
      <c r="I995" s="9" t="str">
        <f t="shared" si="202"/>
        <v/>
      </c>
      <c r="J995" s="9" t="str">
        <f t="shared" si="203"/>
        <v/>
      </c>
      <c r="K995" s="11" t="e">
        <f t="shared" si="204"/>
        <v>#VALUE!</v>
      </c>
      <c r="L995" s="11" t="e">
        <f t="shared" si="205"/>
        <v>#VALUE!</v>
      </c>
      <c r="M995" s="11" t="e">
        <f t="shared" si="206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07"/>
        <v>#VALUE!</v>
      </c>
      <c r="S995" s="11" t="e">
        <f t="shared" si="208"/>
        <v>#VALUE!</v>
      </c>
      <c r="T995" s="11" t="e">
        <f t="shared" si="209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197"/>
        <v>#VALUE!</v>
      </c>
      <c r="E996" s="9" t="e">
        <f t="shared" si="198"/>
        <v>#VALUE!</v>
      </c>
      <c r="F996" s="9" t="e">
        <f t="shared" si="199"/>
        <v>#VALUE!</v>
      </c>
      <c r="G996" s="9" t="str">
        <f t="shared" si="200"/>
        <v/>
      </c>
      <c r="H996" s="9" t="str">
        <f t="shared" si="201"/>
        <v/>
      </c>
      <c r="I996" s="9" t="str">
        <f t="shared" si="202"/>
        <v/>
      </c>
      <c r="J996" s="9" t="str">
        <f t="shared" si="203"/>
        <v/>
      </c>
      <c r="K996" s="11" t="e">
        <f t="shared" si="204"/>
        <v>#VALUE!</v>
      </c>
      <c r="L996" s="11" t="e">
        <f t="shared" si="205"/>
        <v>#VALUE!</v>
      </c>
      <c r="M996" s="11" t="e">
        <f t="shared" si="206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07"/>
        <v>#VALUE!</v>
      </c>
      <c r="S996" s="11" t="e">
        <f t="shared" si="208"/>
        <v>#VALUE!</v>
      </c>
      <c r="T996" s="11" t="e">
        <f t="shared" si="209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197"/>
        <v>#VALUE!</v>
      </c>
      <c r="E997" s="9" t="e">
        <f t="shared" si="198"/>
        <v>#VALUE!</v>
      </c>
      <c r="F997" s="9" t="e">
        <f t="shared" si="199"/>
        <v>#VALUE!</v>
      </c>
      <c r="G997" s="9" t="str">
        <f t="shared" si="200"/>
        <v/>
      </c>
      <c r="H997" s="9" t="str">
        <f t="shared" si="201"/>
        <v/>
      </c>
      <c r="I997" s="9" t="str">
        <f t="shared" si="202"/>
        <v/>
      </c>
      <c r="J997" s="9" t="str">
        <f t="shared" si="203"/>
        <v/>
      </c>
      <c r="K997" s="11" t="e">
        <f t="shared" si="204"/>
        <v>#VALUE!</v>
      </c>
      <c r="L997" s="11" t="e">
        <f t="shared" si="205"/>
        <v>#VALUE!</v>
      </c>
      <c r="M997" s="11" t="e">
        <f t="shared" si="206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07"/>
        <v>#VALUE!</v>
      </c>
      <c r="S997" s="11" t="e">
        <f t="shared" si="208"/>
        <v>#VALUE!</v>
      </c>
      <c r="T997" s="11" t="e">
        <f t="shared" si="209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197"/>
        <v>#VALUE!</v>
      </c>
      <c r="E998" s="9" t="e">
        <f t="shared" si="198"/>
        <v>#VALUE!</v>
      </c>
      <c r="F998" s="9" t="e">
        <f t="shared" si="199"/>
        <v>#VALUE!</v>
      </c>
      <c r="G998" s="9" t="str">
        <f t="shared" si="200"/>
        <v/>
      </c>
      <c r="H998" s="9" t="str">
        <f t="shared" si="201"/>
        <v/>
      </c>
      <c r="I998" s="9" t="str">
        <f t="shared" si="202"/>
        <v/>
      </c>
      <c r="J998" s="9" t="str">
        <f t="shared" si="203"/>
        <v/>
      </c>
      <c r="K998" s="11" t="e">
        <f t="shared" si="204"/>
        <v>#VALUE!</v>
      </c>
      <c r="L998" s="11" t="e">
        <f t="shared" si="205"/>
        <v>#VALUE!</v>
      </c>
      <c r="M998" s="11" t="e">
        <f t="shared" si="206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07"/>
        <v>#VALUE!</v>
      </c>
      <c r="S998" s="11" t="e">
        <f t="shared" si="208"/>
        <v>#VALUE!</v>
      </c>
      <c r="T998" s="11" t="e">
        <f t="shared" si="209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197"/>
        <v>#VALUE!</v>
      </c>
      <c r="E999" s="9" t="e">
        <f t="shared" si="198"/>
        <v>#VALUE!</v>
      </c>
      <c r="F999" s="9" t="e">
        <f t="shared" si="199"/>
        <v>#VALUE!</v>
      </c>
      <c r="G999" s="9" t="str">
        <f t="shared" si="200"/>
        <v/>
      </c>
      <c r="H999" s="9" t="str">
        <f t="shared" si="201"/>
        <v/>
      </c>
      <c r="I999" s="9" t="str">
        <f t="shared" si="202"/>
        <v/>
      </c>
      <c r="J999" s="9" t="str">
        <f t="shared" si="203"/>
        <v/>
      </c>
      <c r="K999" s="11" t="e">
        <f t="shared" si="204"/>
        <v>#VALUE!</v>
      </c>
      <c r="L999" s="11" t="e">
        <f t="shared" si="205"/>
        <v>#VALUE!</v>
      </c>
      <c r="M999" s="11" t="e">
        <f t="shared" si="206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07"/>
        <v>#VALUE!</v>
      </c>
      <c r="S999" s="11" t="e">
        <f t="shared" si="208"/>
        <v>#VALUE!</v>
      </c>
      <c r="T999" s="11" t="e">
        <f t="shared" si="209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197"/>
        <v>#VALUE!</v>
      </c>
      <c r="E1000" s="9" t="e">
        <f t="shared" si="198"/>
        <v>#VALUE!</v>
      </c>
      <c r="F1000" s="9" t="e">
        <f t="shared" si="199"/>
        <v>#VALUE!</v>
      </c>
      <c r="G1000" s="9" t="str">
        <f t="shared" si="200"/>
        <v/>
      </c>
      <c r="H1000" s="9" t="str">
        <f t="shared" si="201"/>
        <v/>
      </c>
      <c r="I1000" s="9" t="str">
        <f t="shared" si="202"/>
        <v/>
      </c>
      <c r="J1000" s="9" t="str">
        <f t="shared" si="203"/>
        <v/>
      </c>
      <c r="K1000" s="11" t="e">
        <f t="shared" si="204"/>
        <v>#VALUE!</v>
      </c>
      <c r="L1000" s="11" t="e">
        <f t="shared" si="205"/>
        <v>#VALUE!</v>
      </c>
      <c r="M1000" s="11" t="e">
        <f t="shared" si="206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07"/>
        <v>#VALUE!</v>
      </c>
      <c r="S1000" s="11" t="e">
        <f t="shared" si="208"/>
        <v>#VALUE!</v>
      </c>
      <c r="T1000" s="11" t="e">
        <f t="shared" si="209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197"/>
        <v>#VALUE!</v>
      </c>
      <c r="E1001" s="9" t="e">
        <f t="shared" si="198"/>
        <v>#VALUE!</v>
      </c>
      <c r="F1001" s="9" t="e">
        <f t="shared" si="199"/>
        <v>#VALUE!</v>
      </c>
      <c r="G1001" s="9" t="str">
        <f t="shared" si="200"/>
        <v/>
      </c>
      <c r="H1001" s="9" t="str">
        <f t="shared" si="201"/>
        <v/>
      </c>
      <c r="I1001" s="9" t="str">
        <f t="shared" si="202"/>
        <v/>
      </c>
      <c r="J1001" s="9" t="str">
        <f t="shared" si="203"/>
        <v/>
      </c>
      <c r="K1001" s="11" t="e">
        <f t="shared" si="204"/>
        <v>#VALUE!</v>
      </c>
      <c r="L1001" s="11" t="e">
        <f t="shared" si="205"/>
        <v>#VALUE!</v>
      </c>
      <c r="M1001" s="11" t="e">
        <f t="shared" si="206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07"/>
        <v>#VALUE!</v>
      </c>
      <c r="S1001" s="11" t="e">
        <f t="shared" si="208"/>
        <v>#VALUE!</v>
      </c>
      <c r="T1001" s="11" t="e">
        <f t="shared" si="209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5.2907314766897251E-2</v>
      </c>
      <c r="D14" s="4">
        <f t="shared" si="2"/>
        <v>2.8324360517196134</v>
      </c>
      <c r="E14" s="4">
        <f t="shared" si="3"/>
        <v>1.5457216359946473</v>
      </c>
      <c r="G14" s="4">
        <f t="shared" si="1"/>
        <v>1.0529073147668973</v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 t="e">
        <f>IF('True_Odds_Calculator_3-way'!#REF!="","",'True_Odds_Calculator_3-way'!#REF!)</f>
        <v>#REF!</v>
      </c>
      <c r="B126" s="4" t="e">
        <f>IF('True_Odds_Calculator_3-way'!#REF!="","",'True_Odds_Calculator_3-way'!#REF!)</f>
        <v>#REF!</v>
      </c>
      <c r="C126" s="4" t="e">
        <f>IF('True_Odds_Calculator_3-way'!#REF!="","",'True_Odds_Calculator_3-way'!#REF!)</f>
        <v>#REF!</v>
      </c>
      <c r="D126" s="4" t="e">
        <f t="shared" si="5"/>
        <v>#REF!</v>
      </c>
      <c r="E126" s="4" t="e">
        <f t="shared" si="6"/>
        <v>#REF!</v>
      </c>
      <c r="F126" s="4" t="e">
        <f t="shared" si="7"/>
        <v>#REF!</v>
      </c>
      <c r="G126" s="4" t="e">
        <f t="shared" si="8"/>
        <v>#REF!</v>
      </c>
      <c r="I126" s="4" t="e">
        <f t="shared" si="9"/>
        <v>#REF!</v>
      </c>
    </row>
    <row r="127" spans="1:9" x14ac:dyDescent="0.2">
      <c r="A127" s="4" t="e">
        <f>IF('True_Odds_Calculator_3-way'!#REF!="","",'True_Odds_Calculator_3-way'!#REF!)</f>
        <v>#REF!</v>
      </c>
      <c r="B127" s="4" t="e">
        <f>IF('True_Odds_Calculator_3-way'!#REF!="","",'True_Odds_Calculator_3-way'!#REF!)</f>
        <v>#REF!</v>
      </c>
      <c r="C127" s="4" t="e">
        <f>IF('True_Odds_Calculator_3-way'!#REF!="","",'True_Odds_Calculator_3-way'!#REF!)</f>
        <v>#REF!</v>
      </c>
      <c r="D127" s="4" t="e">
        <f t="shared" si="5"/>
        <v>#REF!</v>
      </c>
      <c r="E127" s="4" t="e">
        <f t="shared" si="6"/>
        <v>#REF!</v>
      </c>
      <c r="F127" s="4" t="e">
        <f t="shared" si="7"/>
        <v>#REF!</v>
      </c>
      <c r="G127" s="4" t="e">
        <f t="shared" si="8"/>
        <v>#REF!</v>
      </c>
      <c r="I127" s="4" t="e">
        <f t="shared" si="9"/>
        <v>#REF!</v>
      </c>
    </row>
    <row r="128" spans="1:9" x14ac:dyDescent="0.2">
      <c r="A128" s="4" t="e">
        <f>IF('True_Odds_Calculator_3-way'!#REF!="","",'True_Odds_Calculator_3-way'!#REF!)</f>
        <v>#REF!</v>
      </c>
      <c r="B128" s="4" t="e">
        <f>IF('True_Odds_Calculator_3-way'!#REF!="","",'True_Odds_Calculator_3-way'!#REF!)</f>
        <v>#REF!</v>
      </c>
      <c r="C128" s="4" t="e">
        <f>IF('True_Odds_Calculator_3-way'!#REF!="","",'True_Odds_Calculator_3-way'!#REF!)</f>
        <v>#REF!</v>
      </c>
      <c r="D128" s="4" t="e">
        <f t="shared" si="5"/>
        <v>#REF!</v>
      </c>
      <c r="E128" s="4" t="e">
        <f t="shared" si="6"/>
        <v>#REF!</v>
      </c>
      <c r="F128" s="4" t="e">
        <f t="shared" si="7"/>
        <v>#REF!</v>
      </c>
      <c r="G128" s="4" t="e">
        <f t="shared" si="8"/>
        <v>#REF!</v>
      </c>
      <c r="I128" s="4" t="e">
        <f t="shared" si="9"/>
        <v>#REF!</v>
      </c>
    </row>
    <row r="129" spans="1:9" x14ac:dyDescent="0.2">
      <c r="A129" s="4" t="e">
        <f>IF('True_Odds_Calculator_3-way'!#REF!="","",'True_Odds_Calculator_3-way'!#REF!)</f>
        <v>#REF!</v>
      </c>
      <c r="B129" s="4" t="e">
        <f>IF('True_Odds_Calculator_3-way'!#REF!="","",'True_Odds_Calculator_3-way'!#REF!)</f>
        <v>#REF!</v>
      </c>
      <c r="C129" s="4" t="e">
        <f>IF('True_Odds_Calculator_3-way'!#REF!="","",'True_Odds_Calculator_3-way'!#REF!)</f>
        <v>#REF!</v>
      </c>
      <c r="D129" s="4" t="e">
        <f t="shared" si="5"/>
        <v>#REF!</v>
      </c>
      <c r="E129" s="4" t="e">
        <f t="shared" si="6"/>
        <v>#REF!</v>
      </c>
      <c r="F129" s="4" t="e">
        <f t="shared" si="7"/>
        <v>#REF!</v>
      </c>
      <c r="G129" s="4" t="e">
        <f t="shared" si="8"/>
        <v>#REF!</v>
      </c>
      <c r="I129" s="4" t="e">
        <f t="shared" si="9"/>
        <v>#REF!</v>
      </c>
    </row>
    <row r="130" spans="1:9" x14ac:dyDescent="0.2">
      <c r="A130" s="4" t="e">
        <f>IF('True_Odds_Calculator_3-way'!#REF!="","",'True_Odds_Calculator_3-way'!#REF!)</f>
        <v>#REF!</v>
      </c>
      <c r="B130" s="4" t="e">
        <f>IF('True_Odds_Calculator_3-way'!#REF!="","",'True_Odds_Calculator_3-way'!#REF!)</f>
        <v>#REF!</v>
      </c>
      <c r="C130" s="4" t="e">
        <f>IF('True_Odds_Calculator_3-way'!#REF!="","",'True_Odds_Calculator_3-way'!#REF!)</f>
        <v>#REF!</v>
      </c>
      <c r="D130" s="4" t="e">
        <f t="shared" si="5"/>
        <v>#REF!</v>
      </c>
      <c r="E130" s="4" t="e">
        <f t="shared" si="6"/>
        <v>#REF!</v>
      </c>
      <c r="F130" s="4" t="e">
        <f t="shared" si="7"/>
        <v>#REF!</v>
      </c>
      <c r="G130" s="4" t="e">
        <f t="shared" si="8"/>
        <v>#REF!</v>
      </c>
      <c r="I130" s="4" t="e">
        <f t="shared" si="9"/>
        <v>#REF!</v>
      </c>
    </row>
    <row r="131" spans="1:9" x14ac:dyDescent="0.2">
      <c r="A131" s="4" t="e">
        <f>IF('True_Odds_Calculator_3-way'!#REF!="","",'True_Odds_Calculator_3-way'!#REF!)</f>
        <v>#REF!</v>
      </c>
      <c r="B131" s="4" t="e">
        <f>IF('True_Odds_Calculator_3-way'!#REF!="","",'True_Odds_Calculator_3-way'!#REF!)</f>
        <v>#REF!</v>
      </c>
      <c r="C131" s="4" t="e">
        <f>IF('True_Odds_Calculator_3-way'!#REF!="","",'True_Odds_Calculator_3-way'!#REF!)</f>
        <v>#REF!</v>
      </c>
      <c r="D131" s="4" t="e">
        <f t="shared" ref="D131:D194" si="10">IF(A131="","",((1/A131)+(1/B131)+(1/C131))-1)</f>
        <v>#REF!</v>
      </c>
      <c r="E131" s="4" t="e">
        <f t="shared" ref="E131:E194" si="11">IF(A131="","",(3*A131)/(3-($D131*A131)))</f>
        <v>#REF!</v>
      </c>
      <c r="F131" s="4" t="e">
        <f t="shared" ref="F131:F194" si="12">IF(B131="","",(3*B131)/(3-($D131*B131)))</f>
        <v>#REF!</v>
      </c>
      <c r="G131" s="4" t="e">
        <f t="shared" ref="G131:G194" si="13">IF(C131="","",(3*C131)/(3-($D131*C131)))</f>
        <v>#REF!</v>
      </c>
      <c r="I131" s="4" t="e">
        <f t="shared" ref="I131:I194" si="14">IF(A131="","",D131+1)</f>
        <v>#REF!</v>
      </c>
    </row>
    <row r="132" spans="1:9" x14ac:dyDescent="0.2">
      <c r="A132" s="4" t="e">
        <f>IF('True_Odds_Calculator_3-way'!#REF!="","",'True_Odds_Calculator_3-way'!#REF!)</f>
        <v>#REF!</v>
      </c>
      <c r="B132" s="4" t="e">
        <f>IF('True_Odds_Calculator_3-way'!#REF!="","",'True_Odds_Calculator_3-way'!#REF!)</f>
        <v>#REF!</v>
      </c>
      <c r="C132" s="4" t="e">
        <f>IF('True_Odds_Calculator_3-way'!#REF!="","",'True_Odds_Calculator_3-way'!#REF!)</f>
        <v>#REF!</v>
      </c>
      <c r="D132" s="4" t="e">
        <f t="shared" si="10"/>
        <v>#REF!</v>
      </c>
      <c r="E132" s="4" t="e">
        <f t="shared" si="11"/>
        <v>#REF!</v>
      </c>
      <c r="F132" s="4" t="e">
        <f t="shared" si="12"/>
        <v>#REF!</v>
      </c>
      <c r="G132" s="4" t="e">
        <f t="shared" si="13"/>
        <v>#REF!</v>
      </c>
      <c r="I132" s="4" t="e">
        <f t="shared" si="14"/>
        <v>#REF!</v>
      </c>
    </row>
    <row r="133" spans="1:9" x14ac:dyDescent="0.2">
      <c r="A133" s="4" t="e">
        <f>IF('True_Odds_Calculator_3-way'!#REF!="","",'True_Odds_Calculator_3-way'!#REF!)</f>
        <v>#REF!</v>
      </c>
      <c r="B133" s="4" t="e">
        <f>IF('True_Odds_Calculator_3-way'!#REF!="","",'True_Odds_Calculator_3-way'!#REF!)</f>
        <v>#REF!</v>
      </c>
      <c r="C133" s="4" t="e">
        <f>IF('True_Odds_Calculator_3-way'!#REF!="","",'True_Odds_Calculator_3-way'!#REF!)</f>
        <v>#REF!</v>
      </c>
      <c r="D133" s="4" t="e">
        <f t="shared" si="10"/>
        <v>#REF!</v>
      </c>
      <c r="E133" s="4" t="e">
        <f t="shared" si="11"/>
        <v>#REF!</v>
      </c>
      <c r="F133" s="4" t="e">
        <f t="shared" si="12"/>
        <v>#REF!</v>
      </c>
      <c r="G133" s="4" t="e">
        <f t="shared" si="13"/>
        <v>#REF!</v>
      </c>
      <c r="I133" s="4" t="e">
        <f t="shared" si="14"/>
        <v>#REF!</v>
      </c>
    </row>
    <row r="134" spans="1:9" x14ac:dyDescent="0.2">
      <c r="A134" s="4" t="e">
        <f>IF('True_Odds_Calculator_3-way'!#REF!="","",'True_Odds_Calculator_3-way'!#REF!)</f>
        <v>#REF!</v>
      </c>
      <c r="B134" s="4" t="e">
        <f>IF('True_Odds_Calculator_3-way'!#REF!="","",'True_Odds_Calculator_3-way'!#REF!)</f>
        <v>#REF!</v>
      </c>
      <c r="C134" s="4" t="e">
        <f>IF('True_Odds_Calculator_3-way'!#REF!="","",'True_Odds_Calculator_3-way'!#REF!)</f>
        <v>#REF!</v>
      </c>
      <c r="D134" s="4" t="e">
        <f t="shared" si="10"/>
        <v>#REF!</v>
      </c>
      <c r="E134" s="4" t="e">
        <f t="shared" si="11"/>
        <v>#REF!</v>
      </c>
      <c r="F134" s="4" t="e">
        <f t="shared" si="12"/>
        <v>#REF!</v>
      </c>
      <c r="G134" s="4" t="e">
        <f t="shared" si="13"/>
        <v>#REF!</v>
      </c>
      <c r="I134" s="4" t="e">
        <f t="shared" si="14"/>
        <v>#REF!</v>
      </c>
    </row>
    <row r="135" spans="1:9" x14ac:dyDescent="0.2">
      <c r="A135" s="4" t="e">
        <f>IF('True_Odds_Calculator_3-way'!#REF!="","",'True_Odds_Calculator_3-way'!#REF!)</f>
        <v>#REF!</v>
      </c>
      <c r="B135" s="4" t="e">
        <f>IF('True_Odds_Calculator_3-way'!#REF!="","",'True_Odds_Calculator_3-way'!#REF!)</f>
        <v>#REF!</v>
      </c>
      <c r="C135" s="4" t="e">
        <f>IF('True_Odds_Calculator_3-way'!#REF!="","",'True_Odds_Calculator_3-way'!#REF!)</f>
        <v>#REF!</v>
      </c>
      <c r="D135" s="4" t="e">
        <f t="shared" si="10"/>
        <v>#REF!</v>
      </c>
      <c r="E135" s="4" t="e">
        <f t="shared" si="11"/>
        <v>#REF!</v>
      </c>
      <c r="F135" s="4" t="e">
        <f t="shared" si="12"/>
        <v>#REF!</v>
      </c>
      <c r="G135" s="4" t="e">
        <f t="shared" si="13"/>
        <v>#REF!</v>
      </c>
      <c r="I135" s="4" t="e">
        <f t="shared" si="14"/>
        <v>#REF!</v>
      </c>
    </row>
    <row r="136" spans="1:9" x14ac:dyDescent="0.2">
      <c r="A136" s="4" t="e">
        <f>IF('True_Odds_Calculator_3-way'!#REF!="","",'True_Odds_Calculator_3-way'!#REF!)</f>
        <v>#REF!</v>
      </c>
      <c r="B136" s="4" t="e">
        <f>IF('True_Odds_Calculator_3-way'!#REF!="","",'True_Odds_Calculator_3-way'!#REF!)</f>
        <v>#REF!</v>
      </c>
      <c r="C136" s="4" t="e">
        <f>IF('True_Odds_Calculator_3-way'!#REF!="","",'True_Odds_Calculator_3-way'!#REF!)</f>
        <v>#REF!</v>
      </c>
      <c r="D136" s="4" t="e">
        <f t="shared" si="10"/>
        <v>#REF!</v>
      </c>
      <c r="E136" s="4" t="e">
        <f t="shared" si="11"/>
        <v>#REF!</v>
      </c>
      <c r="F136" s="4" t="e">
        <f t="shared" si="12"/>
        <v>#REF!</v>
      </c>
      <c r="G136" s="4" t="e">
        <f t="shared" si="13"/>
        <v>#REF!</v>
      </c>
      <c r="I136" s="4" t="e">
        <f t="shared" si="14"/>
        <v>#REF!</v>
      </c>
    </row>
    <row r="137" spans="1:9" x14ac:dyDescent="0.2">
      <c r="A137" s="4" t="e">
        <f>IF('True_Odds_Calculator_3-way'!#REF!="","",'True_Odds_Calculator_3-way'!#REF!)</f>
        <v>#REF!</v>
      </c>
      <c r="B137" s="4" t="e">
        <f>IF('True_Odds_Calculator_3-way'!#REF!="","",'True_Odds_Calculator_3-way'!#REF!)</f>
        <v>#REF!</v>
      </c>
      <c r="C137" s="4" t="e">
        <f>IF('True_Odds_Calculator_3-way'!#REF!="","",'True_Odds_Calculator_3-way'!#REF!)</f>
        <v>#REF!</v>
      </c>
      <c r="D137" s="4" t="e">
        <f t="shared" si="10"/>
        <v>#REF!</v>
      </c>
      <c r="E137" s="4" t="e">
        <f t="shared" si="11"/>
        <v>#REF!</v>
      </c>
      <c r="F137" s="4" t="e">
        <f t="shared" si="12"/>
        <v>#REF!</v>
      </c>
      <c r="G137" s="4" t="e">
        <f t="shared" si="13"/>
        <v>#REF!</v>
      </c>
      <c r="I137" s="4" t="e">
        <f t="shared" si="14"/>
        <v>#REF!</v>
      </c>
    </row>
    <row r="138" spans="1:9" x14ac:dyDescent="0.2">
      <c r="A138" s="4" t="e">
        <f>IF('True_Odds_Calculator_3-way'!#REF!="","",'True_Odds_Calculator_3-way'!#REF!)</f>
        <v>#REF!</v>
      </c>
      <c r="B138" s="4" t="e">
        <f>IF('True_Odds_Calculator_3-way'!#REF!="","",'True_Odds_Calculator_3-way'!#REF!)</f>
        <v>#REF!</v>
      </c>
      <c r="C138" s="4" t="e">
        <f>IF('True_Odds_Calculator_3-way'!#REF!="","",'True_Odds_Calculator_3-way'!#REF!)</f>
        <v>#REF!</v>
      </c>
      <c r="D138" s="4" t="e">
        <f t="shared" si="10"/>
        <v>#REF!</v>
      </c>
      <c r="E138" s="4" t="e">
        <f t="shared" si="11"/>
        <v>#REF!</v>
      </c>
      <c r="F138" s="4" t="e">
        <f t="shared" si="12"/>
        <v>#REF!</v>
      </c>
      <c r="G138" s="4" t="e">
        <f t="shared" si="13"/>
        <v>#REF!</v>
      </c>
      <c r="I138" s="4" t="e">
        <f t="shared" si="14"/>
        <v>#REF!</v>
      </c>
    </row>
    <row r="139" spans="1:9" x14ac:dyDescent="0.2">
      <c r="A139" s="4" t="e">
        <f>IF('True_Odds_Calculator_3-way'!#REF!="","",'True_Odds_Calculator_3-way'!#REF!)</f>
        <v>#REF!</v>
      </c>
      <c r="B139" s="4" t="e">
        <f>IF('True_Odds_Calculator_3-way'!#REF!="","",'True_Odds_Calculator_3-way'!#REF!)</f>
        <v>#REF!</v>
      </c>
      <c r="C139" s="4" t="e">
        <f>IF('True_Odds_Calculator_3-way'!#REF!="","",'True_Odds_Calculator_3-way'!#REF!)</f>
        <v>#REF!</v>
      </c>
      <c r="D139" s="4" t="e">
        <f t="shared" si="10"/>
        <v>#REF!</v>
      </c>
      <c r="E139" s="4" t="e">
        <f t="shared" si="11"/>
        <v>#REF!</v>
      </c>
      <c r="F139" s="4" t="e">
        <f t="shared" si="12"/>
        <v>#REF!</v>
      </c>
      <c r="G139" s="4" t="e">
        <f t="shared" si="13"/>
        <v>#REF!</v>
      </c>
      <c r="I139" s="4" t="e">
        <f t="shared" si="14"/>
        <v>#REF!</v>
      </c>
    </row>
    <row r="140" spans="1:9" x14ac:dyDescent="0.2">
      <c r="A140" s="4" t="e">
        <f>IF('True_Odds_Calculator_3-way'!#REF!="","",'True_Odds_Calculator_3-way'!#REF!)</f>
        <v>#REF!</v>
      </c>
      <c r="B140" s="4" t="e">
        <f>IF('True_Odds_Calculator_3-way'!#REF!="","",'True_Odds_Calculator_3-way'!#REF!)</f>
        <v>#REF!</v>
      </c>
      <c r="C140" s="4" t="e">
        <f>IF('True_Odds_Calculator_3-way'!#REF!="","",'True_Odds_Calculator_3-way'!#REF!)</f>
        <v>#REF!</v>
      </c>
      <c r="D140" s="4" t="e">
        <f t="shared" si="10"/>
        <v>#REF!</v>
      </c>
      <c r="E140" s="4" t="e">
        <f t="shared" si="11"/>
        <v>#REF!</v>
      </c>
      <c r="F140" s="4" t="e">
        <f t="shared" si="12"/>
        <v>#REF!</v>
      </c>
      <c r="G140" s="4" t="e">
        <f t="shared" si="13"/>
        <v>#REF!</v>
      </c>
      <c r="I140" s="4" t="e">
        <f t="shared" si="14"/>
        <v>#REF!</v>
      </c>
    </row>
    <row r="141" spans="1:9" x14ac:dyDescent="0.2">
      <c r="A141" s="4" t="e">
        <f>IF('True_Odds_Calculator_3-way'!#REF!="","",'True_Odds_Calculator_3-way'!#REF!)</f>
        <v>#REF!</v>
      </c>
      <c r="B141" s="4" t="e">
        <f>IF('True_Odds_Calculator_3-way'!#REF!="","",'True_Odds_Calculator_3-way'!#REF!)</f>
        <v>#REF!</v>
      </c>
      <c r="C141" s="4" t="e">
        <f>IF('True_Odds_Calculator_3-way'!#REF!="","",'True_Odds_Calculator_3-way'!#REF!)</f>
        <v>#REF!</v>
      </c>
      <c r="D141" s="4" t="e">
        <f t="shared" si="10"/>
        <v>#REF!</v>
      </c>
      <c r="E141" s="4" t="e">
        <f t="shared" si="11"/>
        <v>#REF!</v>
      </c>
      <c r="F141" s="4" t="e">
        <f t="shared" si="12"/>
        <v>#REF!</v>
      </c>
      <c r="G141" s="4" t="e">
        <f t="shared" si="13"/>
        <v>#REF!</v>
      </c>
      <c r="I141" s="4" t="e">
        <f t="shared" si="14"/>
        <v>#REF!</v>
      </c>
    </row>
    <row r="142" spans="1:9" x14ac:dyDescent="0.2">
      <c r="A142" s="4" t="e">
        <f>IF('True_Odds_Calculator_3-way'!#REF!="","",'True_Odds_Calculator_3-way'!#REF!)</f>
        <v>#REF!</v>
      </c>
      <c r="B142" s="4" t="e">
        <f>IF('True_Odds_Calculator_3-way'!#REF!="","",'True_Odds_Calculator_3-way'!#REF!)</f>
        <v>#REF!</v>
      </c>
      <c r="C142" s="4" t="e">
        <f>IF('True_Odds_Calculator_3-way'!#REF!="","",'True_Odds_Calculator_3-way'!#REF!)</f>
        <v>#REF!</v>
      </c>
      <c r="D142" s="4" t="e">
        <f t="shared" si="10"/>
        <v>#REF!</v>
      </c>
      <c r="E142" s="4" t="e">
        <f t="shared" si="11"/>
        <v>#REF!</v>
      </c>
      <c r="F142" s="4" t="e">
        <f t="shared" si="12"/>
        <v>#REF!</v>
      </c>
      <c r="G142" s="4" t="e">
        <f t="shared" si="13"/>
        <v>#REF!</v>
      </c>
      <c r="I142" s="4" t="e">
        <f t="shared" si="14"/>
        <v>#REF!</v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>
        <f>IF('True_Odds_Calculator_3-way'!A127="","",'True_Odds_Calculator_3-way'!A127)</f>
        <v>8.61</v>
      </c>
      <c r="B416" s="4">
        <f>IF('True_Odds_Calculator_3-way'!B127="","",'True_Odds_Calculator_3-way'!B127)</f>
        <v>4.45</v>
      </c>
      <c r="C416" s="4">
        <f>IF('True_Odds_Calculator_3-way'!C127="","",'True_Odds_Calculator_3-way'!C127)</f>
        <v>1.45</v>
      </c>
      <c r="D416" s="4">
        <f t="shared" si="30"/>
        <v>3.0518292120431667E-2</v>
      </c>
      <c r="E416" s="4">
        <f t="shared" si="31"/>
        <v>9.4365212935662832</v>
      </c>
      <c r="F416" s="4">
        <f t="shared" si="32"/>
        <v>4.6609977760237049</v>
      </c>
      <c r="G416" s="4">
        <f t="shared" si="33"/>
        <v>1.471708447012652</v>
      </c>
      <c r="I416" s="4">
        <f t="shared" si="34"/>
        <v>1.0305182921204317</v>
      </c>
    </row>
    <row r="417" spans="1:9" x14ac:dyDescent="0.2">
      <c r="A417" s="4">
        <f>IF('True_Odds_Calculator_3-way'!A128="","",'True_Odds_Calculator_3-way'!A128)</f>
        <v>1.77</v>
      </c>
      <c r="B417" s="4">
        <f>IF('True_Odds_Calculator_3-way'!B128="","",'True_Odds_Calculator_3-way'!B128)</f>
        <v>3.75</v>
      </c>
      <c r="C417" s="4">
        <f>IF('True_Odds_Calculator_3-way'!C128="","",'True_Odds_Calculator_3-way'!C128)</f>
        <v>5.05</v>
      </c>
      <c r="D417" s="4">
        <f t="shared" si="30"/>
        <v>2.9658220059294083E-2</v>
      </c>
      <c r="E417" s="4">
        <f t="shared" si="31"/>
        <v>1.8015236917950406</v>
      </c>
      <c r="F417" s="4">
        <f t="shared" si="32"/>
        <v>3.8943752995338161</v>
      </c>
      <c r="G417" s="4">
        <f t="shared" si="33"/>
        <v>5.3153679954012958</v>
      </c>
      <c r="I417" s="4">
        <f t="shared" si="34"/>
        <v>1.0296582200592941</v>
      </c>
    </row>
    <row r="418" spans="1:9" x14ac:dyDescent="0.2">
      <c r="A418" s="4">
        <f>IF('True_Odds_Calculator_3-way'!A129="","",'True_Odds_Calculator_3-way'!A129)</f>
        <v>2.4300000000000002</v>
      </c>
      <c r="B418" s="4">
        <f>IF('True_Odds_Calculator_3-way'!B129="","",'True_Odds_Calculator_3-way'!B129)</f>
        <v>3.43</v>
      </c>
      <c r="C418" s="4">
        <f>IF('True_Odds_Calculator_3-way'!C129="","",'True_Odds_Calculator_3-way'!C129)</f>
        <v>3.06</v>
      </c>
      <c r="D418" s="4">
        <f t="shared" si="30"/>
        <v>2.98652088701441E-2</v>
      </c>
      <c r="E418" s="4">
        <f t="shared" si="31"/>
        <v>2.490240969007893</v>
      </c>
      <c r="F418" s="4">
        <f t="shared" si="32"/>
        <v>3.5512609619351321</v>
      </c>
      <c r="G418" s="4">
        <f t="shared" si="33"/>
        <v>3.1561440802237541</v>
      </c>
      <c r="I418" s="4">
        <f t="shared" si="34"/>
        <v>1.0298652088701441</v>
      </c>
    </row>
    <row r="419" spans="1:9" x14ac:dyDescent="0.2">
      <c r="A419" s="4">
        <f>IF('True_Odds_Calculator_3-way'!A130="","",'True_Odds_Calculator_3-way'!A130)</f>
        <v>2.92</v>
      </c>
      <c r="B419" s="4">
        <f>IF('True_Odds_Calculator_3-way'!B130="","",'True_Odds_Calculator_3-way'!B130)</f>
        <v>3.06</v>
      </c>
      <c r="C419" s="4">
        <f>IF('True_Odds_Calculator_3-way'!C130="","",'True_Odds_Calculator_3-way'!C130)</f>
        <v>2.7</v>
      </c>
      <c r="D419" s="4">
        <f t="shared" si="30"/>
        <v>3.9633509415943013E-2</v>
      </c>
      <c r="E419" s="4">
        <f t="shared" si="31"/>
        <v>3.0371634891379884</v>
      </c>
      <c r="F419" s="4">
        <f t="shared" si="32"/>
        <v>3.1889156779392174</v>
      </c>
      <c r="G419" s="4">
        <f t="shared" si="33"/>
        <v>2.7998718734332355</v>
      </c>
      <c r="I419" s="4">
        <f t="shared" si="34"/>
        <v>1.039633509415943</v>
      </c>
    </row>
    <row r="420" spans="1:9" x14ac:dyDescent="0.2">
      <c r="A420" s="4">
        <f>IF('True_Odds_Calculator_3-way'!A131="","",'True_Odds_Calculator_3-way'!A131)</f>
        <v>1.29</v>
      </c>
      <c r="B420" s="4">
        <f>IF('True_Odds_Calculator_3-way'!B131="","",'True_Odds_Calculator_3-way'!B131)</f>
        <v>5.69</v>
      </c>
      <c r="C420" s="4">
        <f>IF('True_Odds_Calculator_3-way'!C131="","",'True_Odds_Calculator_3-way'!C131)</f>
        <v>10.92</v>
      </c>
      <c r="D420" s="4">
        <f t="shared" si="30"/>
        <v>4.2515814453526257E-2</v>
      </c>
      <c r="E420" s="4">
        <f t="shared" si="31"/>
        <v>1.3140227004883238</v>
      </c>
      <c r="F420" s="4">
        <f t="shared" si="32"/>
        <v>6.1890768059953354</v>
      </c>
      <c r="G420" s="4">
        <f t="shared" si="33"/>
        <v>12.919370280991915</v>
      </c>
      <c r="I420" s="4">
        <f t="shared" si="34"/>
        <v>1.0425158144535263</v>
      </c>
    </row>
    <row r="421" spans="1:9" x14ac:dyDescent="0.2">
      <c r="A421" s="4">
        <f>IF('True_Odds_Calculator_3-way'!A132="","",'True_Odds_Calculator_3-way'!A132)</f>
        <v>3.03</v>
      </c>
      <c r="B421" s="4">
        <f>IF('True_Odds_Calculator_3-way'!B132="","",'True_Odds_Calculator_3-way'!B132)</f>
        <v>3.31</v>
      </c>
      <c r="C421" s="4">
        <f>IF('True_Odds_Calculator_3-way'!C132="","",'True_Odds_Calculator_3-way'!C132)</f>
        <v>2.4500000000000002</v>
      </c>
      <c r="D421" s="4">
        <f t="shared" si="30"/>
        <v>4.0311072231830058E-2</v>
      </c>
      <c r="E421" s="4">
        <f t="shared" si="31"/>
        <v>3.158599810566336</v>
      </c>
      <c r="F421" s="4">
        <f t="shared" si="32"/>
        <v>3.4640698759891042</v>
      </c>
      <c r="G421" s="4">
        <f t="shared" si="33"/>
        <v>2.5334013692295714</v>
      </c>
      <c r="I421" s="4">
        <f t="shared" si="34"/>
        <v>1.0403110722318301</v>
      </c>
    </row>
    <row r="422" spans="1:9" x14ac:dyDescent="0.2">
      <c r="A422" s="4">
        <f>IF('True_Odds_Calculator_3-way'!A133="","",'True_Odds_Calculator_3-way'!A133)</f>
        <v>2.73</v>
      </c>
      <c r="B422" s="4">
        <f>IF('True_Odds_Calculator_3-way'!B133="","",'True_Odds_Calculator_3-way'!B133)</f>
        <v>3.22</v>
      </c>
      <c r="C422" s="4">
        <f>IF('True_Odds_Calculator_3-way'!C133="","",'True_Odds_Calculator_3-way'!C133)</f>
        <v>2.76</v>
      </c>
      <c r="D422" s="4">
        <f t="shared" si="30"/>
        <v>3.9178213091256575E-2</v>
      </c>
      <c r="E422" s="4">
        <f t="shared" si="31"/>
        <v>2.8309287646528403</v>
      </c>
      <c r="F422" s="4">
        <f t="shared" si="32"/>
        <v>3.3613490364025695</v>
      </c>
      <c r="G422" s="4">
        <f t="shared" si="33"/>
        <v>2.8632010943912443</v>
      </c>
      <c r="I422" s="4">
        <f t="shared" si="34"/>
        <v>1.0391782130912566</v>
      </c>
    </row>
    <row r="423" spans="1:9" x14ac:dyDescent="0.2">
      <c r="A423" s="4">
        <f>IF('True_Odds_Calculator_3-way'!A134="","",'True_Odds_Calculator_3-way'!A134)</f>
        <v>2.08</v>
      </c>
      <c r="B423" s="4">
        <f>IF('True_Odds_Calculator_3-way'!B134="","",'True_Odds_Calculator_3-way'!B134)</f>
        <v>3.44</v>
      </c>
      <c r="C423" s="4">
        <f>IF('True_Odds_Calculator_3-way'!C134="","",'True_Odds_Calculator_3-way'!C134)</f>
        <v>3.75</v>
      </c>
      <c r="D423" s="4">
        <f t="shared" si="30"/>
        <v>3.8133571854501946E-2</v>
      </c>
      <c r="E423" s="4">
        <f t="shared" si="31"/>
        <v>2.1364871751316459</v>
      </c>
      <c r="F423" s="4">
        <f t="shared" si="32"/>
        <v>3.597297200672124</v>
      </c>
      <c r="G423" s="4">
        <f t="shared" si="33"/>
        <v>3.9376981176378503</v>
      </c>
      <c r="I423" s="4">
        <f t="shared" si="34"/>
        <v>1.0381335718545019</v>
      </c>
    </row>
    <row r="424" spans="1:9" x14ac:dyDescent="0.2">
      <c r="A424" s="4">
        <f>IF('True_Odds_Calculator_3-way'!A135="","",'True_Odds_Calculator_3-way'!A135)</f>
        <v>7.35</v>
      </c>
      <c r="B424" s="4">
        <f>IF('True_Odds_Calculator_3-way'!B135="","",'True_Odds_Calculator_3-way'!B135)</f>
        <v>5.35</v>
      </c>
      <c r="C424" s="4">
        <f>IF('True_Odds_Calculator_3-way'!C135="","",'True_Odds_Calculator_3-way'!C135)</f>
        <v>1.4</v>
      </c>
      <c r="D424" s="4">
        <f t="shared" si="30"/>
        <v>3.7256023904889135E-2</v>
      </c>
      <c r="E424" s="4">
        <f t="shared" si="31"/>
        <v>8.0882756256427832</v>
      </c>
      <c r="F424" s="4">
        <f t="shared" si="32"/>
        <v>5.7307505465144519</v>
      </c>
      <c r="G424" s="4">
        <f t="shared" si="33"/>
        <v>1.4247712793260665</v>
      </c>
      <c r="I424" s="4">
        <f t="shared" si="34"/>
        <v>1.0372560239048891</v>
      </c>
    </row>
    <row r="425" spans="1:9" x14ac:dyDescent="0.2">
      <c r="A425" s="4">
        <f>IF('True_Odds_Calculator_3-way'!A136="","",'True_Odds_Calculator_3-way'!A136)</f>
        <v>3.44</v>
      </c>
      <c r="B425" s="4">
        <f>IF('True_Odds_Calculator_3-way'!B136="","",'True_Odds_Calculator_3-way'!B136)</f>
        <v>3.37</v>
      </c>
      <c r="C425" s="4">
        <f>IF('True_Odds_Calculator_3-way'!C136="","",'True_Odds_Calculator_3-way'!C136)</f>
        <v>2.2400000000000002</v>
      </c>
      <c r="D425" s="4">
        <f t="shared" si="30"/>
        <v>3.3862150891686316E-2</v>
      </c>
      <c r="E425" s="4">
        <f t="shared" si="31"/>
        <v>3.5789662477341921</v>
      </c>
      <c r="F425" s="4">
        <f t="shared" si="32"/>
        <v>3.503258643788286</v>
      </c>
      <c r="G425" s="4">
        <f t="shared" si="33"/>
        <v>2.2981046796797266</v>
      </c>
      <c r="I425" s="4">
        <f t="shared" si="34"/>
        <v>1.0338621508916863</v>
      </c>
    </row>
    <row r="426" spans="1:9" x14ac:dyDescent="0.2">
      <c r="A426" s="4">
        <f>IF('True_Odds_Calculator_3-way'!A137="","",'True_Odds_Calculator_3-way'!A137)</f>
        <v>2.0699999999999998</v>
      </c>
      <c r="B426" s="4">
        <f>IF('True_Odds_Calculator_3-way'!B137="","",'True_Odds_Calculator_3-way'!B137)</f>
        <v>3.21</v>
      </c>
      <c r="C426" s="4">
        <f>IF('True_Odds_Calculator_3-way'!C137="","",'True_Odds_Calculator_3-way'!C137)</f>
        <v>4.1900000000000004</v>
      </c>
      <c r="D426" s="4">
        <f t="shared" si="30"/>
        <v>3.3281751677265881E-2</v>
      </c>
      <c r="E426" s="4">
        <f t="shared" si="31"/>
        <v>2.1186536277100325</v>
      </c>
      <c r="F426" s="4">
        <f t="shared" si="32"/>
        <v>3.3285340030899886</v>
      </c>
      <c r="G426" s="4">
        <f t="shared" si="33"/>
        <v>4.3942606739352739</v>
      </c>
      <c r="I426" s="4">
        <f t="shared" si="34"/>
        <v>1.0332817516772659</v>
      </c>
    </row>
    <row r="427" spans="1:9" x14ac:dyDescent="0.2">
      <c r="A427" s="4">
        <f>IF('True_Odds_Calculator_3-way'!A138="","",'True_Odds_Calculator_3-way'!A138)</f>
        <v>4.6399999999999997</v>
      </c>
      <c r="B427" s="4">
        <f>IF('True_Odds_Calculator_3-way'!B138="","",'True_Odds_Calculator_3-way'!B138)</f>
        <v>3.16</v>
      </c>
      <c r="C427" s="4">
        <f>IF('True_Odds_Calculator_3-way'!C138="","",'True_Odds_Calculator_3-way'!C138)</f>
        <v>2</v>
      </c>
      <c r="D427" s="4">
        <f t="shared" si="30"/>
        <v>3.1972937581842054E-2</v>
      </c>
      <c r="E427" s="4">
        <f t="shared" si="31"/>
        <v>4.8813920454545459</v>
      </c>
      <c r="F427" s="4">
        <f t="shared" si="32"/>
        <v>3.2701320328297849</v>
      </c>
      <c r="G427" s="4">
        <f t="shared" si="33"/>
        <v>2.0435590574593028</v>
      </c>
      <c r="I427" s="4">
        <f t="shared" si="34"/>
        <v>1.0319729375818421</v>
      </c>
    </row>
    <row r="428" spans="1:9" x14ac:dyDescent="0.2">
      <c r="A428" s="4">
        <f>IF('True_Odds_Calculator_3-way'!A139="","",'True_Odds_Calculator_3-way'!A139)</f>
        <v>2.4700000000000002</v>
      </c>
      <c r="B428" s="4">
        <f>IF('True_Odds_Calculator_3-way'!B139="","",'True_Odds_Calculator_3-way'!B139)</f>
        <v>2.95</v>
      </c>
      <c r="C428" s="4">
        <f>IF('True_Odds_Calculator_3-way'!C139="","",'True_Odds_Calculator_3-way'!C139)</f>
        <v>3.38</v>
      </c>
      <c r="D428" s="4">
        <f t="shared" si="30"/>
        <v>3.9699338608279788E-2</v>
      </c>
      <c r="E428" s="4">
        <f t="shared" si="31"/>
        <v>2.5534619168924291</v>
      </c>
      <c r="F428" s="4">
        <f t="shared" si="32"/>
        <v>3.069839417950837</v>
      </c>
      <c r="G428" s="4">
        <f t="shared" si="33"/>
        <v>3.5382589694264426</v>
      </c>
      <c r="I428" s="4">
        <f t="shared" si="34"/>
        <v>1.0396993386082798</v>
      </c>
    </row>
    <row r="429" spans="1:9" x14ac:dyDescent="0.2">
      <c r="A429" s="4">
        <f>IF('True_Odds_Calculator_3-way'!A140="","",'True_Odds_Calculator_3-way'!A140)</f>
        <v>1.57</v>
      </c>
      <c r="B429" s="4">
        <f>IF('True_Odds_Calculator_3-way'!B140="","",'True_Odds_Calculator_3-way'!B140)</f>
        <v>3.61</v>
      </c>
      <c r="C429" s="4">
        <f>IF('True_Odds_Calculator_3-way'!C140="","",'True_Odds_Calculator_3-way'!C140)</f>
        <v>6.77</v>
      </c>
      <c r="D429" s="4">
        <f t="shared" si="30"/>
        <v>6.1661472853151711E-2</v>
      </c>
      <c r="E429" s="4">
        <f t="shared" si="31"/>
        <v>1.6223525110499355</v>
      </c>
      <c r="F429" s="4">
        <f t="shared" si="32"/>
        <v>3.8993273844965008</v>
      </c>
      <c r="G429" s="4">
        <f t="shared" si="33"/>
        <v>7.8643145797239322</v>
      </c>
      <c r="I429" s="4">
        <f t="shared" si="34"/>
        <v>1.0616614728531517</v>
      </c>
    </row>
    <row r="430" spans="1:9" x14ac:dyDescent="0.2">
      <c r="A430" s="4">
        <f>IF('True_Odds_Calculator_3-way'!A141="","",'True_Odds_Calculator_3-way'!A141)</f>
        <v>3.28</v>
      </c>
      <c r="B430" s="4">
        <f>IF('True_Odds_Calculator_3-way'!B141="","",'True_Odds_Calculator_3-way'!B141)</f>
        <v>2.92</v>
      </c>
      <c r="C430" s="4">
        <f>IF('True_Odds_Calculator_3-way'!C141="","",'True_Odds_Calculator_3-way'!C141)</f>
        <v>2.54</v>
      </c>
      <c r="D430" s="4">
        <f t="shared" si="30"/>
        <v>4.1044589606720194E-2</v>
      </c>
      <c r="E430" s="4">
        <f t="shared" si="31"/>
        <v>3.4341069863669627</v>
      </c>
      <c r="F430" s="4">
        <f t="shared" si="32"/>
        <v>3.0415084677274167</v>
      </c>
      <c r="G430" s="4">
        <f t="shared" si="33"/>
        <v>2.6314455917119823</v>
      </c>
      <c r="I430" s="4">
        <f t="shared" si="34"/>
        <v>1.0410445896067202</v>
      </c>
    </row>
    <row r="431" spans="1:9" x14ac:dyDescent="0.2">
      <c r="A431" s="4">
        <f>IF('True_Odds_Calculator_3-way'!A142="","",'True_Odds_Calculator_3-way'!A142)</f>
        <v>3.75</v>
      </c>
      <c r="B431" s="4">
        <f>IF('True_Odds_Calculator_3-way'!B142="","",'True_Odds_Calculator_3-way'!B142)</f>
        <v>3.94</v>
      </c>
      <c r="C431" s="4">
        <f>IF('True_Odds_Calculator_3-way'!C142="","",'True_Odds_Calculator_3-way'!C142)</f>
        <v>1.93</v>
      </c>
      <c r="D431" s="4">
        <f t="shared" si="30"/>
        <v>3.8608488291558274E-2</v>
      </c>
      <c r="E431" s="4">
        <f t="shared" si="31"/>
        <v>3.9401542489861439</v>
      </c>
      <c r="F431" s="4">
        <f t="shared" si="32"/>
        <v>4.1504520523686965</v>
      </c>
      <c r="G431" s="4">
        <f t="shared" si="33"/>
        <v>1.9791585934219493</v>
      </c>
      <c r="I431" s="4">
        <f t="shared" si="34"/>
        <v>1.0386084882915583</v>
      </c>
    </row>
    <row r="432" spans="1:9" x14ac:dyDescent="0.2">
      <c r="A432" s="4">
        <f>IF('True_Odds_Calculator_3-way'!A143="","",'True_Odds_Calculator_3-way'!A143)</f>
        <v>1.3</v>
      </c>
      <c r="B432" s="4">
        <f>IF('True_Odds_Calculator_3-way'!B143="","",'True_Odds_Calculator_3-way'!B143)</f>
        <v>5.76</v>
      </c>
      <c r="C432" s="4">
        <f>IF('True_Odds_Calculator_3-way'!C143="","",'True_Odds_Calculator_3-way'!C143)</f>
        <v>10.09</v>
      </c>
      <c r="D432" s="4">
        <f t="shared" si="30"/>
        <v>4.1949908092128174E-2</v>
      </c>
      <c r="E432" s="4">
        <f t="shared" si="31"/>
        <v>1.324069320735398</v>
      </c>
      <c r="F432" s="4">
        <f t="shared" si="32"/>
        <v>6.2645726326588838</v>
      </c>
      <c r="G432" s="4">
        <f t="shared" si="33"/>
        <v>11.747468193041342</v>
      </c>
      <c r="I432" s="4">
        <f t="shared" si="34"/>
        <v>1.0419499080921282</v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0.37950664136622392</v>
      </c>
      <c r="D14">
        <f t="shared" si="1"/>
        <v>0.67340067340067333</v>
      </c>
      <c r="E14">
        <f t="shared" si="2"/>
        <v>5.2907314766897251E-2</v>
      </c>
      <c r="F14">
        <f t="shared" si="3"/>
        <v>-0.20265271308914579</v>
      </c>
      <c r="G14">
        <v>0</v>
      </c>
      <c r="H14">
        <f t="shared" si="4"/>
        <v>0.25556002785604304</v>
      </c>
      <c r="I14">
        <f t="shared" si="5"/>
        <v>-1.1229754246395593</v>
      </c>
      <c r="J14">
        <f t="shared" si="6"/>
        <v>1.1229754246395593</v>
      </c>
      <c r="K14">
        <f t="shared" si="7"/>
        <v>0.35260124987265645</v>
      </c>
      <c r="L14">
        <f t="shared" si="8"/>
        <v>0.64739875012734371</v>
      </c>
      <c r="M14">
        <f t="shared" si="9"/>
        <v>2.8360648192856792</v>
      </c>
      <c r="N14">
        <f t="shared" si="10"/>
        <v>1.5446430809501863</v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21" sqref="B2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A15" s="14">
        <v>2.6349999999999998</v>
      </c>
      <c r="B15" s="15">
        <v>1.4850000000000001</v>
      </c>
      <c r="C15" s="20">
        <f t="shared" si="0"/>
        <v>5.2907314766897251E-2</v>
      </c>
      <c r="D15" s="17">
        <f>IF(OR($A15="",$B15=""),"",A15*'MPTO_working_2-way'!$G14)</f>
        <v>2.7744107744107742</v>
      </c>
      <c r="E15" s="22">
        <f>IF(OR($A15="",$B15=""),"",B15*'MPTO_working_2-way'!$G14)</f>
        <v>1.5635673624288424</v>
      </c>
      <c r="F15" s="17">
        <f>IF(OR($A15="",$B15=""),"",'MPTO_working_2-way'!D14)</f>
        <v>2.8324360517196134</v>
      </c>
      <c r="G15" s="22">
        <f>IF(OR($A15="",$B15=""),"",'MPTO_working_2-way'!E14)</f>
        <v>1.5457216359946473</v>
      </c>
      <c r="H15" s="17">
        <f>IF(OR($A15="",$B15=""),"",'OddsRatio_working_2-way'!M14)</f>
        <v>2.8360648192856792</v>
      </c>
      <c r="I15" s="17">
        <f>IF(OR($A15="",$B15=""),"",'OddsRatio_working_2-way'!N14)</f>
        <v>1.5446430809501863</v>
      </c>
      <c r="J15" s="17">
        <f>IF('Log_working_2-way'!$D14="","",A15^('Log_working_2-way'!$D14))</f>
        <v>2.864209665734482</v>
      </c>
      <c r="K15" s="22">
        <f>IF('Log_working_2-way'!$D14="","",B15^('Log_working_2-way'!$D14))</f>
        <v>1.5364203492637181</v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29" activePane="bottomLeft" state="frozen"/>
      <selection pane="bottomLeft" activeCell="T135" sqref="T13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1.71093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10</v>
      </c>
      <c r="O1" s="55"/>
      <c r="P1" s="56"/>
      <c r="Q1" s="57" t="s">
        <v>32</v>
      </c>
      <c r="R1" s="58"/>
      <c r="S1" s="58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>(1/H14)*100</f>
        <v>14.366462787982798</v>
      </c>
      <c r="R14" s="24">
        <f t="shared" ref="R14:S17" si="4">(1/F14)*100</f>
        <v>22.400435925987349</v>
      </c>
      <c r="S14" s="24">
        <f t="shared" si="4"/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>(1/H15)*100</f>
        <v>20.563154339750085</v>
      </c>
      <c r="R15" s="24">
        <f t="shared" si="4"/>
        <v>28.270676691729328</v>
      </c>
      <c r="S15" s="24">
        <f t="shared" si="4"/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>(1/H16)*100</f>
        <v>57.764833328743116</v>
      </c>
      <c r="R16" s="24">
        <f t="shared" si="4"/>
        <v>24.231523871811646</v>
      </c>
      <c r="S16" s="24">
        <f t="shared" si="4"/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>(1/H17)*100</f>
        <v>7.4814242082277937</v>
      </c>
      <c r="R17" s="24">
        <f t="shared" si="4"/>
        <v>14.83324094138991</v>
      </c>
      <c r="S17" s="24">
        <f t="shared" si="4"/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5">(1/H18)*100</f>
        <v>86.623861741695535</v>
      </c>
      <c r="R18" s="24">
        <f t="shared" ref="R18:S22" si="6">(1/F18)*100</f>
        <v>10.291673307680048</v>
      </c>
      <c r="S18" s="24">
        <f t="shared" si="6"/>
        <v>5.9177121519160272</v>
      </c>
      <c r="T18" s="26" t="s">
        <v>35</v>
      </c>
      <c r="U18" s="4" t="s">
        <v>37</v>
      </c>
      <c r="V18" s="4" t="s">
        <v>184</v>
      </c>
      <c r="W18" s="4" t="s">
        <v>185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5"/>
        <v>29.404558010807463</v>
      </c>
      <c r="R19" s="24">
        <f t="shared" si="6"/>
        <v>32.075444857214855</v>
      </c>
      <c r="S19" s="24">
        <f t="shared" si="6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5"/>
        <v>33.270453958248098</v>
      </c>
      <c r="R20" s="34">
        <f t="shared" si="6"/>
        <v>29.450328769393497</v>
      </c>
      <c r="S20" s="34">
        <f t="shared" si="6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5"/>
        <v>60.14828962628664</v>
      </c>
      <c r="R21" s="24">
        <f t="shared" si="6"/>
        <v>23.620511737127352</v>
      </c>
      <c r="S21" s="24">
        <f t="shared" si="6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5"/>
        <v>64.676091040247812</v>
      </c>
      <c r="R22" s="24">
        <f t="shared" si="6"/>
        <v>21.264761612749137</v>
      </c>
      <c r="S22" s="24">
        <f t="shared" si="6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5"/>
        <v>37.609370806552128</v>
      </c>
      <c r="R23" s="24">
        <f t="shared" ref="R23:R58" si="7">(1/F23)*100</f>
        <v>32.923010867672019</v>
      </c>
      <c r="S23" s="24">
        <f t="shared" ref="S23:S58" si="8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186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5"/>
        <v>15.179441488196909</v>
      </c>
      <c r="R24" s="24">
        <f t="shared" si="7"/>
        <v>22.083378008246179</v>
      </c>
      <c r="S24" s="24">
        <f t="shared" si="8"/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:Q58" si="9">(1/H25)*100</f>
        <v>29.133210366851763</v>
      </c>
      <c r="R25" s="34">
        <f t="shared" si="7"/>
        <v>32.124586060337414</v>
      </c>
      <c r="S25" s="34">
        <f t="shared" si="8"/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si="9"/>
        <v>38.707345286292657</v>
      </c>
      <c r="R26" s="24">
        <f t="shared" si="7"/>
        <v>28.254404026538555</v>
      </c>
      <c r="S26" s="24">
        <f t="shared" si="8"/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si="9"/>
        <v>23.600210504815859</v>
      </c>
      <c r="R27" s="24">
        <f t="shared" si="7"/>
        <v>24.593095443748652</v>
      </c>
      <c r="S27" s="24">
        <f t="shared" si="8"/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si="9"/>
        <v>42.99321082475204</v>
      </c>
      <c r="R28" s="24">
        <f t="shared" si="7"/>
        <v>29.274873524451937</v>
      </c>
      <c r="S28" s="24">
        <f t="shared" si="8"/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si="9"/>
        <v>75.563378612237159</v>
      </c>
      <c r="R29" s="24">
        <f t="shared" si="7"/>
        <v>17.331604651319019</v>
      </c>
      <c r="S29" s="24">
        <f t="shared" si="8"/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si="9"/>
        <v>45.56735999043692</v>
      </c>
      <c r="R30" s="24">
        <f t="shared" si="7"/>
        <v>28.085106382978726</v>
      </c>
      <c r="S30" s="24">
        <f t="shared" si="8"/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si="9"/>
        <v>60.05043998482963</v>
      </c>
      <c r="R31" s="24">
        <f t="shared" si="7"/>
        <v>22.920629611822989</v>
      </c>
      <c r="S31" s="24">
        <f t="shared" si="8"/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si="9"/>
        <v>46.980718611013863</v>
      </c>
      <c r="R32" s="24">
        <f t="shared" si="7"/>
        <v>28.75069200959587</v>
      </c>
      <c r="S32" s="24">
        <f t="shared" si="8"/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si="9"/>
        <v>47.328871048036135</v>
      </c>
      <c r="R33" s="24">
        <f t="shared" si="7"/>
        <v>27.896024645136571</v>
      </c>
      <c r="S33" s="24">
        <f t="shared" si="8"/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si="9"/>
        <v>29.824332601605182</v>
      </c>
      <c r="R34" s="24">
        <f t="shared" si="7"/>
        <v>27.129822497457962</v>
      </c>
      <c r="S34" s="24">
        <f t="shared" si="8"/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si="9"/>
        <v>33.909754696088825</v>
      </c>
      <c r="R35" s="24">
        <f t="shared" si="7"/>
        <v>31.784819656199094</v>
      </c>
      <c r="S35" s="24">
        <f t="shared" si="8"/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si="9"/>
        <v>41.696669355129281</v>
      </c>
      <c r="R36" s="24">
        <f t="shared" si="7"/>
        <v>28.592288567031055</v>
      </c>
      <c r="S36" s="24">
        <f t="shared" si="8"/>
        <v>30.135364457950192</v>
      </c>
      <c r="T36" s="26" t="s">
        <v>34</v>
      </c>
      <c r="U36" s="4" t="s">
        <v>76</v>
      </c>
      <c r="V36" s="4" t="s">
        <v>188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si="9"/>
        <v>31.254517204297755</v>
      </c>
      <c r="R37" s="24">
        <f t="shared" si="7"/>
        <v>32.65126189339113</v>
      </c>
      <c r="S37" s="24">
        <f t="shared" si="8"/>
        <v>35.990595496124314</v>
      </c>
      <c r="T37" s="26" t="s">
        <v>102</v>
      </c>
      <c r="U37" s="4" t="s">
        <v>76</v>
      </c>
      <c r="V37" s="4" t="s">
        <v>209</v>
      </c>
      <c r="W37" s="4" t="s">
        <v>210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si="9"/>
        <v>61.719784183735612</v>
      </c>
      <c r="R38" s="24">
        <f t="shared" si="7"/>
        <v>23.619795638249204</v>
      </c>
      <c r="S38" s="24">
        <f t="shared" si="8"/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si="9"/>
        <v>18.210296800605171</v>
      </c>
      <c r="R39" s="24">
        <f t="shared" si="7"/>
        <v>28.758931738711809</v>
      </c>
      <c r="S39" s="24">
        <f t="shared" si="8"/>
        <v>52.260173313738413</v>
      </c>
      <c r="T39" s="26" t="s">
        <v>54</v>
      </c>
      <c r="U39" s="4" t="s">
        <v>76</v>
      </c>
      <c r="V39" s="4" t="s">
        <v>211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si="9"/>
        <v>32.832933964729634</v>
      </c>
      <c r="R40" s="24">
        <f t="shared" si="7"/>
        <v>29.814776890806566</v>
      </c>
      <c r="S40" s="24">
        <f t="shared" si="8"/>
        <v>37.327069338529448</v>
      </c>
      <c r="T40" s="26" t="s">
        <v>51</v>
      </c>
      <c r="U40" s="4" t="s">
        <v>76</v>
      </c>
      <c r="V40" s="4" t="s">
        <v>212</v>
      </c>
      <c r="W40" s="4" t="s">
        <v>213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si="9"/>
        <v>23.994848458937</v>
      </c>
      <c r="R41" s="24">
        <f t="shared" si="7"/>
        <v>25.248715064081356</v>
      </c>
      <c r="S41" s="24">
        <f t="shared" si="8"/>
        <v>50.283457966602704</v>
      </c>
      <c r="T41" s="26" t="s">
        <v>104</v>
      </c>
      <c r="U41" s="4" t="s">
        <v>76</v>
      </c>
      <c r="V41" s="4" t="s">
        <v>214</v>
      </c>
      <c r="W41" s="4" t="s">
        <v>215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si="9"/>
        <v>67.651283570566079</v>
      </c>
      <c r="R42" s="24">
        <f t="shared" si="7"/>
        <v>21.276935610114535</v>
      </c>
      <c r="S42" s="24">
        <f t="shared" si="8"/>
        <v>12.823666597447408</v>
      </c>
      <c r="T42" s="26" t="s">
        <v>105</v>
      </c>
      <c r="U42" s="4" t="s">
        <v>76</v>
      </c>
      <c r="V42" s="4" t="s">
        <v>216</v>
      </c>
      <c r="W42" s="4" t="s">
        <v>217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si="9"/>
        <v>25.370916692191532</v>
      </c>
      <c r="R43" s="24">
        <f t="shared" si="7"/>
        <v>30.602764342656137</v>
      </c>
      <c r="S43" s="24">
        <f t="shared" si="8"/>
        <v>43.617733086084613</v>
      </c>
      <c r="T43" s="26" t="s">
        <v>102</v>
      </c>
      <c r="U43" s="4" t="s">
        <v>76</v>
      </c>
      <c r="V43" s="4" t="s">
        <v>218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si="9"/>
        <v>54.366353374945575</v>
      </c>
      <c r="R44" s="24">
        <f t="shared" si="7"/>
        <v>25.358403388307771</v>
      </c>
      <c r="S44" s="24">
        <f t="shared" si="8"/>
        <v>21.360456908169159</v>
      </c>
      <c r="T44" s="26" t="s">
        <v>101</v>
      </c>
      <c r="U44" s="4" t="s">
        <v>76</v>
      </c>
      <c r="V44" s="4" t="s">
        <v>219</v>
      </c>
      <c r="W44" s="4" t="s">
        <v>227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si="9"/>
        <v>42.98598963898236</v>
      </c>
      <c r="R45" s="24">
        <f t="shared" si="7"/>
        <v>30.105112480177393</v>
      </c>
      <c r="S45" s="24">
        <f t="shared" si="8"/>
        <v>27.407833616346466</v>
      </c>
      <c r="T45" s="26" t="s">
        <v>99</v>
      </c>
      <c r="U45" s="4" t="s">
        <v>79</v>
      </c>
      <c r="V45" s="4" t="s">
        <v>220</v>
      </c>
      <c r="W45" s="4" t="s">
        <v>228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si="9"/>
        <v>51.081725398665291</v>
      </c>
      <c r="R46" s="24">
        <f t="shared" si="7"/>
        <v>25.901700616707153</v>
      </c>
      <c r="S46" s="24">
        <f t="shared" si="8"/>
        <v>23.939450569986917</v>
      </c>
      <c r="T46" s="26" t="s">
        <v>51</v>
      </c>
      <c r="U46" s="4" t="s">
        <v>79</v>
      </c>
      <c r="V46" s="4" t="s">
        <v>138</v>
      </c>
      <c r="W46" s="4" t="s">
        <v>229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si="9"/>
        <v>45.41770474346842</v>
      </c>
      <c r="R47" s="24">
        <f t="shared" si="7"/>
        <v>27.691569896893093</v>
      </c>
      <c r="S47" s="24">
        <f t="shared" si="8"/>
        <v>27.530572397492552</v>
      </c>
      <c r="T47" s="26" t="s">
        <v>35</v>
      </c>
      <c r="U47" s="4" t="s">
        <v>79</v>
      </c>
      <c r="V47" s="4" t="s">
        <v>221</v>
      </c>
      <c r="W47" s="4" t="s">
        <v>230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si="9"/>
        <v>68.592972972675838</v>
      </c>
      <c r="R48" s="24">
        <f t="shared" si="7"/>
        <v>20.2557468793722</v>
      </c>
      <c r="S48" s="24">
        <f t="shared" si="8"/>
        <v>12.985876081570122</v>
      </c>
      <c r="T48" s="26" t="s">
        <v>35</v>
      </c>
      <c r="U48" s="4" t="s">
        <v>79</v>
      </c>
      <c r="V48" s="4" t="s">
        <v>222</v>
      </c>
      <c r="W48" s="4" t="s">
        <v>231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si="9"/>
        <v>41.31215776889465</v>
      </c>
      <c r="R49" s="24">
        <f t="shared" si="7"/>
        <v>29.984260958852516</v>
      </c>
      <c r="S49" s="24">
        <f t="shared" si="8"/>
        <v>29.110486483057734</v>
      </c>
      <c r="T49" s="26" t="s">
        <v>99</v>
      </c>
      <c r="U49" s="4" t="s">
        <v>79</v>
      </c>
      <c r="V49" s="4" t="s">
        <v>223</v>
      </c>
      <c r="W49" s="4" t="s">
        <v>232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si="9"/>
        <v>46.642154302512083</v>
      </c>
      <c r="R50" s="24">
        <f t="shared" si="7"/>
        <v>30.209084142613801</v>
      </c>
      <c r="S50" s="24">
        <f t="shared" si="8"/>
        <v>23.833297539650086</v>
      </c>
      <c r="T50" s="26" t="s">
        <v>103</v>
      </c>
      <c r="U50" s="4" t="s">
        <v>79</v>
      </c>
      <c r="V50" s="4" t="s">
        <v>141</v>
      </c>
      <c r="W50" s="4" t="s">
        <v>233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si="9"/>
        <v>36.424543255288185</v>
      </c>
      <c r="R51" s="24">
        <f t="shared" si="7"/>
        <v>29.789895150614392</v>
      </c>
      <c r="S51" s="24">
        <f t="shared" si="8"/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si="9"/>
        <v>51.217747769471899</v>
      </c>
      <c r="R52" s="24">
        <f t="shared" si="7"/>
        <v>26.928571428571423</v>
      </c>
      <c r="S52" s="24">
        <f t="shared" si="8"/>
        <v>22.785714285714281</v>
      </c>
      <c r="T52" s="26" t="s">
        <v>102</v>
      </c>
      <c r="U52" s="4" t="s">
        <v>79</v>
      </c>
      <c r="V52" s="4" t="s">
        <v>189</v>
      </c>
      <c r="W52" s="4" t="s">
        <v>234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si="9"/>
        <v>37.579710592805597</v>
      </c>
      <c r="R53" s="24">
        <f t="shared" si="7"/>
        <v>29.968004939987232</v>
      </c>
      <c r="S53" s="24">
        <f t="shared" si="8"/>
        <v>32.6687359875909</v>
      </c>
      <c r="T53" s="26" t="s">
        <v>54</v>
      </c>
      <c r="U53" s="4" t="s">
        <v>79</v>
      </c>
      <c r="V53" s="4" t="s">
        <v>224</v>
      </c>
      <c r="W53" s="4" t="s">
        <v>235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si="9"/>
        <v>34.21364680696837</v>
      </c>
      <c r="R54" s="24">
        <f t="shared" si="7"/>
        <v>29.984647469763004</v>
      </c>
      <c r="S54" s="24">
        <f t="shared" si="8"/>
        <v>35.845797428003465</v>
      </c>
      <c r="T54" s="26" t="s">
        <v>51</v>
      </c>
      <c r="U54" s="4" t="s">
        <v>79</v>
      </c>
      <c r="V54" s="4" t="s">
        <v>179</v>
      </c>
      <c r="W54" s="4" t="s">
        <v>236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si="9"/>
        <v>59.99482640097343</v>
      </c>
      <c r="R55" s="24">
        <f t="shared" si="7"/>
        <v>24.499071214059729</v>
      </c>
      <c r="S55" s="24">
        <f t="shared" si="8"/>
        <v>16.82414093992066</v>
      </c>
      <c r="T55" s="26" t="s">
        <v>101</v>
      </c>
      <c r="U55" s="4" t="s">
        <v>79</v>
      </c>
      <c r="V55" s="4" t="s">
        <v>187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si="9"/>
        <v>38.071550364135085</v>
      </c>
      <c r="R56" s="24">
        <f t="shared" si="7"/>
        <v>31.032749472011538</v>
      </c>
      <c r="S56" s="24">
        <f t="shared" si="8"/>
        <v>31.134496191591911</v>
      </c>
      <c r="T56" s="26" t="s">
        <v>99</v>
      </c>
      <c r="U56" s="4" t="s">
        <v>79</v>
      </c>
      <c r="V56" s="4" t="s">
        <v>225</v>
      </c>
      <c r="W56" s="4" t="s">
        <v>237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si="9"/>
        <v>42.017691664327351</v>
      </c>
      <c r="R57" s="24">
        <f t="shared" si="7"/>
        <v>28.543220017692406</v>
      </c>
      <c r="S57" s="24">
        <f t="shared" si="8"/>
        <v>29.893845570580059</v>
      </c>
      <c r="T57" s="26" t="s">
        <v>51</v>
      </c>
      <c r="U57" s="4" t="s">
        <v>82</v>
      </c>
      <c r="V57" s="4" t="s">
        <v>143</v>
      </c>
      <c r="W57" s="4" t="s">
        <v>238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si="9"/>
        <v>52.642311349394554</v>
      </c>
      <c r="R58" s="24">
        <f t="shared" si="7"/>
        <v>26.203598638353061</v>
      </c>
      <c r="S58" s="24">
        <f t="shared" si="8"/>
        <v>22.248338466526178</v>
      </c>
      <c r="T58" s="26" t="s">
        <v>106</v>
      </c>
      <c r="U58" s="4" t="s">
        <v>82</v>
      </c>
      <c r="V58" s="4" t="s">
        <v>226</v>
      </c>
      <c r="W58" s="4" t="s">
        <v>239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0">(1/H59)*100</f>
        <v>53.703703703703695</v>
      </c>
      <c r="R59" s="24">
        <f t="shared" ref="R59:R66" si="11">(1/F59)*100</f>
        <v>23.684210526315788</v>
      </c>
      <c r="S59" s="24">
        <f t="shared" ref="S59:S66" si="12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0"/>
        <v>24.259366364629521</v>
      </c>
      <c r="R60" s="24">
        <f t="shared" si="11"/>
        <v>26.91120392228073</v>
      </c>
      <c r="S60" s="24">
        <f t="shared" si="12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0"/>
        <v>35.262345679012341</v>
      </c>
      <c r="R61" s="24">
        <f t="shared" si="11"/>
        <v>29.670329670329672</v>
      </c>
      <c r="S61" s="24">
        <f t="shared" si="12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0"/>
        <v>39.466089466089478</v>
      </c>
      <c r="R62" s="24">
        <f t="shared" si="11"/>
        <v>26.802030456852794</v>
      </c>
      <c r="S62" s="24">
        <f t="shared" si="12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0"/>
        <v>58.298777246145676</v>
      </c>
      <c r="R63" s="24">
        <f t="shared" si="11"/>
        <v>24.612171837708832</v>
      </c>
      <c r="S63" s="24">
        <f t="shared" si="12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0"/>
        <v>42.406353222292495</v>
      </c>
      <c r="R64" s="24">
        <f t="shared" si="11"/>
        <v>27.717067355454006</v>
      </c>
      <c r="S64" s="24">
        <f t="shared" si="12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0"/>
        <v>37.850399419026864</v>
      </c>
      <c r="R65" s="24">
        <f t="shared" si="11"/>
        <v>27.629963160049119</v>
      </c>
      <c r="S65" s="24">
        <f t="shared" si="12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0"/>
        <v>53.148148148148145</v>
      </c>
      <c r="R66" s="24">
        <f t="shared" si="11"/>
        <v>23.316062176165804</v>
      </c>
      <c r="S66" s="24">
        <f t="shared" si="12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:Q98" si="13">(1/H67)*100</f>
        <v>45.525453429886539</v>
      </c>
      <c r="R67" s="24">
        <f t="shared" ref="R67:R98" si="14">(1/F67)*100</f>
        <v>26.599331713244229</v>
      </c>
      <c r="S67" s="24">
        <f t="shared" ref="S67:S98" si="15">(1/G67)*100</f>
        <v>28.522174969623332</v>
      </c>
      <c r="T67" s="26" t="s">
        <v>52</v>
      </c>
      <c r="U67" s="4" t="s">
        <v>82</v>
      </c>
      <c r="V67" s="4" t="s">
        <v>207</v>
      </c>
      <c r="W67" s="4" t="s">
        <v>208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si="13"/>
        <v>29.745505797255607</v>
      </c>
      <c r="R68" s="24">
        <f t="shared" si="14"/>
        <v>27.8256494119127</v>
      </c>
      <c r="S68" s="24">
        <f t="shared" si="15"/>
        <v>42.235360714510342</v>
      </c>
      <c r="T68" s="26" t="s">
        <v>99</v>
      </c>
      <c r="U68" s="4" t="s">
        <v>82</v>
      </c>
      <c r="V68" s="4" t="s">
        <v>205</v>
      </c>
      <c r="W68" s="4" t="s">
        <v>206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26" si="16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si="13"/>
        <v>49.334820531252447</v>
      </c>
      <c r="R69" s="24">
        <f t="shared" si="14"/>
        <v>28.912582660197046</v>
      </c>
      <c r="S69" s="24">
        <f t="shared" si="15"/>
        <v>22.579350267963406</v>
      </c>
      <c r="T69" s="26" t="s">
        <v>100</v>
      </c>
      <c r="U69" s="4" t="s">
        <v>43</v>
      </c>
      <c r="V69" s="4" t="s">
        <v>204</v>
      </c>
      <c r="W69" s="4" t="s">
        <v>203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6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si="13"/>
        <v>31.910028147495755</v>
      </c>
      <c r="R70" s="24">
        <f t="shared" si="14"/>
        <v>32.708260152935772</v>
      </c>
      <c r="S70" s="24">
        <f t="shared" si="15"/>
        <v>35.310329919749243</v>
      </c>
      <c r="T70" s="26" t="s">
        <v>103</v>
      </c>
      <c r="U70" s="4" t="s">
        <v>43</v>
      </c>
      <c r="V70" s="4" t="s">
        <v>109</v>
      </c>
      <c r="W70" s="4" t="s">
        <v>202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6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si="13"/>
        <v>37.163798967162037</v>
      </c>
      <c r="R71" s="24">
        <f t="shared" si="14"/>
        <v>32.375058160916268</v>
      </c>
      <c r="S71" s="24">
        <f t="shared" si="15"/>
        <v>30.651869581383629</v>
      </c>
      <c r="T71" s="26" t="s">
        <v>103</v>
      </c>
      <c r="U71" s="4" t="s">
        <v>43</v>
      </c>
      <c r="V71" s="4" t="s">
        <v>201</v>
      </c>
      <c r="W71" s="4" t="s">
        <v>200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6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si="13"/>
        <v>41.502339602731034</v>
      </c>
      <c r="R72" s="24">
        <f t="shared" si="14"/>
        <v>31.323392027245955</v>
      </c>
      <c r="S72" s="24">
        <f t="shared" si="15"/>
        <v>27.590080768184666</v>
      </c>
      <c r="T72" s="26" t="s">
        <v>100</v>
      </c>
      <c r="U72" s="4" t="s">
        <v>43</v>
      </c>
      <c r="V72" s="4" t="s">
        <v>167</v>
      </c>
      <c r="W72" s="4" t="s">
        <v>199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6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si="13"/>
        <v>27.461226701855086</v>
      </c>
      <c r="R73" s="24">
        <f t="shared" si="14"/>
        <v>32.849359728028887</v>
      </c>
      <c r="S73" s="24">
        <f t="shared" si="15"/>
        <v>39.391970794192318</v>
      </c>
      <c r="T73" s="26" t="s">
        <v>51</v>
      </c>
      <c r="U73" s="4" t="s">
        <v>46</v>
      </c>
      <c r="V73" s="4" t="s">
        <v>197</v>
      </c>
      <c r="W73" s="4" t="s">
        <v>198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6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si="13"/>
        <v>54.701319794886672</v>
      </c>
      <c r="R74" s="24">
        <f t="shared" si="14"/>
        <v>28.753895209797815</v>
      </c>
      <c r="S74" s="24">
        <f t="shared" si="15"/>
        <v>17.63714761939271</v>
      </c>
      <c r="T74" s="26" t="s">
        <v>101</v>
      </c>
      <c r="U74" s="4" t="s">
        <v>46</v>
      </c>
      <c r="V74" s="4" t="s">
        <v>195</v>
      </c>
      <c r="W74" s="4" t="s">
        <v>196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6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si="13"/>
        <v>18.44851844578886</v>
      </c>
      <c r="R75" s="24">
        <f t="shared" si="14"/>
        <v>24.840783971422951</v>
      </c>
      <c r="S75" s="24">
        <f t="shared" si="15"/>
        <v>55.950350690351215</v>
      </c>
      <c r="T75" s="26" t="s">
        <v>104</v>
      </c>
      <c r="U75" s="4" t="s">
        <v>47</v>
      </c>
      <c r="V75" s="4" t="s">
        <v>193</v>
      </c>
      <c r="W75" s="4" t="s">
        <v>194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6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si="13"/>
        <v>67.267744397096465</v>
      </c>
      <c r="R76" s="24">
        <f t="shared" si="14"/>
        <v>20.810414223110403</v>
      </c>
      <c r="S76" s="24">
        <f t="shared" si="15"/>
        <v>13.654027173724238</v>
      </c>
      <c r="T76" s="26" t="s">
        <v>35</v>
      </c>
      <c r="U76" s="4" t="s">
        <v>110</v>
      </c>
      <c r="V76" s="4" t="s">
        <v>161</v>
      </c>
      <c r="W76" s="4" t="s">
        <v>192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6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si="13"/>
        <v>52.376373226097847</v>
      </c>
      <c r="R77" s="24">
        <f t="shared" si="14"/>
        <v>25.486945710733526</v>
      </c>
      <c r="S77" s="24">
        <f t="shared" si="15"/>
        <v>23.124740986324081</v>
      </c>
      <c r="T77" s="26" t="s">
        <v>107</v>
      </c>
      <c r="U77" s="4" t="s">
        <v>110</v>
      </c>
      <c r="V77" s="4" t="s">
        <v>159</v>
      </c>
      <c r="W77" s="4" t="s">
        <v>191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6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si="13"/>
        <v>76.703352308665401</v>
      </c>
      <c r="R78" s="24">
        <f t="shared" si="14"/>
        <v>15.211430220811081</v>
      </c>
      <c r="S78" s="24">
        <f t="shared" si="15"/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6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si="13"/>
        <v>60.513385344221291</v>
      </c>
      <c r="R79" s="24">
        <f t="shared" si="14"/>
        <v>25.928554801237951</v>
      </c>
      <c r="S79" s="24">
        <f t="shared" si="15"/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6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si="13"/>
        <v>40.251697418947494</v>
      </c>
      <c r="R80" s="24">
        <f t="shared" si="14"/>
        <v>31.998307085737199</v>
      </c>
      <c r="S80" s="24">
        <f t="shared" si="15"/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6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si="13"/>
        <v>37.151724706957843</v>
      </c>
      <c r="R81" s="24">
        <f t="shared" si="14"/>
        <v>32.199356468468174</v>
      </c>
      <c r="S81" s="24">
        <f t="shared" si="15"/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6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si="13"/>
        <v>52.136524097561967</v>
      </c>
      <c r="R82" s="24">
        <f t="shared" si="14"/>
        <v>26.523125461502318</v>
      </c>
      <c r="S82" s="24">
        <f t="shared" si="15"/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6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si="13"/>
        <v>24.97743046792522</v>
      </c>
      <c r="R83" s="24">
        <f t="shared" si="14"/>
        <v>24.480244273965411</v>
      </c>
      <c r="S83" s="24">
        <f t="shared" si="15"/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6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si="13"/>
        <v>28.825515158089193</v>
      </c>
      <c r="R84" s="24">
        <f t="shared" si="14"/>
        <v>27.358739990935188</v>
      </c>
      <c r="S84" s="24">
        <f t="shared" si="15"/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6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si="13"/>
        <v>39.470199400267035</v>
      </c>
      <c r="R85" s="24">
        <f t="shared" si="14"/>
        <v>30.243978486242106</v>
      </c>
      <c r="S85" s="24">
        <f t="shared" si="15"/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6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si="13"/>
        <v>43.616163073633665</v>
      </c>
      <c r="R86" s="24">
        <f t="shared" si="14"/>
        <v>28.54612133267031</v>
      </c>
      <c r="S86" s="24">
        <f t="shared" si="15"/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6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si="13"/>
        <v>17.071217029729585</v>
      </c>
      <c r="R87" s="24">
        <f t="shared" si="14"/>
        <v>21.467319567884299</v>
      </c>
      <c r="S87" s="24">
        <f t="shared" si="15"/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6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si="13"/>
        <v>44.410988208422864</v>
      </c>
      <c r="R88" s="24">
        <f t="shared" si="14"/>
        <v>26.667151201710666</v>
      </c>
      <c r="S88" s="24">
        <f t="shared" si="15"/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6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si="13"/>
        <v>61.728024543150582</v>
      </c>
      <c r="R89" s="24">
        <f t="shared" si="14"/>
        <v>23.091423185673893</v>
      </c>
      <c r="S89" s="24">
        <f t="shared" si="15"/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6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si="13"/>
        <v>62.258454106280205</v>
      </c>
      <c r="R90" s="24">
        <f t="shared" si="14"/>
        <v>22.778291298032489</v>
      </c>
      <c r="S90" s="24">
        <f t="shared" si="15"/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6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si="13"/>
        <v>38.980521430653262</v>
      </c>
      <c r="R91" s="24">
        <f t="shared" si="14"/>
        <v>31.00673290346111</v>
      </c>
      <c r="S91" s="24">
        <f t="shared" si="15"/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6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si="13"/>
        <v>55.372870496877638</v>
      </c>
      <c r="R92" s="24">
        <f t="shared" si="14"/>
        <v>23.85873867534524</v>
      </c>
      <c r="S92" s="24">
        <f t="shared" si="15"/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6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si="13"/>
        <v>62.93450369710817</v>
      </c>
      <c r="R93" s="24">
        <f t="shared" si="14"/>
        <v>22.67689448880472</v>
      </c>
      <c r="S93" s="24">
        <f t="shared" si="15"/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6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si="13"/>
        <v>55.499875791295118</v>
      </c>
      <c r="R94" s="24">
        <f t="shared" si="14"/>
        <v>27.077117911374675</v>
      </c>
      <c r="S94" s="24">
        <f t="shared" si="15"/>
        <v>18.582335821531643</v>
      </c>
      <c r="T94" s="26" t="s">
        <v>104</v>
      </c>
      <c r="U94" s="4" t="s">
        <v>76</v>
      </c>
      <c r="V94" s="4" t="s">
        <v>212</v>
      </c>
      <c r="W94" s="4" t="s">
        <v>227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6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si="13"/>
        <v>49.729037106637513</v>
      </c>
      <c r="R95" s="24">
        <f t="shared" si="14"/>
        <v>29.268462255099625</v>
      </c>
      <c r="S95" s="24">
        <f t="shared" si="15"/>
        <v>21.850188411641199</v>
      </c>
      <c r="T95" s="26" t="s">
        <v>52</v>
      </c>
      <c r="U95" s="4" t="s">
        <v>76</v>
      </c>
      <c r="V95" s="4" t="s">
        <v>216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6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si="13"/>
        <v>46.022781743230425</v>
      </c>
      <c r="R96" s="24">
        <f t="shared" si="14"/>
        <v>28.730788299454641</v>
      </c>
      <c r="S96" s="24">
        <f t="shared" si="15"/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6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si="13"/>
        <v>34.995569213309672</v>
      </c>
      <c r="R97" s="24">
        <f t="shared" si="14"/>
        <v>32.343351243546088</v>
      </c>
      <c r="S97" s="24">
        <f t="shared" si="15"/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6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si="13"/>
        <v>39.940432073273335</v>
      </c>
      <c r="R98" s="34">
        <f t="shared" si="14"/>
        <v>27.104578923517487</v>
      </c>
      <c r="S98" s="34">
        <f t="shared" si="15"/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6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:Q126" si="17">(1/H99)*100</f>
        <v>29.121442164920431</v>
      </c>
      <c r="R99" s="24">
        <f t="shared" ref="R99:R126" si="18">(1/F99)*100</f>
        <v>28.640891840607217</v>
      </c>
      <c r="S99" s="24">
        <f t="shared" ref="S99:S126" si="19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6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si="17"/>
        <v>55.274993206027702</v>
      </c>
      <c r="R100" s="24">
        <f t="shared" si="18"/>
        <v>25.774306490708327</v>
      </c>
      <c r="S100" s="24">
        <f t="shared" si="19"/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6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si="17"/>
        <v>53.433660510137813</v>
      </c>
      <c r="R101" s="24">
        <f t="shared" si="18"/>
        <v>24.696948723526273</v>
      </c>
      <c r="S101" s="24">
        <f t="shared" si="19"/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6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si="17"/>
        <v>40.071837840946671</v>
      </c>
      <c r="R102" s="24">
        <f t="shared" si="18"/>
        <v>30.592783175249288</v>
      </c>
      <c r="S102" s="24">
        <f t="shared" si="19"/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6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si="17"/>
        <v>56.368385574654532</v>
      </c>
      <c r="R103" s="24">
        <f t="shared" si="18"/>
        <v>25.802889923671451</v>
      </c>
      <c r="S103" s="24">
        <f t="shared" si="19"/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6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si="17"/>
        <v>31.175244655803169</v>
      </c>
      <c r="R104" s="24">
        <f t="shared" si="18"/>
        <v>29.080048211565963</v>
      </c>
      <c r="S104" s="24">
        <f t="shared" si="19"/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6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si="17"/>
        <v>34.083965228910884</v>
      </c>
      <c r="R105" s="24">
        <f t="shared" si="18"/>
        <v>27.774656814024173</v>
      </c>
      <c r="S105" s="24">
        <f t="shared" si="19"/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6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si="17"/>
        <v>43.323778024132743</v>
      </c>
      <c r="R106" s="24">
        <f t="shared" si="18"/>
        <v>27.261409500155231</v>
      </c>
      <c r="S106" s="24">
        <f t="shared" si="19"/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6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si="17"/>
        <v>44.207840800767784</v>
      </c>
      <c r="R107" s="24">
        <f t="shared" si="18"/>
        <v>27.588026192127902</v>
      </c>
      <c r="S107" s="24">
        <f t="shared" si="19"/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6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si="17"/>
        <v>24.643193342624393</v>
      </c>
      <c r="R108" s="24">
        <f t="shared" si="18"/>
        <v>26.641774181399498</v>
      </c>
      <c r="S108" s="24">
        <f t="shared" si="19"/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6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si="17"/>
        <v>44.177737070500953</v>
      </c>
      <c r="R109" s="24">
        <f t="shared" si="18"/>
        <v>26.209563475680369</v>
      </c>
      <c r="S109" s="24">
        <f t="shared" si="19"/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6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si="17"/>
        <v>27.93204799192824</v>
      </c>
      <c r="R110" s="24">
        <f t="shared" si="18"/>
        <v>28.382066276803126</v>
      </c>
      <c r="S110" s="24">
        <f t="shared" si="19"/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6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si="17"/>
        <v>43.484680693983016</v>
      </c>
      <c r="R111" s="24">
        <f t="shared" si="18"/>
        <v>29.460462460747934</v>
      </c>
      <c r="S111" s="24">
        <f t="shared" si="19"/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6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si="17"/>
        <v>52.841868788057845</v>
      </c>
      <c r="R112" s="24">
        <f t="shared" si="18"/>
        <v>26.499642942156626</v>
      </c>
      <c r="S112" s="24">
        <f t="shared" si="19"/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6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si="17"/>
        <v>54.970726596658906</v>
      </c>
      <c r="R113" s="24">
        <f t="shared" si="18"/>
        <v>26.417573739487349</v>
      </c>
      <c r="S113" s="24">
        <f t="shared" si="19"/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6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si="17"/>
        <v>27.305436574775182</v>
      </c>
      <c r="R114" s="34">
        <f t="shared" si="18"/>
        <v>31.977468621812239</v>
      </c>
      <c r="S114" s="34">
        <f t="shared" si="19"/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6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si="17"/>
        <v>41.016058325513995</v>
      </c>
      <c r="R115" s="24">
        <f t="shared" si="18"/>
        <v>27.911127788666079</v>
      </c>
      <c r="S115" s="24">
        <f t="shared" si="19"/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6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si="17"/>
        <v>22.949851336032172</v>
      </c>
      <c r="R116" s="34">
        <f t="shared" si="18"/>
        <v>32.268562947421124</v>
      </c>
      <c r="S116" s="34">
        <f t="shared" si="19"/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6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si="17"/>
        <v>34.538512691370144</v>
      </c>
      <c r="R117" s="24">
        <f t="shared" si="18"/>
        <v>30.289273844971348</v>
      </c>
      <c r="S117" s="24">
        <f t="shared" si="19"/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6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si="17"/>
        <v>14.507548835907045</v>
      </c>
      <c r="R118" s="24">
        <f t="shared" si="18"/>
        <v>23.362359294881518</v>
      </c>
      <c r="S118" s="24">
        <f t="shared" si="19"/>
        <v>60.984859977547856</v>
      </c>
      <c r="T118" s="26" t="s">
        <v>106</v>
      </c>
      <c r="U118" s="4" t="s">
        <v>173</v>
      </c>
      <c r="V118" s="4" t="s">
        <v>190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6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si="17"/>
        <v>82.902028270233998</v>
      </c>
      <c r="R119" s="24">
        <f t="shared" si="18"/>
        <v>13.160931033952277</v>
      </c>
      <c r="S119" s="24">
        <f t="shared" si="19"/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6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si="17"/>
        <v>40.736937786156744</v>
      </c>
      <c r="R120" s="34">
        <f t="shared" si="18"/>
        <v>29.635246228749303</v>
      </c>
      <c r="S120" s="34">
        <f t="shared" si="19"/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6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si="17"/>
        <v>53.770921226164191</v>
      </c>
      <c r="R121" s="24">
        <f t="shared" si="18"/>
        <v>25.792981819124932</v>
      </c>
      <c r="S121" s="24">
        <f t="shared" si="19"/>
        <v>21.474699795108538</v>
      </c>
      <c r="T121" s="26" t="s">
        <v>105</v>
      </c>
      <c r="U121" s="4" t="s">
        <v>79</v>
      </c>
      <c r="V121" s="4" t="s">
        <v>189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6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si="17"/>
        <v>39.662560882002538</v>
      </c>
      <c r="R122" s="24">
        <f t="shared" si="18"/>
        <v>28.900134063340914</v>
      </c>
      <c r="S122" s="24">
        <f t="shared" si="19"/>
        <v>31.766903394020847</v>
      </c>
      <c r="T122" s="26" t="s">
        <v>34</v>
      </c>
      <c r="U122" s="4" t="s">
        <v>76</v>
      </c>
      <c r="V122" s="4" t="s">
        <v>188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6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si="17"/>
        <v>65.029850323967977</v>
      </c>
      <c r="R123" s="24">
        <f t="shared" si="18"/>
        <v>21.553632521634125</v>
      </c>
      <c r="S123" s="24">
        <f t="shared" si="19"/>
        <v>15.053330650030187</v>
      </c>
      <c r="T123" s="26" t="s">
        <v>35</v>
      </c>
      <c r="U123" s="4" t="s">
        <v>79</v>
      </c>
      <c r="V123" s="4" t="s">
        <v>187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6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si="17"/>
        <v>42.449948244085945</v>
      </c>
      <c r="R124" s="24">
        <f t="shared" si="18"/>
        <v>28.943042950046451</v>
      </c>
      <c r="S124" s="24">
        <f t="shared" si="19"/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6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si="17"/>
        <v>41.798708260335218</v>
      </c>
      <c r="R125" s="34">
        <f t="shared" si="18"/>
        <v>28.3501734188774</v>
      </c>
      <c r="S125" s="34">
        <f t="shared" si="19"/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6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si="17"/>
        <v>54.393390023912545</v>
      </c>
      <c r="R126" s="24">
        <f t="shared" si="18"/>
        <v>28.248047874077862</v>
      </c>
      <c r="S126" s="24">
        <f t="shared" si="19"/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ht="15" x14ac:dyDescent="0.25">
      <c r="A127" s="45">
        <v>8.61</v>
      </c>
      <c r="B127" s="45">
        <v>4.45</v>
      </c>
      <c r="C127" s="45">
        <v>1.45</v>
      </c>
      <c r="D127" s="46">
        <f t="shared" ref="D127:D172" si="20">IF(OR($A127="",$B127="",$C127=""),"",(1/A127)+(1/B127)+(1/C127)-1)</f>
        <v>3.0518292120431667E-2</v>
      </c>
      <c r="E127" s="47">
        <f>IF(OR($A127="",$B127="",$C127=""),"",A127*'MPTO_working_3-way'!$I416)</f>
        <v>8.8727624951569162</v>
      </c>
      <c r="F127" s="48">
        <f>IF(OR($A127="",$B127="",$C127=""),"",B127*'MPTO_working_3-way'!$I416)</f>
        <v>4.5858063999359215</v>
      </c>
      <c r="G127" s="49">
        <f>IF(OR($A127="",$B127="",$C127=""),"",C127*'MPTO_working_3-way'!$I416)</f>
        <v>1.4942515235746259</v>
      </c>
      <c r="H127" s="47">
        <f>IF(OR($A127="",$B127="",$C127=""),"",'MPTO_working_3-way'!E416)</f>
        <v>9.4365212935662832</v>
      </c>
      <c r="I127" s="48">
        <f>IF(OR($A127="",$B127="",$C127=""),"",'MPTO_working_3-way'!F416)</f>
        <v>4.6609977760237049</v>
      </c>
      <c r="J127" s="49">
        <f>IF(OR($A127="",$B127="",$C127=""),"",'MPTO_working_3-way'!G416)</f>
        <v>1.471708447012652</v>
      </c>
      <c r="K127" s="47">
        <f>IF(OR($A127="",$B127="",$C127=""),"",'OddsRatio_working_3-way'!H416)</f>
        <v>9.1011464324472335</v>
      </c>
      <c r="L127" s="48">
        <f>IF(OR($A127="",$B127="",$C127=""),"",'OddsRatio_working_3-way'!I416)</f>
        <v>4.6726616546574187</v>
      </c>
      <c r="M127" s="49">
        <f>IF(OR($A127="",$B127="",$C127=""),"",'OddsRatio_working_3-way'!J416)</f>
        <v>1.4790428245205327</v>
      </c>
      <c r="N127" s="47">
        <f>IF('Log_working_3-way'!$D416="","",A127^('Log_working_3-way'!$D416))</f>
        <v>9.3272392286702477</v>
      </c>
      <c r="O127" s="48">
        <f>IF('Log_working_3-way'!$D416="","",B127^('Log_working_3-way'!$D416))</f>
        <v>4.703885130053747</v>
      </c>
      <c r="P127" s="49">
        <f>IF('Log_working_3-way'!$D416="","",C127^('Log_working_3-way'!$D416))</f>
        <v>1.4701625066591277</v>
      </c>
      <c r="Q127" s="50">
        <f t="shared" ref="Q127:Q143" si="21">(1/H127)*100</f>
        <v>10.597125454289909</v>
      </c>
      <c r="R127" s="50">
        <f t="shared" ref="R127:R143" si="22">(1/F127)*100</f>
        <v>21.806415552430934</v>
      </c>
      <c r="S127" s="50">
        <f t="shared" ref="S127:S143" si="23">(1/G127)*100</f>
        <v>66.923137385046672</v>
      </c>
      <c r="T127" s="51"/>
      <c r="U127" s="52"/>
      <c r="V127" s="45" t="s">
        <v>254</v>
      </c>
      <c r="W127" s="45" t="s">
        <v>123</v>
      </c>
    </row>
    <row r="128" spans="1:23" ht="15" x14ac:dyDescent="0.25">
      <c r="A128">
        <v>1.77</v>
      </c>
      <c r="B128">
        <v>3.75</v>
      </c>
      <c r="C128">
        <v>5.05</v>
      </c>
      <c r="D128" s="20">
        <f t="shared" si="20"/>
        <v>2.9658220059294083E-2</v>
      </c>
      <c r="E128" s="17">
        <f>IF(OR($A128="",$B128="",$C128=""),"",A128*'MPTO_working_3-way'!$I417)</f>
        <v>1.8224950495049506</v>
      </c>
      <c r="F128" s="21">
        <f>IF(OR($A128="",$B128="",$C128=""),"",B128*'MPTO_working_3-way'!$I417)</f>
        <v>3.8612183252223526</v>
      </c>
      <c r="G128" s="22">
        <f>IF(OR($A128="",$B128="",$C128=""),"",C128*'MPTO_working_3-way'!$I417)</f>
        <v>5.1997740112994348</v>
      </c>
      <c r="H128" s="17">
        <f>IF(OR($A128="",$B128="",$C128=""),"",'MPTO_working_3-way'!E417)</f>
        <v>1.8015236917950406</v>
      </c>
      <c r="I128" s="21">
        <f>IF(OR($A128="",$B128="",$C128=""),"",'MPTO_working_3-way'!F417)</f>
        <v>3.8943752995338161</v>
      </c>
      <c r="J128" s="22">
        <f>IF(OR($A128="",$B128="",$C128=""),"",'MPTO_working_3-way'!G417)</f>
        <v>5.3153679954012958</v>
      </c>
      <c r="K128" s="17">
        <f>IF(OR($A128="",$B128="",$C128=""),"",'OddsRatio_working_3-way'!H417)</f>
        <v>1.8092711439490206</v>
      </c>
      <c r="L128" s="21">
        <f>IF(OR($A128="",$B128="",$C128=""),"",'OddsRatio_working_3-way'!I417)</f>
        <v>3.890254085532217</v>
      </c>
      <c r="M128" s="22">
        <f>IF(OR($A128="",$B128="",$C128=""),"",'OddsRatio_working_3-way'!J417)</f>
        <v>5.256556016874721</v>
      </c>
      <c r="N128" s="17">
        <f>IF('Log_working_3-way'!$D417="","",A128^('Log_working_3-way'!$D417))</f>
        <v>1.8009071766431561</v>
      </c>
      <c r="O128" s="21">
        <f>IF('Log_working_3-way'!$D417="","",B128^('Log_working_3-way'!$D417))</f>
        <v>3.9033254955465164</v>
      </c>
      <c r="P128" s="22">
        <f>IF('Log_working_3-way'!$D417="","",C128^('Log_working_3-way'!$D417))</f>
        <v>5.3041255008680759</v>
      </c>
      <c r="Q128" s="37">
        <f t="shared" si="21"/>
        <v>55.50856780593314</v>
      </c>
      <c r="R128" s="37">
        <f t="shared" si="22"/>
        <v>25.898561432482943</v>
      </c>
      <c r="S128" s="37">
        <f t="shared" si="23"/>
        <v>19.231605024120995</v>
      </c>
      <c r="V128" t="s">
        <v>255</v>
      </c>
      <c r="W128" t="s">
        <v>253</v>
      </c>
    </row>
    <row r="129" spans="1:23" ht="15" x14ac:dyDescent="0.25">
      <c r="A129">
        <v>2.4300000000000002</v>
      </c>
      <c r="B129">
        <v>3.43</v>
      </c>
      <c r="C129">
        <v>3.06</v>
      </c>
      <c r="D129" s="20">
        <f t="shared" si="20"/>
        <v>2.98652088701441E-2</v>
      </c>
      <c r="E129" s="17">
        <f>IF(OR($A129="",$B129="",$C129=""),"",A129*'MPTO_working_3-way'!$I418)</f>
        <v>2.5025724575544501</v>
      </c>
      <c r="F129" s="21">
        <f>IF(OR($A129="",$B129="",$C129=""),"",B129*'MPTO_working_3-way'!$I418)</f>
        <v>3.5324376664245944</v>
      </c>
      <c r="G129" s="22">
        <f>IF(OR($A129="",$B129="",$C129=""),"",C129*'MPTO_working_3-way'!$I418)</f>
        <v>3.1513875391426409</v>
      </c>
      <c r="H129" s="17">
        <f>IF(OR($A129="",$B129="",$C129=""),"",'MPTO_working_3-way'!E418)</f>
        <v>2.490240969007893</v>
      </c>
      <c r="I129" s="21">
        <f>IF(OR($A129="",$B129="",$C129=""),"",'MPTO_working_3-way'!F418)</f>
        <v>3.5512609619351321</v>
      </c>
      <c r="J129" s="22">
        <f>IF(OR($A129="",$B129="",$C129=""),"",'MPTO_working_3-way'!G418)</f>
        <v>3.1561440802237541</v>
      </c>
      <c r="K129" s="17">
        <f>IF(OR($A129="",$B129="",$C129=""),"",'OddsRatio_working_3-way'!H418)</f>
        <v>2.4957835650588067</v>
      </c>
      <c r="L129" s="21">
        <f>IF(OR($A129="",$B129="",$C129=""),"",'OddsRatio_working_3-way'!I418)</f>
        <v>3.5417860581069243</v>
      </c>
      <c r="M129" s="22">
        <f>IF(OR($A129="",$B129="",$C129=""),"",'OddsRatio_working_3-way'!J418)</f>
        <v>3.1547651356791202</v>
      </c>
      <c r="N129" s="17">
        <f>IF('Log_working_3-way'!$D418="","",A129^('Log_working_3-way'!$D418))</f>
        <v>2.4907410377835277</v>
      </c>
      <c r="O129" s="21">
        <f>IF('Log_working_3-way'!$D418="","",B129^('Log_working_3-way'!$D418))</f>
        <v>3.5495941118213512</v>
      </c>
      <c r="P129" s="22">
        <f>IF('Log_working_3-way'!$D418="","",C129^('Log_working_3-way'!$D418))</f>
        <v>3.1566582484050318</v>
      </c>
      <c r="Q129" s="37">
        <f t="shared" si="21"/>
        <v>40.156756412147452</v>
      </c>
      <c r="R129" s="37">
        <f t="shared" si="22"/>
        <v>28.309062874764436</v>
      </c>
      <c r="S129" s="37">
        <f t="shared" si="23"/>
        <v>31.732054137399352</v>
      </c>
      <c r="V129" t="s">
        <v>251</v>
      </c>
      <c r="W129" t="s">
        <v>252</v>
      </c>
    </row>
    <row r="130" spans="1:23" ht="15" x14ac:dyDescent="0.25">
      <c r="A130">
        <v>2.92</v>
      </c>
      <c r="B130">
        <v>3.06</v>
      </c>
      <c r="C130">
        <v>2.7</v>
      </c>
      <c r="D130" s="20">
        <f t="shared" si="20"/>
        <v>3.9633509415943013E-2</v>
      </c>
      <c r="E130" s="17">
        <f>IF(OR($A130="",$B130="",$C130=""),"",A130*'MPTO_working_3-way'!$I419)</f>
        <v>3.0357298474945535</v>
      </c>
      <c r="F130" s="21">
        <f>IF(OR($A130="",$B130="",$C130=""),"",B130*'MPTO_working_3-way'!$I419)</f>
        <v>3.1812785388127858</v>
      </c>
      <c r="G130" s="22">
        <f>IF(OR($A130="",$B130="",$C130=""),"",C130*'MPTO_working_3-way'!$I419)</f>
        <v>2.8070104754230463</v>
      </c>
      <c r="H130" s="17">
        <f>IF(OR($A130="",$B130="",$C130=""),"",'MPTO_working_3-way'!E419)</f>
        <v>3.0371634891379884</v>
      </c>
      <c r="I130" s="21">
        <f>IF(OR($A130="",$B130="",$C130=""),"",'MPTO_working_3-way'!F419)</f>
        <v>3.1889156779392174</v>
      </c>
      <c r="J130" s="22">
        <f>IF(OR($A130="",$B130="",$C130=""),"",'MPTO_working_3-way'!G419)</f>
        <v>2.7998718734332355</v>
      </c>
      <c r="K130" s="17">
        <f>IF(OR($A130="",$B130="",$C130=""),"",'OddsRatio_working_3-way'!H419)</f>
        <v>3.036622895798514</v>
      </c>
      <c r="L130" s="21">
        <f>IF(OR($A130="",$B130="",$C130=""),"",'OddsRatio_working_3-way'!I419)</f>
        <v>3.1851266486171554</v>
      </c>
      <c r="M130" s="22">
        <f>IF(OR($A130="",$B130="",$C130=""),"",'OddsRatio_working_3-way'!J419)</f>
        <v>2.8032598556549337</v>
      </c>
      <c r="N130" s="17">
        <f>IF('Log_working_3-way'!$D419="","",A130^('Log_working_3-way'!$D419))</f>
        <v>3.037205697487964</v>
      </c>
      <c r="O130" s="21">
        <f>IF('Log_working_3-way'!$D419="","",B130^('Log_working_3-way'!$D419))</f>
        <v>3.1883039887727378</v>
      </c>
      <c r="P130" s="22">
        <f>IF('Log_working_3-way'!$D419="","",C130^('Log_working_3-way'!$D419))</f>
        <v>2.8003077043620443</v>
      </c>
      <c r="Q130" s="37">
        <f t="shared" si="21"/>
        <v>32.925458361934325</v>
      </c>
      <c r="R130" s="37">
        <f t="shared" si="22"/>
        <v>31.433902684082099</v>
      </c>
      <c r="S130" s="37">
        <f t="shared" si="23"/>
        <v>35.625089708626376</v>
      </c>
      <c r="V130" t="s">
        <v>256</v>
      </c>
      <c r="W130" t="s">
        <v>165</v>
      </c>
    </row>
    <row r="131" spans="1:23" ht="15" x14ac:dyDescent="0.25">
      <c r="A131">
        <v>1.29</v>
      </c>
      <c r="B131">
        <v>5.69</v>
      </c>
      <c r="C131">
        <v>10.92</v>
      </c>
      <c r="D131" s="20">
        <f t="shared" si="20"/>
        <v>4.2515814453526257E-2</v>
      </c>
      <c r="E131" s="17">
        <f>IF(OR($A131="",$B131="",$C131=""),"",A131*'MPTO_working_3-way'!$I420)</f>
        <v>1.344845400645049</v>
      </c>
      <c r="F131" s="21">
        <f>IF(OR($A131="",$B131="",$C131=""),"",B131*'MPTO_working_3-way'!$I420)</f>
        <v>5.9319149842405645</v>
      </c>
      <c r="G131" s="22">
        <f>IF(OR($A131="",$B131="",$C131=""),"",C131*'MPTO_working_3-way'!$I420)</f>
        <v>11.384272693832507</v>
      </c>
      <c r="H131" s="17">
        <f>IF(OR($A131="",$B131="",$C131=""),"",'MPTO_working_3-way'!E420)</f>
        <v>1.3140227004883238</v>
      </c>
      <c r="I131" s="21">
        <f>IF(OR($A131="",$B131="",$C131=""),"",'MPTO_working_3-way'!F420)</f>
        <v>6.1890768059953354</v>
      </c>
      <c r="J131" s="22">
        <f>IF(OR($A131="",$B131="",$C131=""),"",'MPTO_working_3-way'!G420)</f>
        <v>12.919370280991915</v>
      </c>
      <c r="K131" s="17">
        <f>IF(OR($A131="",$B131="",$C131=""),"",'OddsRatio_working_3-way'!H420)</f>
        <v>1.3226163561539914</v>
      </c>
      <c r="L131" s="21">
        <f>IF(OR($A131="",$B131="",$C131=""),"",'OddsRatio_working_3-way'!I420)</f>
        <v>6.2174852081455825</v>
      </c>
      <c r="M131" s="22">
        <f>IF(OR($A131="",$B131="",$C131=""),"",'OddsRatio_working_3-way'!J420)</f>
        <v>12.035704320853766</v>
      </c>
      <c r="N131" s="17">
        <f>IF('Log_working_3-way'!$D420="","",A131^('Log_working_3-way'!$D420))</f>
        <v>1.3104254924315017</v>
      </c>
      <c r="O131" s="21">
        <f>IF('Log_working_3-way'!$D420="","",B131^('Log_working_3-way'!$D420))</f>
        <v>6.3342833670004808</v>
      </c>
      <c r="P131" s="22">
        <f>IF('Log_working_3-way'!$D420="","",C131^('Log_working_3-way'!$D420))</f>
        <v>12.65534001908717</v>
      </c>
      <c r="Q131" s="37">
        <f t="shared" si="21"/>
        <v>76.102186029843693</v>
      </c>
      <c r="R131" s="37">
        <f t="shared" si="22"/>
        <v>16.857962439730166</v>
      </c>
      <c r="S131" s="37">
        <f t="shared" si="23"/>
        <v>8.784048194328264</v>
      </c>
      <c r="V131" t="s">
        <v>42</v>
      </c>
      <c r="W131" t="s">
        <v>64</v>
      </c>
    </row>
    <row r="132" spans="1:23" ht="15" x14ac:dyDescent="0.25">
      <c r="A132">
        <v>3.03</v>
      </c>
      <c r="B132">
        <v>3.31</v>
      </c>
      <c r="C132">
        <v>2.4500000000000002</v>
      </c>
      <c r="D132" s="20">
        <f t="shared" si="20"/>
        <v>4.0311072231830058E-2</v>
      </c>
      <c r="E132" s="17">
        <f>IF(OR($A132="",$B132="",$C132=""),"",A132*'MPTO_working_3-way'!$I421)</f>
        <v>3.1521425488624448</v>
      </c>
      <c r="F132" s="21">
        <f>IF(OR($A132="",$B132="",$C132=""),"",B132*'MPTO_working_3-way'!$I421)</f>
        <v>3.4434296490873577</v>
      </c>
      <c r="G132" s="22">
        <f>IF(OR($A132="",$B132="",$C132=""),"",C132*'MPTO_working_3-way'!$I421)</f>
        <v>2.5487621269679837</v>
      </c>
      <c r="H132" s="17">
        <f>IF(OR($A132="",$B132="",$C132=""),"",'MPTO_working_3-way'!E421)</f>
        <v>3.158599810566336</v>
      </c>
      <c r="I132" s="21">
        <f>IF(OR($A132="",$B132="",$C132=""),"",'MPTO_working_3-way'!F421)</f>
        <v>3.4640698759891042</v>
      </c>
      <c r="J132" s="22">
        <f>IF(OR($A132="",$B132="",$C132=""),"",'MPTO_working_3-way'!G421)</f>
        <v>2.5334013692295714</v>
      </c>
      <c r="K132" s="17">
        <f>IF(OR($A132="",$B132="",$C132=""),"",'OddsRatio_working_3-way'!H421)</f>
        <v>3.1564209020282492</v>
      </c>
      <c r="L132" s="21">
        <f>IF(OR($A132="",$B132="",$C132=""),"",'OddsRatio_working_3-way'!I421)</f>
        <v>3.453858267825249</v>
      </c>
      <c r="M132" s="22">
        <f>IF(OR($A132="",$B132="",$C132=""),"",'OddsRatio_working_3-way'!J421)</f>
        <v>2.5403006443058929</v>
      </c>
      <c r="N132" s="17">
        <f>IF('Log_working_3-way'!$D421="","",A132^('Log_working_3-way'!$D421))</f>
        <v>3.1590286541130657</v>
      </c>
      <c r="O132" s="21">
        <f>IF('Log_working_3-way'!$D421="","",B132^('Log_working_3-way'!$D421))</f>
        <v>3.4624452384050901</v>
      </c>
      <c r="P132" s="22">
        <f>IF('Log_working_3-way'!$D421="","",C132^('Log_working_3-way'!$D421))</f>
        <v>2.5339950179386528</v>
      </c>
      <c r="Q132" s="37">
        <f t="shared" si="21"/>
        <v>31.659597922305338</v>
      </c>
      <c r="R132" s="37">
        <f t="shared" si="22"/>
        <v>29.040814011258771</v>
      </c>
      <c r="S132" s="37">
        <f t="shared" si="23"/>
        <v>39.234732398884297</v>
      </c>
      <c r="V132" t="s">
        <v>65</v>
      </c>
      <c r="W132" t="s">
        <v>60</v>
      </c>
    </row>
    <row r="133" spans="1:23" ht="15" x14ac:dyDescent="0.25">
      <c r="A133">
        <v>2.73</v>
      </c>
      <c r="B133">
        <v>3.22</v>
      </c>
      <c r="C133">
        <v>2.76</v>
      </c>
      <c r="D133" s="20">
        <f t="shared" si="20"/>
        <v>3.9178213091256575E-2</v>
      </c>
      <c r="E133" s="17">
        <f>IF(OR($A133="",$B133="",$C133=""),"",A133*'MPTO_working_3-way'!$I422)</f>
        <v>2.8369565217391304</v>
      </c>
      <c r="F133" s="21">
        <f>IF(OR($A133="",$B133="",$C133=""),"",B133*'MPTO_working_3-way'!$I422)</f>
        <v>3.3461538461538463</v>
      </c>
      <c r="G133" s="22">
        <f>IF(OR($A133="",$B133="",$C133=""),"",C133*'MPTO_working_3-way'!$I422)</f>
        <v>2.8681318681318677</v>
      </c>
      <c r="H133" s="17">
        <f>IF(OR($A133="",$B133="",$C133=""),"",'MPTO_working_3-way'!E422)</f>
        <v>2.8309287646528403</v>
      </c>
      <c r="I133" s="21">
        <f>IF(OR($A133="",$B133="",$C133=""),"",'MPTO_working_3-way'!F422)</f>
        <v>3.3613490364025695</v>
      </c>
      <c r="J133" s="22">
        <f>IF(OR($A133="",$B133="",$C133=""),"",'MPTO_working_3-way'!G422)</f>
        <v>2.8632010943912443</v>
      </c>
      <c r="K133" s="17">
        <f>IF(OR($A133="",$B133="",$C133=""),"",'OddsRatio_working_3-way'!H422)</f>
        <v>2.8340005574031384</v>
      </c>
      <c r="L133" s="21">
        <f>IF(OR($A133="",$B133="",$C133=""),"",'OddsRatio_working_3-way'!I422)</f>
        <v>3.3534573626791713</v>
      </c>
      <c r="M133" s="22">
        <f>IF(OR($A133="",$B133="",$C133=""),"",'OddsRatio_working_3-way'!J422)</f>
        <v>2.8658040352771801</v>
      </c>
      <c r="N133" s="17">
        <f>IF('Log_working_3-way'!$D422="","",A133^('Log_working_3-way'!$D422))</f>
        <v>2.8314919990069525</v>
      </c>
      <c r="O133" s="21">
        <f>IF('Log_working_3-way'!$D422="","",B133^('Log_working_3-way'!$D422))</f>
        <v>3.3598068631639992</v>
      </c>
      <c r="P133" s="22">
        <f>IF('Log_working_3-way'!$D422="","",C133^('Log_working_3-way'!$D422))</f>
        <v>2.863744623896618</v>
      </c>
      <c r="Q133" s="37">
        <f t="shared" si="21"/>
        <v>35.324096193661411</v>
      </c>
      <c r="R133" s="37">
        <f t="shared" si="22"/>
        <v>29.885057471264364</v>
      </c>
      <c r="S133" s="37">
        <f t="shared" si="23"/>
        <v>34.865900383141771</v>
      </c>
      <c r="V133" t="s">
        <v>67</v>
      </c>
      <c r="W133" t="s">
        <v>127</v>
      </c>
    </row>
    <row r="134" spans="1:23" ht="15" x14ac:dyDescent="0.25">
      <c r="A134">
        <v>2.08</v>
      </c>
      <c r="B134">
        <v>3.44</v>
      </c>
      <c r="C134">
        <v>3.75</v>
      </c>
      <c r="D134" s="20">
        <f t="shared" si="20"/>
        <v>3.8133571854501946E-2</v>
      </c>
      <c r="E134" s="17">
        <f>IF(OR($A134="",$B134="",$C134=""),"",A134*'MPTO_working_3-way'!$I423)</f>
        <v>2.1593178294573643</v>
      </c>
      <c r="F134" s="21">
        <f>IF(OR($A134="",$B134="",$C134=""),"",B134*'MPTO_working_3-way'!$I423)</f>
        <v>3.5711794871794869</v>
      </c>
      <c r="G134" s="22">
        <f>IF(OR($A134="",$B134="",$C134=""),"",C134*'MPTO_working_3-way'!$I423)</f>
        <v>3.8930008944543824</v>
      </c>
      <c r="H134" s="17">
        <f>IF(OR($A134="",$B134="",$C134=""),"",'MPTO_working_3-way'!E423)</f>
        <v>2.1364871751316459</v>
      </c>
      <c r="I134" s="21">
        <f>IF(OR($A134="",$B134="",$C134=""),"",'MPTO_working_3-way'!F423)</f>
        <v>3.597297200672124</v>
      </c>
      <c r="J134" s="22">
        <f>IF(OR($A134="",$B134="",$C134=""),"",'MPTO_working_3-way'!G423)</f>
        <v>3.9376981176378503</v>
      </c>
      <c r="K134" s="17">
        <f>IF(OR($A134="",$B134="",$C134=""),"",'OddsRatio_working_3-way'!H423)</f>
        <v>2.1456998802508713</v>
      </c>
      <c r="L134" s="21">
        <f>IF(OR($A134="",$B134="",$C134=""),"",'OddsRatio_working_3-way'!I423)</f>
        <v>3.588433062789004</v>
      </c>
      <c r="M134" s="22">
        <f>IF(OR($A134="",$B134="",$C134=""),"",'OddsRatio_working_3-way'!J423)</f>
        <v>3.9172913617499021</v>
      </c>
      <c r="N134" s="17">
        <f>IF('Log_working_3-way'!$D423="","",A134^('Log_working_3-way'!$D423))</f>
        <v>2.1364656138106519</v>
      </c>
      <c r="O134" s="21">
        <f>IF('Log_working_3-way'!$D423="","",B134^('Log_working_3-way'!$D423))</f>
        <v>3.5990018119166227</v>
      </c>
      <c r="P134" s="22">
        <f>IF('Log_working_3-way'!$D423="","",C134^('Log_working_3-way'!$D423))</f>
        <v>3.9357308322765907</v>
      </c>
      <c r="Q134" s="37">
        <f t="shared" si="21"/>
        <v>46.805804015106347</v>
      </c>
      <c r="R134" s="37">
        <f t="shared" si="22"/>
        <v>28.001952956719034</v>
      </c>
      <c r="S134" s="37">
        <f t="shared" si="23"/>
        <v>25.687124845630262</v>
      </c>
      <c r="V134" t="s">
        <v>73</v>
      </c>
      <c r="W134" t="s">
        <v>147</v>
      </c>
    </row>
    <row r="135" spans="1:23" ht="15" x14ac:dyDescent="0.25">
      <c r="A135">
        <v>7.35</v>
      </c>
      <c r="B135">
        <v>5.35</v>
      </c>
      <c r="C135">
        <v>1.4</v>
      </c>
      <c r="D135" s="20">
        <f t="shared" si="20"/>
        <v>3.7256023904889135E-2</v>
      </c>
      <c r="E135" s="17">
        <f>IF(OR($A135="",$B135="",$C135=""),"",A135*'MPTO_working_3-way'!$I424)</f>
        <v>7.6238317757009346</v>
      </c>
      <c r="F135" s="21">
        <f>IF(OR($A135="",$B135="",$C135=""),"",B135*'MPTO_working_3-way'!$I424)</f>
        <v>5.5493197278911568</v>
      </c>
      <c r="G135" s="22">
        <f>IF(OR($A135="",$B135="",$C135=""),"",C135*'MPTO_working_3-way'!$I424)</f>
        <v>1.4521584334668447</v>
      </c>
      <c r="H135" s="17">
        <f>IF(OR($A135="",$B135="",$C135=""),"",'MPTO_working_3-way'!E424)</f>
        <v>8.0882756256427832</v>
      </c>
      <c r="I135" s="21">
        <f>IF(OR($A135="",$B135="",$C135=""),"",'MPTO_working_3-way'!F424)</f>
        <v>5.7307505465144519</v>
      </c>
      <c r="J135" s="22">
        <f>IF(OR($A135="",$B135="",$C135=""),"",'MPTO_working_3-way'!G424)</f>
        <v>1.4247712793260665</v>
      </c>
      <c r="K135" s="17">
        <f>IF(OR($A135="",$B135="",$C135=""),"",'OddsRatio_working_3-way'!H424)</f>
        <v>7.8739463103801928</v>
      </c>
      <c r="L135" s="21">
        <f>IF(OR($A135="",$B135="",$C135=""),"",'OddsRatio_working_3-way'!I424)</f>
        <v>5.7089238504179285</v>
      </c>
      <c r="M135" s="22">
        <f>IF(OR($A135="",$B135="",$C135=""),"",'OddsRatio_working_3-way'!J424)</f>
        <v>1.4330044919924534</v>
      </c>
      <c r="N135" s="17">
        <f>IF('Log_working_3-way'!$D424="","",A135^('Log_working_3-way'!$D424))</f>
        <v>8.0662813519824077</v>
      </c>
      <c r="O135" s="21">
        <f>IF('Log_working_3-way'!$D424="","",B135^('Log_working_3-way'!$D424))</f>
        <v>5.7850803138289377</v>
      </c>
      <c r="P135" s="22">
        <f>IF('Log_working_3-way'!$D424="","",C135^('Log_working_3-way'!$D424))</f>
        <v>1.4221338574224347</v>
      </c>
      <c r="Q135" s="37">
        <f t="shared" si="21"/>
        <v>12.363574713374446</v>
      </c>
      <c r="R135" s="37">
        <f t="shared" si="22"/>
        <v>18.020226785167022</v>
      </c>
      <c r="S135" s="37">
        <f t="shared" si="23"/>
        <v>68.863009500459711</v>
      </c>
      <c r="V135" t="s">
        <v>112</v>
      </c>
      <c r="W135" t="s">
        <v>194</v>
      </c>
    </row>
    <row r="136" spans="1:23" ht="15" x14ac:dyDescent="0.25">
      <c r="A136">
        <v>3.44</v>
      </c>
      <c r="B136">
        <v>3.37</v>
      </c>
      <c r="C136">
        <v>2.2400000000000002</v>
      </c>
      <c r="D136" s="20">
        <f t="shared" si="20"/>
        <v>3.3862150891686316E-2</v>
      </c>
      <c r="E136" s="17">
        <f>IF(OR($A136="",$B136="",$C136=""),"",A136*'MPTO_working_3-way'!$I425)</f>
        <v>3.556485799067401</v>
      </c>
      <c r="F136" s="21">
        <f>IF(OR($A136="",$B136="",$C136=""),"",B136*'MPTO_working_3-way'!$I425)</f>
        <v>3.484115448504983</v>
      </c>
      <c r="G136" s="22">
        <f>IF(OR($A136="",$B136="",$C136=""),"",C136*'MPTO_working_3-way'!$I425)</f>
        <v>2.3158512179973774</v>
      </c>
      <c r="H136" s="17">
        <f>IF(OR($A136="",$B136="",$C136=""),"",'MPTO_working_3-way'!E425)</f>
        <v>3.5789662477341921</v>
      </c>
      <c r="I136" s="21">
        <f>IF(OR($A136="",$B136="",$C136=""),"",'MPTO_working_3-way'!F425)</f>
        <v>3.503258643788286</v>
      </c>
      <c r="J136" s="22">
        <f>IF(OR($A136="",$B136="",$C136=""),"",'MPTO_working_3-way'!G425)</f>
        <v>2.2981046796797266</v>
      </c>
      <c r="K136" s="17">
        <f>IF(OR($A136="",$B136="",$C136=""),"",'OddsRatio_working_3-way'!H425)</f>
        <v>3.5690933278157106</v>
      </c>
      <c r="L136" s="21">
        <f>IF(OR($A136="",$B136="",$C136=""),"",'OddsRatio_working_3-way'!I425)</f>
        <v>3.4953898307062437</v>
      </c>
      <c r="M136" s="22">
        <f>IF(OR($A136="",$B136="",$C136=""),"",'OddsRatio_working_3-way'!J425)</f>
        <v>2.3056048059391316</v>
      </c>
      <c r="N136" s="17">
        <f>IF('Log_working_3-way'!$D425="","",A136^('Log_working_3-way'!$D425))</f>
        <v>3.5783222693539409</v>
      </c>
      <c r="O136" s="21">
        <f>IF('Log_working_3-way'!$D425="","",B136^('Log_working_3-way'!$D425))</f>
        <v>3.5032086883090323</v>
      </c>
      <c r="P136" s="22">
        <f>IF('Log_working_3-way'!$D425="","",C136^('Log_working_3-way'!$D425))</f>
        <v>2.2983917797138442</v>
      </c>
      <c r="Q136" s="37">
        <f t="shared" si="21"/>
        <v>27.941029078804252</v>
      </c>
      <c r="R136" s="37">
        <f t="shared" si="22"/>
        <v>28.701689561667514</v>
      </c>
      <c r="S136" s="37">
        <f t="shared" si="23"/>
        <v>43.180666885187286</v>
      </c>
      <c r="V136" t="s">
        <v>258</v>
      </c>
      <c r="W136" t="s">
        <v>257</v>
      </c>
    </row>
    <row r="137" spans="1:23" ht="15" x14ac:dyDescent="0.25">
      <c r="A137">
        <v>2.0699999999999998</v>
      </c>
      <c r="B137">
        <v>3.21</v>
      </c>
      <c r="C137">
        <v>4.1900000000000004</v>
      </c>
      <c r="D137" s="20">
        <f t="shared" si="20"/>
        <v>3.3281751677265881E-2</v>
      </c>
      <c r="E137" s="17">
        <f>IF(OR($A137="",$B137="",$C137=""),"",A137*'MPTO_working_3-way'!$I426)</f>
        <v>2.1388932259719402</v>
      </c>
      <c r="F137" s="21">
        <f>IF(OR($A137="",$B137="",$C137=""),"",B137*'MPTO_working_3-way'!$I426)</f>
        <v>3.3168344228840234</v>
      </c>
      <c r="G137" s="22">
        <f>IF(OR($A137="",$B137="",$C137=""),"",C137*'MPTO_working_3-way'!$I426)</f>
        <v>4.3294505395277447</v>
      </c>
      <c r="H137" s="17">
        <f>IF(OR($A137="",$B137="",$C137=""),"",'MPTO_working_3-way'!E426)</f>
        <v>2.1186536277100325</v>
      </c>
      <c r="I137" s="21">
        <f>IF(OR($A137="",$B137="",$C137=""),"",'MPTO_working_3-way'!F426)</f>
        <v>3.3285340030899886</v>
      </c>
      <c r="J137" s="22">
        <f>IF(OR($A137="",$B137="",$C137=""),"",'MPTO_working_3-way'!G426)</f>
        <v>4.3942606739352739</v>
      </c>
      <c r="K137" s="17">
        <f>IF(OR($A137="",$B137="",$C137=""),"",'OddsRatio_working_3-way'!H426)</f>
        <v>2.1270216641596154</v>
      </c>
      <c r="L137" s="21">
        <f>IF(OR($A137="",$B137="",$C137=""),"",'OddsRatio_working_3-way'!I426)</f>
        <v>3.3277737175633182</v>
      </c>
      <c r="M137" s="22">
        <f>IF(OR($A137="",$B137="",$C137=""),"",'OddsRatio_working_3-way'!J426)</f>
        <v>4.3599991669805371</v>
      </c>
      <c r="N137" s="17">
        <f>IF('Log_working_3-way'!$D426="","",A137^('Log_working_3-way'!$D426))</f>
        <v>2.1188452625719556</v>
      </c>
      <c r="O137" s="21">
        <f>IF('Log_working_3-way'!$D426="","",B137^('Log_working_3-way'!$D426))</f>
        <v>3.3322824018618995</v>
      </c>
      <c r="P137" s="22">
        <f>IF('Log_working_3-way'!$D426="","",C137^('Log_working_3-way'!$D426))</f>
        <v>4.3869230112923336</v>
      </c>
      <c r="Q137" s="37">
        <f t="shared" si="21"/>
        <v>47.199787021385831</v>
      </c>
      <c r="R137" s="37">
        <f t="shared" si="22"/>
        <v>30.149228827964503</v>
      </c>
      <c r="S137" s="37">
        <f t="shared" si="23"/>
        <v>23.097619221423873</v>
      </c>
      <c r="V137" t="s">
        <v>183</v>
      </c>
      <c r="W137" t="s">
        <v>201</v>
      </c>
    </row>
    <row r="138" spans="1:23" ht="15" x14ac:dyDescent="0.25">
      <c r="A138">
        <v>4.6399999999999997</v>
      </c>
      <c r="B138">
        <v>3.16</v>
      </c>
      <c r="C138">
        <v>2</v>
      </c>
      <c r="D138" s="20">
        <f t="shared" si="20"/>
        <v>3.1972937581842054E-2</v>
      </c>
      <c r="E138" s="17">
        <f>IF(OR($A138="",$B138="",$C138=""),"",A138*'MPTO_working_3-way'!$I427)</f>
        <v>4.788354430379747</v>
      </c>
      <c r="F138" s="21">
        <f>IF(OR($A138="",$B138="",$C138=""),"",B138*'MPTO_working_3-way'!$I427)</f>
        <v>3.2610344827586211</v>
      </c>
      <c r="G138" s="22">
        <f>IF(OR($A138="",$B138="",$C138=""),"",C138*'MPTO_working_3-way'!$I427)</f>
        <v>2.0639458751636841</v>
      </c>
      <c r="H138" s="17">
        <f>IF(OR($A138="",$B138="",$C138=""),"",'MPTO_working_3-way'!E427)</f>
        <v>4.8813920454545459</v>
      </c>
      <c r="I138" s="21">
        <f>IF(OR($A138="",$B138="",$C138=""),"",'MPTO_working_3-way'!F427)</f>
        <v>3.2701320328297849</v>
      </c>
      <c r="J138" s="22">
        <f>IF(OR($A138="",$B138="",$C138=""),"",'MPTO_working_3-way'!G427)</f>
        <v>2.0435590574593028</v>
      </c>
      <c r="K138" s="17">
        <f>IF(OR($A138="",$B138="",$C138=""),"",'OddsRatio_working_3-way'!H427)</f>
        <v>4.8292385714673758</v>
      </c>
      <c r="L138" s="21">
        <f>IF(OR($A138="",$B138="",$C138=""),"",'OddsRatio_working_3-way'!I427)</f>
        <v>3.2722954160355866</v>
      </c>
      <c r="M138" s="22">
        <f>IF(OR($A138="",$B138="",$C138=""),"",'OddsRatio_working_3-way'!J427)</f>
        <v>2.0519886185349936</v>
      </c>
      <c r="N138" s="17">
        <f>IF('Log_working_3-way'!$D427="","",A138^('Log_working_3-way'!$D427))</f>
        <v>4.8678863322247947</v>
      </c>
      <c r="O138" s="21">
        <f>IF('Log_working_3-way'!$D427="","",B138^('Log_working_3-way'!$D427))</f>
        <v>3.275651019158464</v>
      </c>
      <c r="P138" s="22">
        <f>IF('Log_working_3-way'!$D427="","",C138^('Log_working_3-way'!$D427))</f>
        <v>2.0437810371366698</v>
      </c>
      <c r="Q138" s="37">
        <f t="shared" si="21"/>
        <v>20.485959551869634</v>
      </c>
      <c r="R138" s="37">
        <f t="shared" si="22"/>
        <v>30.665115787247537</v>
      </c>
      <c r="S138" s="37">
        <f t="shared" si="23"/>
        <v>48.450882943851113</v>
      </c>
      <c r="V138" t="s">
        <v>242</v>
      </c>
      <c r="W138" t="s">
        <v>243</v>
      </c>
    </row>
    <row r="139" spans="1:23" ht="15" x14ac:dyDescent="0.25">
      <c r="A139">
        <v>2.4700000000000002</v>
      </c>
      <c r="B139">
        <v>2.95</v>
      </c>
      <c r="C139">
        <v>3.38</v>
      </c>
      <c r="D139" s="20">
        <f t="shared" si="20"/>
        <v>3.9699338608279788E-2</v>
      </c>
      <c r="E139" s="17">
        <f>IF(OR($A139="",$B139="",$C139=""),"",A139*'MPTO_working_3-way'!$I428)</f>
        <v>2.5680573663624511</v>
      </c>
      <c r="F139" s="21">
        <f>IF(OR($A139="",$B139="",$C139=""),"",B139*'MPTO_working_3-way'!$I428)</f>
        <v>3.0671130488944254</v>
      </c>
      <c r="G139" s="22">
        <f>IF(OR($A139="",$B139="",$C139=""),"",C139*'MPTO_working_3-way'!$I428)</f>
        <v>3.5141837644959857</v>
      </c>
      <c r="H139" s="17">
        <f>IF(OR($A139="",$B139="",$C139=""),"",'MPTO_working_3-way'!E428)</f>
        <v>2.5534619168924291</v>
      </c>
      <c r="I139" s="21">
        <f>IF(OR($A139="",$B139="",$C139=""),"",'MPTO_working_3-way'!F428)</f>
        <v>3.069839417950837</v>
      </c>
      <c r="J139" s="22">
        <f>IF(OR($A139="",$B139="",$C139=""),"",'MPTO_working_3-way'!G428)</f>
        <v>3.5382589694264426</v>
      </c>
      <c r="K139" s="17">
        <f>IF(OR($A139="",$B139="",$C139=""),"",'OddsRatio_working_3-way'!H428)</f>
        <v>2.5601259217566059</v>
      </c>
      <c r="L139" s="21">
        <f>IF(OR($A139="",$B139="",$C139=""),"",'OddsRatio_working_3-way'!I428)</f>
        <v>3.0695547941669257</v>
      </c>
      <c r="M139" s="22">
        <f>IF(OR($A139="",$B139="",$C139=""),"",'OddsRatio_working_3-way'!J428)</f>
        <v>3.5259181590345037</v>
      </c>
      <c r="N139" s="17">
        <f>IF('Log_working_3-way'!$D428="","",A139^('Log_working_3-way'!$D428))</f>
        <v>2.5541270089756924</v>
      </c>
      <c r="O139" s="21">
        <f>IF('Log_working_3-way'!$D428="","",B139^('Log_working_3-way'!$D428))</f>
        <v>3.0706072623453227</v>
      </c>
      <c r="P139" s="22">
        <f>IF('Log_working_3-way'!$D428="","",C139^('Log_working_3-way'!$D428))</f>
        <v>3.5359639640167635</v>
      </c>
      <c r="Q139" s="37">
        <f t="shared" si="21"/>
        <v>39.162518672571508</v>
      </c>
      <c r="R139" s="37">
        <f t="shared" si="22"/>
        <v>32.603949840077171</v>
      </c>
      <c r="S139" s="37">
        <f t="shared" si="23"/>
        <v>28.456110067522971</v>
      </c>
      <c r="V139" t="s">
        <v>246</v>
      </c>
      <c r="W139" t="s">
        <v>240</v>
      </c>
    </row>
    <row r="140" spans="1:23" ht="15" x14ac:dyDescent="0.25">
      <c r="A140">
        <v>1.57</v>
      </c>
      <c r="B140">
        <v>3.61</v>
      </c>
      <c r="C140">
        <v>6.77</v>
      </c>
      <c r="D140" s="20">
        <f t="shared" si="20"/>
        <v>6.1661472853151711E-2</v>
      </c>
      <c r="E140" s="17">
        <f>IF(OR($A140="",$B140="",$C140=""),"",A140*'MPTO_working_3-way'!$I429)</f>
        <v>1.6668085123794483</v>
      </c>
      <c r="F140" s="21">
        <f>IF(OR($A140="",$B140="",$C140=""),"",B140*'MPTO_working_3-way'!$I429)</f>
        <v>3.8325979169998776</v>
      </c>
      <c r="G140" s="22">
        <f>IF(OR($A140="",$B140="",$C140=""),"",C140*'MPTO_working_3-way'!$I429)</f>
        <v>7.1874481712158369</v>
      </c>
      <c r="H140" s="17">
        <f>IF(OR($A140="",$B140="",$C140=""),"",'MPTO_working_3-way'!E429)</f>
        <v>1.6223525110499355</v>
      </c>
      <c r="I140" s="21">
        <f>IF(OR($A140="",$B140="",$C140=""),"",'MPTO_working_3-way'!F429)</f>
        <v>3.8993273844965008</v>
      </c>
      <c r="J140" s="22">
        <f>IF(OR($A140="",$B140="",$C140=""),"",'MPTO_working_3-way'!G429)</f>
        <v>7.8643145797239322</v>
      </c>
      <c r="K140" s="17">
        <f>IF(OR($A140="",$B140="",$C140=""),"",'OddsRatio_working_3-way'!H429)</f>
        <v>1.6375210533049596</v>
      </c>
      <c r="L140" s="21">
        <f>IF(OR($A140="",$B140="",$C140=""),"",'OddsRatio_working_3-way'!I429)</f>
        <v>3.9191753493437638</v>
      </c>
      <c r="M140" s="22">
        <f>IF(OR($A140="",$B140="",$C140=""),"",'OddsRatio_working_3-way'!J429)</f>
        <v>7.4535025922274016</v>
      </c>
      <c r="N140" s="17">
        <f>IF('Log_working_3-way'!$D429="","",A140^('Log_working_3-way'!$D429))</f>
        <v>1.619977251286949</v>
      </c>
      <c r="O140" s="21">
        <f>IF('Log_working_3-way'!$D429="","",B140^('Log_working_3-way'!$D429))</f>
        <v>3.9467312428683305</v>
      </c>
      <c r="P140" s="22">
        <f>IF('Log_working_3-way'!$D429="","",C140^('Log_working_3-way'!$D429))</f>
        <v>7.7319698128343877</v>
      </c>
      <c r="Q140" s="37">
        <f t="shared" si="21"/>
        <v>61.638885087485171</v>
      </c>
      <c r="R140" s="37">
        <f t="shared" si="22"/>
        <v>26.091962205698604</v>
      </c>
      <c r="S140" s="37">
        <f t="shared" si="23"/>
        <v>13.913143805402061</v>
      </c>
      <c r="V140" t="s">
        <v>245</v>
      </c>
      <c r="W140" t="s">
        <v>241</v>
      </c>
    </row>
    <row r="141" spans="1:23" ht="15" x14ac:dyDescent="0.25">
      <c r="A141">
        <v>3.28</v>
      </c>
      <c r="B141">
        <v>2.92</v>
      </c>
      <c r="C141">
        <v>2.54</v>
      </c>
      <c r="D141" s="20">
        <f t="shared" si="20"/>
        <v>4.1044589606720194E-2</v>
      </c>
      <c r="E141" s="17">
        <f>IF(OR($A141="",$B141="",$C141=""),"",A141*'MPTO_working_3-way'!$I430)</f>
        <v>3.414626253910042</v>
      </c>
      <c r="F141" s="21">
        <f>IF(OR($A141="",$B141="",$C141=""),"",B141*'MPTO_working_3-way'!$I430)</f>
        <v>3.0398502016516229</v>
      </c>
      <c r="G141" s="22">
        <f>IF(OR($A141="",$B141="",$C141=""),"",C141*'MPTO_working_3-way'!$I430)</f>
        <v>2.6442532576010693</v>
      </c>
      <c r="H141" s="17">
        <f>IF(OR($A141="",$B141="",$C141=""),"",'MPTO_working_3-way'!E430)</f>
        <v>3.4341069863669627</v>
      </c>
      <c r="I141" s="21">
        <f>IF(OR($A141="",$B141="",$C141=""),"",'MPTO_working_3-way'!F430)</f>
        <v>3.0415084677274167</v>
      </c>
      <c r="J141" s="22">
        <f>IF(OR($A141="",$B141="",$C141=""),"",'MPTO_working_3-way'!G430)</f>
        <v>2.6314455917119823</v>
      </c>
      <c r="K141" s="17">
        <f>IF(OR($A141="",$B141="",$C141=""),"",'OddsRatio_working_3-way'!H430)</f>
        <v>3.4241747619190055</v>
      </c>
      <c r="L141" s="21">
        <f>IF(OR($A141="",$B141="",$C141=""),"",'OddsRatio_working_3-way'!I430)</f>
        <v>3.0414103258265315</v>
      </c>
      <c r="M141" s="22">
        <f>IF(OR($A141="",$B141="",$C141=""),"",'OddsRatio_working_3-way'!J430)</f>
        <v>2.6373811988400306</v>
      </c>
      <c r="N141" s="17">
        <f>IF('Log_working_3-way'!$D430="","",A141^('Log_working_3-way'!$D430))</f>
        <v>3.4323053716808229</v>
      </c>
      <c r="O141" s="21">
        <f>IF('Log_working_3-way'!$D430="","",B141^('Log_working_3-way'!$D430))</f>
        <v>3.0420448616947873</v>
      </c>
      <c r="P141" s="22">
        <f>IF('Log_working_3-way'!$D430="","",C141^('Log_working_3-way'!$D430))</f>
        <v>2.6321027209421373</v>
      </c>
      <c r="Q141" s="37">
        <f t="shared" si="21"/>
        <v>29.11965189115811</v>
      </c>
      <c r="R141" s="37">
        <f t="shared" si="22"/>
        <v>32.8963578355498</v>
      </c>
      <c r="S141" s="37">
        <f t="shared" si="23"/>
        <v>37.817860188899765</v>
      </c>
      <c r="V141" t="s">
        <v>244</v>
      </c>
      <c r="W141" t="s">
        <v>186</v>
      </c>
    </row>
    <row r="142" spans="1:23" ht="15" x14ac:dyDescent="0.25">
      <c r="A142">
        <v>3.75</v>
      </c>
      <c r="B142">
        <v>3.94</v>
      </c>
      <c r="C142">
        <v>1.93</v>
      </c>
      <c r="D142" s="20">
        <f t="shared" si="20"/>
        <v>3.8608488291558274E-2</v>
      </c>
      <c r="E142" s="17">
        <f>IF(OR($A142="",$B142="",$C142=""),"",A142*'MPTO_working_3-way'!$I431)</f>
        <v>3.8947818310933435</v>
      </c>
      <c r="F142" s="21">
        <f>IF(OR($A142="",$B142="",$C142=""),"",B142*'MPTO_working_3-way'!$I431)</f>
        <v>4.0921174438687391</v>
      </c>
      <c r="G142" s="22">
        <f>IF(OR($A142="",$B142="",$C142=""),"",C142*'MPTO_working_3-way'!$I431)</f>
        <v>2.0045143824027072</v>
      </c>
      <c r="H142" s="17">
        <f>IF(OR($A142="",$B142="",$C142=""),"",'MPTO_working_3-way'!E431)</f>
        <v>3.9401542489861439</v>
      </c>
      <c r="I142" s="21">
        <f>IF(OR($A142="",$B142="",$C142=""),"",'MPTO_working_3-way'!F431)</f>
        <v>4.1504520523686965</v>
      </c>
      <c r="J142" s="22">
        <f>IF(OR($A142="",$B142="",$C142=""),"",'MPTO_working_3-way'!G431)</f>
        <v>1.9791585934219493</v>
      </c>
      <c r="K142" s="17">
        <f>IF(OR($A142="",$B142="",$C142=""),"",'OddsRatio_working_3-way'!H431)</f>
        <v>3.9240513030738411</v>
      </c>
      <c r="L142" s="21">
        <f>IF(OR($A142="",$B142="",$C142=""),"",'OddsRatio_working_3-way'!I431)</f>
        <v>4.1260766658316719</v>
      </c>
      <c r="M142" s="22">
        <f>IF(OR($A142="",$B142="",$C142=""),"",'OddsRatio_working_3-way'!J431)</f>
        <v>1.9888609861304261</v>
      </c>
      <c r="N142" s="17">
        <f>IF('Log_working_3-way'!$D431="","",A142^('Log_working_3-way'!$D431))</f>
        <v>3.9425021797585971</v>
      </c>
      <c r="O142" s="21">
        <f>IF('Log_working_3-way'!$D431="","",B142^('Log_working_3-way'!$D431))</f>
        <v>4.1500167820399732</v>
      </c>
      <c r="P142" s="22">
        <f>IF('Log_working_3-way'!$D431="","",C142^('Log_working_3-way'!$D431))</f>
        <v>1.9786656485156675</v>
      </c>
      <c r="Q142" s="37">
        <f t="shared" si="21"/>
        <v>25.37971705694806</v>
      </c>
      <c r="R142" s="37">
        <f t="shared" si="22"/>
        <v>24.437226294624317</v>
      </c>
      <c r="S142" s="37">
        <f t="shared" si="23"/>
        <v>49.887394611823737</v>
      </c>
      <c r="V142" t="s">
        <v>249</v>
      </c>
      <c r="W142" t="s">
        <v>247</v>
      </c>
    </row>
    <row r="143" spans="1:23" ht="15" x14ac:dyDescent="0.25">
      <c r="A143">
        <v>1.3</v>
      </c>
      <c r="B143">
        <v>5.76</v>
      </c>
      <c r="C143">
        <v>10.09</v>
      </c>
      <c r="D143" s="20">
        <f t="shared" si="20"/>
        <v>4.1949908092128174E-2</v>
      </c>
      <c r="E143" s="17">
        <f>IF(OR($A143="",$B143="",$C143=""),"",A143*'MPTO_working_3-way'!$I432)</f>
        <v>1.3545348805197668</v>
      </c>
      <c r="F143" s="21">
        <f>IF(OR($A143="",$B143="",$C143=""),"",B143*'MPTO_working_3-way'!$I432)</f>
        <v>6.0016314706106577</v>
      </c>
      <c r="G143" s="22">
        <f>IF(OR($A143="",$B143="",$C143=""),"",C143*'MPTO_working_3-way'!$I432)</f>
        <v>10.513274572649573</v>
      </c>
      <c r="H143" s="17">
        <f>IF(OR($A143="",$B143="",$C143=""),"",'MPTO_working_3-way'!E432)</f>
        <v>1.324069320735398</v>
      </c>
      <c r="I143" s="21">
        <f>IF(OR($A143="",$B143="",$C143=""),"",'MPTO_working_3-way'!F432)</f>
        <v>6.2645726326588838</v>
      </c>
      <c r="J143" s="22">
        <f>IF(OR($A143="",$B143="",$C143=""),"",'MPTO_working_3-way'!G432)</f>
        <v>11.747468193041342</v>
      </c>
      <c r="K143" s="17">
        <f>IF(OR($A143="",$B143="",$C143=""),"",'OddsRatio_working_3-way'!H432)</f>
        <v>1.3325908181794102</v>
      </c>
      <c r="L143" s="21">
        <f>IF(OR($A143="",$B143="",$C143=""),"",'OddsRatio_working_3-way'!I432)</f>
        <v>6.2771076484466377</v>
      </c>
      <c r="M143" s="22">
        <f>IF(OR($A143="",$B143="",$C143=""),"",'OddsRatio_working_3-way'!J432)</f>
        <v>11.077501790836122</v>
      </c>
      <c r="N143" s="17">
        <f>IF('Log_working_3-way'!$D432="","",A143^('Log_working_3-way'!$D432))</f>
        <v>1.3205165550818174</v>
      </c>
      <c r="O143" s="21">
        <f>IF('Log_working_3-way'!$D432="","",B143^('Log_working_3-way'!$D432))</f>
        <v>6.3945044058693776</v>
      </c>
      <c r="P143" s="22">
        <f>IF('Log_working_3-way'!$D432="","",C143^('Log_working_3-way'!$D432))</f>
        <v>11.582613140564298</v>
      </c>
      <c r="Q143" s="37">
        <f t="shared" si="21"/>
        <v>75.524746653339321</v>
      </c>
      <c r="R143" s="37">
        <f t="shared" si="22"/>
        <v>16.662136035791136</v>
      </c>
      <c r="S143" s="37">
        <f t="shared" si="23"/>
        <v>9.5117842979342857</v>
      </c>
      <c r="V143" t="s">
        <v>248</v>
      </c>
      <c r="W143" t="s">
        <v>250</v>
      </c>
    </row>
    <row r="144" spans="1:23" x14ac:dyDescent="0.2">
      <c r="D144" s="20" t="str">
        <f t="shared" si="20"/>
        <v/>
      </c>
      <c r="E144" s="17"/>
      <c r="F144" s="21"/>
      <c r="G144" s="22"/>
      <c r="H144" s="17"/>
      <c r="I144" s="21"/>
      <c r="J144" s="22"/>
      <c r="K144" s="17"/>
      <c r="L144" s="21"/>
      <c r="M144" s="22"/>
      <c r="N144" s="17"/>
      <c r="O144" s="21"/>
      <c r="P144" s="22"/>
      <c r="Q144" s="24"/>
      <c r="R144" s="24"/>
      <c r="S144" s="24"/>
    </row>
    <row r="145" spans="4:19" x14ac:dyDescent="0.2"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17"/>
      <c r="O145" s="21"/>
      <c r="P145" s="22"/>
      <c r="Q145" s="24"/>
      <c r="R145" s="24"/>
      <c r="S145" s="24"/>
    </row>
    <row r="146" spans="4:19" x14ac:dyDescent="0.2"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17"/>
      <c r="O146" s="21"/>
      <c r="P146" s="22"/>
      <c r="Q146" s="24"/>
      <c r="R146" s="24"/>
      <c r="S146" s="24"/>
    </row>
    <row r="147" spans="4:19" x14ac:dyDescent="0.2"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17"/>
      <c r="O147" s="21"/>
      <c r="P147" s="22"/>
      <c r="Q147" s="24"/>
      <c r="R147" s="24"/>
      <c r="S147" s="24"/>
    </row>
    <row r="148" spans="4:19" x14ac:dyDescent="0.2"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17"/>
      <c r="O148" s="21"/>
      <c r="P148" s="22"/>
      <c r="Q148" s="24"/>
      <c r="R148" s="24"/>
      <c r="S148" s="24"/>
    </row>
    <row r="149" spans="4:19" x14ac:dyDescent="0.2"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17"/>
      <c r="O149" s="21"/>
      <c r="P149" s="22"/>
      <c r="Q149" s="24"/>
      <c r="R149" s="24"/>
      <c r="S149" s="24"/>
    </row>
    <row r="150" spans="4:19" x14ac:dyDescent="0.2"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17"/>
      <c r="O150" s="21"/>
      <c r="P150" s="22"/>
      <c r="Q150" s="24"/>
      <c r="R150" s="24"/>
      <c r="S150" s="24"/>
    </row>
    <row r="151" spans="4:19" x14ac:dyDescent="0.2"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17"/>
      <c r="O151" s="21"/>
      <c r="P151" s="22"/>
      <c r="Q151" s="24"/>
      <c r="R151" s="24"/>
      <c r="S151" s="24"/>
    </row>
    <row r="152" spans="4:19" x14ac:dyDescent="0.2"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17"/>
      <c r="O152" s="21"/>
      <c r="P152" s="22"/>
      <c r="Q152" s="24"/>
      <c r="R152" s="24"/>
      <c r="S152" s="24"/>
    </row>
    <row r="153" spans="4:19" x14ac:dyDescent="0.2"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17"/>
      <c r="O153" s="21"/>
      <c r="P153" s="22"/>
      <c r="Q153" s="24"/>
      <c r="R153" s="24"/>
      <c r="S153" s="24"/>
    </row>
    <row r="154" spans="4:19" x14ac:dyDescent="0.2"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17"/>
      <c r="O154" s="21"/>
      <c r="P154" s="22"/>
      <c r="Q154" s="24"/>
      <c r="R154" s="24"/>
      <c r="S154" s="24"/>
    </row>
    <row r="155" spans="4:19" x14ac:dyDescent="0.2"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17"/>
      <c r="O155" s="21"/>
      <c r="P155" s="22"/>
      <c r="Q155" s="24"/>
      <c r="R155" s="24"/>
      <c r="S155" s="24"/>
    </row>
    <row r="156" spans="4:19" x14ac:dyDescent="0.2"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17"/>
      <c r="O156" s="21"/>
      <c r="P156" s="22"/>
      <c r="Q156" s="24"/>
      <c r="R156" s="24"/>
      <c r="S156" s="24"/>
    </row>
    <row r="157" spans="4:19" x14ac:dyDescent="0.2"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17"/>
      <c r="O157" s="21"/>
      <c r="P157" s="22"/>
      <c r="Q157" s="24"/>
      <c r="R157" s="24"/>
      <c r="S157" s="24"/>
    </row>
    <row r="158" spans="4:19" x14ac:dyDescent="0.2"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17"/>
      <c r="O158" s="21"/>
      <c r="P158" s="22"/>
      <c r="Q158" s="24"/>
      <c r="R158" s="24"/>
      <c r="S158" s="24"/>
    </row>
    <row r="159" spans="4:19" x14ac:dyDescent="0.2"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17"/>
      <c r="O159" s="21"/>
      <c r="P159" s="22"/>
      <c r="Q159" s="24"/>
      <c r="R159" s="24"/>
      <c r="S159" s="24"/>
    </row>
    <row r="160" spans="4:19" x14ac:dyDescent="0.2"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17"/>
      <c r="O160" s="21"/>
      <c r="P160" s="22"/>
      <c r="Q160" s="24"/>
      <c r="R160" s="24"/>
      <c r="S160" s="24"/>
    </row>
    <row r="161" spans="1:20" s="44" customFormat="1" x14ac:dyDescent="0.2">
      <c r="A161" s="53"/>
      <c r="B161" s="53"/>
      <c r="C161" s="54"/>
      <c r="D161" s="39"/>
      <c r="E161" s="40"/>
      <c r="F161" s="41"/>
      <c r="G161" s="42"/>
      <c r="H161" s="40"/>
      <c r="I161" s="41"/>
      <c r="J161" s="42"/>
      <c r="K161" s="40"/>
      <c r="L161" s="41"/>
      <c r="M161" s="42"/>
      <c r="N161" s="40"/>
      <c r="O161" s="41"/>
      <c r="P161" s="42"/>
      <c r="Q161" s="37"/>
      <c r="R161" s="37"/>
      <c r="S161" s="37"/>
      <c r="T161" s="43"/>
    </row>
    <row r="162" spans="1:20" x14ac:dyDescent="0.2"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17"/>
      <c r="O162" s="21"/>
      <c r="P162" s="22"/>
      <c r="Q162" s="37"/>
      <c r="R162" s="37"/>
      <c r="S162" s="37"/>
    </row>
    <row r="163" spans="1:20" x14ac:dyDescent="0.2"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17"/>
      <c r="O163" s="21"/>
      <c r="P163" s="22"/>
      <c r="Q163" s="37"/>
      <c r="R163" s="37"/>
      <c r="S163" s="37"/>
    </row>
    <row r="164" spans="1:20" x14ac:dyDescent="0.2"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17"/>
      <c r="O164" s="21"/>
      <c r="P164" s="22"/>
      <c r="Q164" s="37"/>
      <c r="R164" s="37"/>
      <c r="S164" s="37"/>
    </row>
    <row r="165" spans="1:20" s="44" customFormat="1" x14ac:dyDescent="0.2">
      <c r="A165" s="53"/>
      <c r="B165" s="53"/>
      <c r="C165" s="54"/>
      <c r="D165" s="39"/>
      <c r="E165" s="40"/>
      <c r="F165" s="41"/>
      <c r="G165" s="42"/>
      <c r="H165" s="40"/>
      <c r="I165" s="41"/>
      <c r="J165" s="42"/>
      <c r="K165" s="40"/>
      <c r="L165" s="41"/>
      <c r="M165" s="42"/>
      <c r="N165" s="40"/>
      <c r="O165" s="41"/>
      <c r="P165" s="42"/>
      <c r="Q165" s="37"/>
      <c r="R165" s="37"/>
      <c r="S165" s="37"/>
      <c r="T165" s="43"/>
    </row>
    <row r="166" spans="1:20" x14ac:dyDescent="0.2"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17"/>
      <c r="O166" s="21"/>
      <c r="P166" s="22"/>
      <c r="Q166" s="37"/>
      <c r="R166" s="37"/>
      <c r="S166" s="37"/>
    </row>
    <row r="167" spans="1:20" x14ac:dyDescent="0.2"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17"/>
      <c r="O167" s="21"/>
      <c r="P167" s="22"/>
      <c r="Q167" s="37"/>
      <c r="R167" s="37"/>
      <c r="S167" s="37"/>
    </row>
    <row r="168" spans="1:20" x14ac:dyDescent="0.2"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17"/>
      <c r="O168" s="21"/>
      <c r="P168" s="22"/>
      <c r="Q168" s="37"/>
      <c r="R168" s="37"/>
      <c r="S168" s="37"/>
    </row>
    <row r="169" spans="1:20" x14ac:dyDescent="0.2"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17"/>
      <c r="O169" s="21"/>
      <c r="P169" s="22"/>
      <c r="Q169" s="37"/>
      <c r="R169" s="37"/>
      <c r="S169" s="37"/>
    </row>
    <row r="170" spans="1:20" x14ac:dyDescent="0.2"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17"/>
      <c r="O170" s="21"/>
      <c r="P170" s="22"/>
      <c r="Q170" s="37"/>
      <c r="R170" s="37"/>
      <c r="S170" s="37"/>
    </row>
    <row r="171" spans="1:20" x14ac:dyDescent="0.2"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17"/>
      <c r="O171" s="21"/>
      <c r="P171" s="22"/>
      <c r="Q171" s="37"/>
      <c r="R171" s="37"/>
      <c r="S171" s="37"/>
    </row>
    <row r="172" spans="1:20" x14ac:dyDescent="0.2"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17"/>
      <c r="O172" s="21"/>
      <c r="P172" s="22"/>
      <c r="Q172" s="37"/>
      <c r="R172" s="37"/>
      <c r="S172" s="37"/>
    </row>
    <row r="173" spans="1:20" x14ac:dyDescent="0.2"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17"/>
      <c r="O173" s="21"/>
      <c r="P173" s="22"/>
      <c r="Q173" s="37"/>
      <c r="R173" s="37"/>
      <c r="S173" s="37"/>
    </row>
    <row r="174" spans="1:20" x14ac:dyDescent="0.2"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17"/>
      <c r="O174" s="21"/>
      <c r="P174" s="22"/>
      <c r="Q174" s="37"/>
      <c r="R174" s="37"/>
      <c r="S174" s="37"/>
    </row>
    <row r="175" spans="1:20" x14ac:dyDescent="0.2"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17"/>
      <c r="O175" s="21"/>
      <c r="P175" s="22"/>
      <c r="Q175" s="37"/>
      <c r="R175" s="37"/>
      <c r="S175" s="37"/>
    </row>
    <row r="176" spans="1:20" ht="14.25" customHeight="1" x14ac:dyDescent="0.2"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17"/>
      <c r="O176" s="21"/>
      <c r="P176" s="22"/>
      <c r="Q176" s="37"/>
      <c r="R176" s="37"/>
      <c r="S176" s="37"/>
    </row>
    <row r="177" spans="1:23" x14ac:dyDescent="0.2"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17"/>
      <c r="O177" s="21"/>
      <c r="P177" s="22"/>
      <c r="Q177" s="37"/>
      <c r="R177" s="37"/>
      <c r="S177" s="37"/>
    </row>
    <row r="178" spans="1:23" x14ac:dyDescent="0.2"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17"/>
      <c r="O178" s="21"/>
      <c r="P178" s="22"/>
      <c r="Q178" s="37"/>
      <c r="R178" s="37"/>
      <c r="S178" s="37"/>
    </row>
    <row r="179" spans="1:23" x14ac:dyDescent="0.2"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17"/>
      <c r="O179" s="21"/>
      <c r="P179" s="22"/>
      <c r="Q179" s="37"/>
      <c r="R179" s="37"/>
      <c r="S179" s="37"/>
    </row>
    <row r="180" spans="1:23" x14ac:dyDescent="0.2"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17"/>
      <c r="O180" s="21"/>
      <c r="P180" s="22"/>
      <c r="Q180" s="37"/>
      <c r="R180" s="37"/>
      <c r="S180" s="37"/>
    </row>
    <row r="181" spans="1:23" x14ac:dyDescent="0.2"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17"/>
      <c r="O181" s="21"/>
      <c r="P181" s="22"/>
      <c r="Q181" s="37"/>
      <c r="R181" s="37"/>
      <c r="S181" s="37"/>
    </row>
    <row r="182" spans="1:23" x14ac:dyDescent="0.2"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17"/>
      <c r="O182" s="21"/>
      <c r="P182" s="22"/>
      <c r="Q182" s="37"/>
      <c r="R182" s="37"/>
      <c r="S182" s="37"/>
    </row>
    <row r="183" spans="1:23" x14ac:dyDescent="0.2"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17"/>
      <c r="O183" s="21"/>
      <c r="P183" s="22"/>
      <c r="Q183" s="37"/>
      <c r="R183" s="37"/>
      <c r="S183" s="37"/>
    </row>
    <row r="184" spans="1:23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17"/>
      <c r="O184" s="21"/>
      <c r="P184" s="22"/>
      <c r="Q184" s="37"/>
      <c r="R184" s="37"/>
      <c r="S184" s="37"/>
      <c r="V184"/>
      <c r="W184"/>
    </row>
    <row r="185" spans="1:23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17"/>
      <c r="O185" s="21"/>
      <c r="P185" s="22"/>
      <c r="Q185" s="37"/>
      <c r="R185" s="37"/>
      <c r="S185" s="37"/>
      <c r="V185"/>
      <c r="W185"/>
    </row>
    <row r="186" spans="1:23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17"/>
      <c r="O186" s="21"/>
      <c r="P186" s="22"/>
      <c r="Q186" s="37"/>
      <c r="R186" s="37"/>
      <c r="S186" s="37"/>
      <c r="V186"/>
      <c r="W186"/>
    </row>
    <row r="187" spans="1:23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17"/>
      <c r="O187" s="21"/>
      <c r="P187" s="22"/>
      <c r="Q187" s="37"/>
      <c r="R187" s="37"/>
      <c r="S187" s="37"/>
      <c r="V187"/>
      <c r="W187"/>
    </row>
    <row r="188" spans="1:23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17"/>
      <c r="O188" s="21"/>
      <c r="P188" s="22"/>
      <c r="Q188" s="37"/>
      <c r="R188" s="37"/>
      <c r="S188" s="37"/>
      <c r="V188"/>
      <c r="W188"/>
    </row>
    <row r="189" spans="1:23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17"/>
      <c r="O189" s="21"/>
      <c r="P189" s="22"/>
      <c r="Q189" s="37"/>
      <c r="R189" s="37"/>
      <c r="S189" s="37"/>
      <c r="V189"/>
      <c r="W189"/>
    </row>
    <row r="190" spans="1:23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17"/>
      <c r="O190" s="21"/>
      <c r="P190" s="22"/>
      <c r="Q190" s="37"/>
      <c r="R190" s="37"/>
      <c r="S190" s="37"/>
      <c r="V190"/>
      <c r="W190"/>
    </row>
    <row r="191" spans="1:23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17"/>
      <c r="O191" s="21"/>
      <c r="P191" s="22"/>
      <c r="Q191" s="37"/>
      <c r="R191" s="37"/>
      <c r="S191" s="37"/>
      <c r="V191"/>
      <c r="W191"/>
    </row>
    <row r="192" spans="1:23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17"/>
      <c r="O192" s="21"/>
      <c r="P192" s="22"/>
      <c r="Q192" s="37"/>
      <c r="R192" s="37"/>
      <c r="S192" s="37"/>
      <c r="V192"/>
      <c r="W192"/>
    </row>
    <row r="193" spans="1:23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17"/>
      <c r="O193" s="21"/>
      <c r="P193" s="22"/>
      <c r="Q193" s="37"/>
      <c r="R193" s="37"/>
      <c r="S193" s="37"/>
      <c r="V193"/>
      <c r="W193"/>
    </row>
    <row r="194" spans="1:23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17"/>
      <c r="O194" s="21"/>
      <c r="P194" s="22"/>
      <c r="Q194" s="37"/>
      <c r="R194" s="37"/>
      <c r="S194" s="37"/>
      <c r="V194"/>
      <c r="W194"/>
    </row>
    <row r="195" spans="1:23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17"/>
      <c r="O195" s="21"/>
      <c r="P195" s="22"/>
      <c r="Q195" s="37"/>
      <c r="R195" s="37"/>
      <c r="S195" s="37"/>
      <c r="V195"/>
      <c r="W195"/>
    </row>
    <row r="196" spans="1:23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17"/>
      <c r="O196" s="21"/>
      <c r="P196" s="22"/>
      <c r="Q196" s="37"/>
      <c r="R196" s="37"/>
      <c r="S196" s="37"/>
      <c r="V196"/>
      <c r="W196"/>
    </row>
    <row r="197" spans="1:23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17"/>
      <c r="O197" s="21"/>
      <c r="P197" s="22"/>
      <c r="Q197" s="37"/>
      <c r="R197" s="37"/>
      <c r="S197" s="37"/>
      <c r="V197"/>
      <c r="W197"/>
    </row>
    <row r="198" spans="1:23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17"/>
      <c r="O198" s="21"/>
      <c r="P198" s="22"/>
      <c r="Q198" s="37"/>
      <c r="R198" s="37"/>
      <c r="S198" s="37"/>
      <c r="V198"/>
      <c r="W198"/>
    </row>
    <row r="199" spans="1:23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17"/>
      <c r="O199" s="21"/>
      <c r="P199" s="22"/>
      <c r="Q199" s="37"/>
      <c r="R199" s="37"/>
      <c r="S199" s="37"/>
      <c r="V199"/>
      <c r="W199"/>
    </row>
    <row r="200" spans="1:23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17"/>
      <c r="O200" s="21"/>
      <c r="P200" s="22"/>
      <c r="Q200" s="37"/>
      <c r="R200" s="37"/>
      <c r="S200" s="37"/>
      <c r="V200"/>
      <c r="W200"/>
    </row>
    <row r="201" spans="1:23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17"/>
      <c r="O201" s="21"/>
      <c r="P201" s="22"/>
      <c r="Q201" s="37"/>
      <c r="R201" s="37"/>
      <c r="S201" s="37"/>
      <c r="V201"/>
      <c r="W201"/>
    </row>
    <row r="202" spans="1:23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17"/>
      <c r="O202" s="21"/>
      <c r="P202" s="22"/>
      <c r="Q202" s="37"/>
      <c r="R202" s="37"/>
      <c r="S202" s="37"/>
      <c r="V202"/>
      <c r="W202"/>
    </row>
    <row r="203" spans="1:23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17"/>
      <c r="O203" s="21"/>
      <c r="P203" s="22"/>
      <c r="Q203" s="37"/>
      <c r="R203" s="37"/>
      <c r="S203" s="37"/>
      <c r="V203"/>
      <c r="W203"/>
    </row>
    <row r="204" spans="1:23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17"/>
      <c r="O204" s="21"/>
      <c r="P204" s="22"/>
      <c r="Q204" s="37"/>
      <c r="R204" s="37"/>
      <c r="S204" s="37"/>
      <c r="V204"/>
      <c r="W204"/>
    </row>
    <row r="205" spans="1:23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17"/>
      <c r="O205" s="21"/>
      <c r="P205" s="22"/>
      <c r="Q205" s="37"/>
      <c r="R205" s="37"/>
      <c r="S205" s="37"/>
      <c r="V205"/>
      <c r="W205"/>
    </row>
    <row r="206" spans="1:23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17"/>
      <c r="O206" s="21"/>
      <c r="P206" s="22"/>
      <c r="Q206" s="37"/>
      <c r="R206" s="37"/>
      <c r="S206" s="37"/>
      <c r="V206"/>
      <c r="W206"/>
    </row>
    <row r="207" spans="1:23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17"/>
      <c r="O207" s="21"/>
      <c r="P207" s="22"/>
      <c r="Q207" s="37"/>
      <c r="R207" s="37"/>
      <c r="S207" s="37"/>
      <c r="V207"/>
      <c r="W207"/>
    </row>
    <row r="208" spans="1:23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17"/>
      <c r="O208" s="21"/>
      <c r="P208" s="22"/>
      <c r="Q208" s="37"/>
      <c r="R208" s="37"/>
      <c r="S208" s="37"/>
      <c r="V208"/>
      <c r="W208"/>
    </row>
    <row r="209" spans="1:23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17"/>
      <c r="O209" s="21"/>
      <c r="P209" s="22"/>
      <c r="Q209" s="37"/>
      <c r="R209" s="37"/>
      <c r="S209" s="37"/>
      <c r="V209"/>
      <c r="W209"/>
    </row>
    <row r="210" spans="1:23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17"/>
      <c r="O210" s="21"/>
      <c r="P210" s="22"/>
      <c r="Q210" s="37"/>
      <c r="R210" s="37"/>
      <c r="S210" s="37"/>
      <c r="V210"/>
      <c r="W210"/>
    </row>
    <row r="211" spans="1:23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17"/>
      <c r="O211" s="21"/>
      <c r="P211" s="22"/>
      <c r="Q211" s="37"/>
      <c r="R211" s="37"/>
      <c r="S211" s="37"/>
      <c r="V211"/>
      <c r="W211"/>
    </row>
    <row r="212" spans="1:23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17"/>
      <c r="O212" s="21"/>
      <c r="P212" s="22"/>
      <c r="Q212" s="37"/>
      <c r="R212" s="37"/>
      <c r="S212" s="37"/>
      <c r="V212"/>
      <c r="W212"/>
    </row>
    <row r="213" spans="1:23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17"/>
      <c r="O213" s="21"/>
      <c r="P213" s="22"/>
      <c r="Q213" s="37"/>
      <c r="R213" s="37"/>
      <c r="S213" s="37"/>
      <c r="V213"/>
      <c r="W213"/>
    </row>
    <row r="214" spans="1:23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17"/>
      <c r="O214" s="21"/>
      <c r="P214" s="22"/>
      <c r="Q214" s="37"/>
      <c r="R214" s="37"/>
      <c r="S214" s="37"/>
      <c r="V214"/>
      <c r="W214"/>
    </row>
    <row r="215" spans="1:23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17"/>
      <c r="O215" s="21"/>
      <c r="P215" s="22"/>
      <c r="Q215" s="37"/>
      <c r="R215" s="37"/>
      <c r="S215" s="37"/>
      <c r="V215"/>
      <c r="W215"/>
    </row>
    <row r="216" spans="1:23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17"/>
      <c r="O216" s="21"/>
      <c r="P216" s="22"/>
      <c r="Q216" s="37"/>
      <c r="R216" s="37"/>
      <c r="S216" s="37"/>
      <c r="V216"/>
      <c r="W216"/>
    </row>
    <row r="217" spans="1:23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17"/>
      <c r="O217" s="21"/>
      <c r="P217" s="22"/>
      <c r="Q217" s="37"/>
      <c r="R217" s="37"/>
      <c r="S217" s="37"/>
      <c r="V217"/>
      <c r="W217"/>
    </row>
    <row r="218" spans="1:23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17"/>
      <c r="O218" s="21"/>
      <c r="P218" s="22"/>
      <c r="Q218" s="37"/>
      <c r="R218" s="37"/>
      <c r="S218" s="37"/>
      <c r="V218"/>
      <c r="W218"/>
    </row>
    <row r="219" spans="1:23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17"/>
      <c r="O219" s="21"/>
      <c r="P219" s="22"/>
      <c r="Q219" s="37"/>
      <c r="R219" s="37"/>
      <c r="S219" s="37"/>
      <c r="V219"/>
      <c r="W219"/>
    </row>
    <row r="220" spans="1:23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17"/>
      <c r="O220" s="21"/>
      <c r="P220" s="22"/>
      <c r="Q220" s="37"/>
      <c r="R220" s="37"/>
      <c r="S220" s="37"/>
      <c r="V220"/>
      <c r="W220"/>
    </row>
    <row r="221" spans="1:23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17"/>
      <c r="O221" s="21"/>
      <c r="P221" s="22"/>
      <c r="Q221" s="37"/>
      <c r="R221" s="37"/>
      <c r="S221" s="37"/>
      <c r="V221"/>
      <c r="W221"/>
    </row>
    <row r="222" spans="1:23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17"/>
      <c r="O222" s="21"/>
      <c r="P222" s="22"/>
      <c r="Q222" s="37"/>
      <c r="R222" s="37"/>
      <c r="S222" s="37"/>
      <c r="V222"/>
      <c r="W222"/>
    </row>
    <row r="223" spans="1:23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17"/>
      <c r="O223" s="21"/>
      <c r="P223" s="22"/>
      <c r="Q223" s="37"/>
      <c r="R223" s="37"/>
      <c r="S223" s="37"/>
      <c r="V223"/>
      <c r="W223"/>
    </row>
    <row r="224" spans="1:23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17"/>
      <c r="O224" s="21"/>
      <c r="P224" s="22"/>
      <c r="Q224" s="37"/>
      <c r="R224" s="37"/>
      <c r="S224" s="37"/>
      <c r="V224"/>
      <c r="W224"/>
    </row>
    <row r="225" spans="1:23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17"/>
      <c r="O225" s="21"/>
      <c r="P225" s="22"/>
      <c r="Q225" s="37"/>
      <c r="R225" s="37"/>
      <c r="S225" s="37"/>
      <c r="V225"/>
      <c r="W225"/>
    </row>
    <row r="226" spans="1:23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17"/>
      <c r="O226" s="21"/>
      <c r="P226" s="22"/>
      <c r="Q226" s="37"/>
      <c r="R226" s="37"/>
      <c r="S226" s="37"/>
      <c r="V226"/>
      <c r="W226"/>
    </row>
    <row r="227" spans="1:23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17"/>
      <c r="O227" s="21"/>
      <c r="P227" s="22"/>
      <c r="Q227" s="37"/>
      <c r="R227" s="37"/>
      <c r="S227" s="37"/>
      <c r="V227"/>
      <c r="W227"/>
    </row>
    <row r="228" spans="1:23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17"/>
      <c r="O228" s="21"/>
      <c r="P228" s="22"/>
      <c r="Q228" s="37"/>
      <c r="R228" s="37"/>
      <c r="S228" s="37"/>
      <c r="V228"/>
      <c r="W228"/>
    </row>
    <row r="229" spans="1:23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17"/>
      <c r="O229" s="21"/>
      <c r="P229" s="22"/>
      <c r="Q229" s="37"/>
      <c r="R229" s="37"/>
      <c r="S229" s="37"/>
      <c r="V229"/>
      <c r="W229"/>
    </row>
    <row r="230" spans="1:23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17"/>
      <c r="O230" s="21"/>
      <c r="P230" s="22"/>
      <c r="Q230" s="37"/>
      <c r="R230" s="37"/>
      <c r="S230" s="37"/>
      <c r="V230"/>
      <c r="W230"/>
    </row>
    <row r="231" spans="1:23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17"/>
      <c r="O231" s="21"/>
      <c r="P231" s="22"/>
      <c r="Q231" s="37"/>
      <c r="R231" s="37"/>
      <c r="S231" s="37"/>
      <c r="V231"/>
      <c r="W231"/>
    </row>
    <row r="232" spans="1:23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17"/>
      <c r="O232" s="21"/>
      <c r="P232" s="22"/>
      <c r="Q232" s="37"/>
      <c r="R232" s="37"/>
      <c r="S232" s="37"/>
      <c r="V232"/>
      <c r="W232"/>
    </row>
    <row r="233" spans="1:23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17"/>
      <c r="O233" s="21"/>
      <c r="P233" s="22"/>
      <c r="Q233" s="37"/>
      <c r="R233" s="37"/>
      <c r="S233" s="37"/>
      <c r="V233"/>
      <c r="W233"/>
    </row>
    <row r="234" spans="1:23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17"/>
      <c r="O234" s="21"/>
      <c r="P234" s="22"/>
      <c r="Q234" s="37"/>
      <c r="R234" s="37"/>
      <c r="S234" s="37"/>
      <c r="V234"/>
      <c r="W234"/>
    </row>
    <row r="235" spans="1:23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17"/>
      <c r="O235" s="21"/>
      <c r="P235" s="22"/>
      <c r="Q235" s="37"/>
      <c r="R235" s="37"/>
      <c r="S235" s="37"/>
      <c r="V235"/>
      <c r="W235"/>
    </row>
    <row r="236" spans="1:23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17"/>
      <c r="O236" s="21"/>
      <c r="P236" s="22"/>
      <c r="Q236" s="37"/>
      <c r="R236" s="37"/>
      <c r="S236" s="37"/>
      <c r="V236"/>
      <c r="W236"/>
    </row>
    <row r="237" spans="1:23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17"/>
      <c r="O237" s="21"/>
      <c r="P237" s="22"/>
      <c r="Q237" s="37"/>
      <c r="R237" s="37"/>
      <c r="S237" s="37"/>
      <c r="V237"/>
      <c r="W237"/>
    </row>
    <row r="238" spans="1:23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17"/>
      <c r="O238" s="21"/>
      <c r="P238" s="22"/>
      <c r="Q238" s="37"/>
      <c r="R238" s="37"/>
      <c r="S238" s="37"/>
      <c r="V238"/>
      <c r="W238"/>
    </row>
    <row r="239" spans="1:23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17"/>
      <c r="O239" s="21"/>
      <c r="P239" s="22"/>
      <c r="Q239" s="37"/>
      <c r="R239" s="37"/>
      <c r="S239" s="37"/>
      <c r="V239"/>
      <c r="W239"/>
    </row>
    <row r="240" spans="1:23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17"/>
      <c r="O240" s="21"/>
      <c r="P240" s="22"/>
      <c r="Q240" s="37"/>
      <c r="R240" s="37"/>
      <c r="S240" s="37"/>
      <c r="V240"/>
      <c r="W240"/>
    </row>
    <row r="241" spans="1:23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17"/>
      <c r="O241" s="21"/>
      <c r="P241" s="22"/>
      <c r="Q241" s="37"/>
      <c r="R241" s="37"/>
      <c r="S241" s="37"/>
      <c r="V241"/>
      <c r="W241"/>
    </row>
    <row r="242" spans="1:23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17"/>
      <c r="O242" s="21"/>
      <c r="P242" s="22"/>
      <c r="Q242" s="37"/>
      <c r="R242" s="37"/>
      <c r="S242" s="37"/>
      <c r="V242"/>
      <c r="W242"/>
    </row>
    <row r="243" spans="1:23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17"/>
      <c r="O243" s="21"/>
      <c r="P243" s="22"/>
      <c r="Q243" s="37"/>
      <c r="R243" s="37"/>
      <c r="S243" s="37"/>
      <c r="V243"/>
      <c r="W243"/>
    </row>
    <row r="244" spans="1:23" s="44" customFormat="1" ht="15" x14ac:dyDescent="0.25">
      <c r="A244" s="38"/>
      <c r="B244" s="38"/>
      <c r="C244" s="38"/>
      <c r="D244" s="39"/>
      <c r="E244" s="40"/>
      <c r="F244" s="41"/>
      <c r="G244" s="42"/>
      <c r="H244" s="40"/>
      <c r="I244" s="41"/>
      <c r="J244" s="42"/>
      <c r="K244" s="40"/>
      <c r="L244" s="41"/>
      <c r="M244" s="42"/>
      <c r="N244" s="40"/>
      <c r="O244" s="41"/>
      <c r="P244" s="42"/>
      <c r="Q244" s="37"/>
      <c r="R244" s="37"/>
      <c r="S244" s="37"/>
      <c r="T244" s="43"/>
      <c r="V244" s="38"/>
      <c r="W244" s="38"/>
    </row>
    <row r="245" spans="1:23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17"/>
      <c r="O245" s="21"/>
      <c r="P245" s="22"/>
      <c r="Q245" s="37"/>
      <c r="R245" s="37"/>
      <c r="S245" s="37"/>
      <c r="V245"/>
      <c r="W245"/>
    </row>
    <row r="246" spans="1:23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17"/>
      <c r="O246" s="21"/>
      <c r="P246" s="22"/>
      <c r="Q246" s="37"/>
      <c r="R246" s="37"/>
      <c r="S246" s="37"/>
      <c r="V246"/>
      <c r="W246"/>
    </row>
    <row r="247" spans="1:23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17"/>
      <c r="O247" s="21"/>
      <c r="P247" s="22"/>
      <c r="Q247" s="37"/>
      <c r="R247" s="37"/>
      <c r="S247" s="37"/>
      <c r="V247"/>
      <c r="W247"/>
    </row>
    <row r="248" spans="1:23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17"/>
      <c r="O248" s="21"/>
      <c r="P248" s="22"/>
      <c r="Q248" s="37"/>
      <c r="R248" s="37"/>
      <c r="S248" s="37"/>
      <c r="V248"/>
      <c r="W248"/>
    </row>
    <row r="249" spans="1:23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17"/>
      <c r="O249" s="21"/>
      <c r="P249" s="22"/>
      <c r="Q249" s="37"/>
      <c r="R249" s="37"/>
      <c r="S249" s="37"/>
      <c r="V249"/>
      <c r="W249"/>
    </row>
    <row r="250" spans="1:23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17"/>
      <c r="O250" s="21"/>
      <c r="P250" s="22"/>
      <c r="Q250" s="37"/>
      <c r="R250" s="37"/>
      <c r="S250" s="37"/>
      <c r="V250"/>
      <c r="W250"/>
    </row>
    <row r="251" spans="1:23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17"/>
      <c r="O251" s="21"/>
      <c r="P251" s="22"/>
      <c r="Q251" s="37"/>
      <c r="R251" s="37"/>
      <c r="S251" s="37"/>
      <c r="V251"/>
      <c r="W251"/>
    </row>
    <row r="252" spans="1:23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17"/>
      <c r="O252" s="21"/>
      <c r="P252" s="22"/>
      <c r="Q252" s="37"/>
      <c r="R252" s="37"/>
      <c r="S252" s="37"/>
      <c r="V252"/>
      <c r="W252"/>
    </row>
    <row r="253" spans="1:23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17"/>
      <c r="O253" s="21"/>
      <c r="P253" s="22"/>
      <c r="Q253" s="37"/>
      <c r="R253" s="37"/>
      <c r="S253" s="37"/>
      <c r="V253"/>
      <c r="W253"/>
    </row>
    <row r="254" spans="1:23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17"/>
      <c r="O254" s="21"/>
      <c r="P254" s="22"/>
      <c r="Q254" s="37"/>
      <c r="R254" s="37"/>
      <c r="S254" s="37"/>
      <c r="V254"/>
      <c r="W254"/>
    </row>
    <row r="255" spans="1:23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17"/>
      <c r="O255" s="21"/>
      <c r="P255" s="22"/>
      <c r="Q255" s="37"/>
      <c r="R255" s="37"/>
      <c r="S255" s="37"/>
      <c r="V255"/>
      <c r="W255"/>
    </row>
    <row r="256" spans="1:23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17"/>
      <c r="O256" s="21"/>
      <c r="P256" s="22"/>
      <c r="Q256" s="37"/>
      <c r="R256" s="37"/>
      <c r="S256" s="37"/>
      <c r="V256"/>
      <c r="W256"/>
    </row>
    <row r="257" spans="1:23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17"/>
      <c r="O257" s="21"/>
      <c r="P257" s="22"/>
      <c r="Q257" s="37"/>
      <c r="R257" s="37"/>
      <c r="S257" s="37"/>
      <c r="V257"/>
      <c r="W257"/>
    </row>
    <row r="258" spans="1:23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17"/>
      <c r="O258" s="21"/>
      <c r="P258" s="22"/>
      <c r="Q258" s="37"/>
      <c r="R258" s="37"/>
      <c r="S258" s="37"/>
      <c r="V258"/>
      <c r="W258"/>
    </row>
    <row r="259" spans="1:23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17"/>
      <c r="O259" s="21"/>
      <c r="P259" s="22"/>
      <c r="Q259" s="37"/>
      <c r="R259" s="37"/>
      <c r="S259" s="37"/>
      <c r="V259"/>
      <c r="W259"/>
    </row>
    <row r="260" spans="1:23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17"/>
      <c r="O260" s="21"/>
      <c r="P260" s="22"/>
      <c r="Q260" s="37"/>
      <c r="R260" s="37"/>
      <c r="S260" s="37"/>
      <c r="V260"/>
      <c r="W260"/>
    </row>
    <row r="261" spans="1:23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17"/>
      <c r="O261" s="21"/>
      <c r="P261" s="22"/>
      <c r="Q261" s="37"/>
      <c r="R261" s="37"/>
      <c r="S261" s="37"/>
      <c r="V261"/>
      <c r="W261"/>
    </row>
    <row r="262" spans="1:23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17"/>
      <c r="O262" s="21"/>
      <c r="P262" s="22"/>
      <c r="Q262" s="37"/>
      <c r="R262" s="37"/>
      <c r="S262" s="37"/>
      <c r="V262"/>
      <c r="W262"/>
    </row>
    <row r="263" spans="1:23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17"/>
      <c r="O263" s="21"/>
      <c r="P263" s="22"/>
      <c r="Q263" s="37"/>
      <c r="R263" s="37"/>
      <c r="S263" s="37"/>
      <c r="V263"/>
      <c r="W263"/>
    </row>
    <row r="264" spans="1:23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17"/>
      <c r="O264" s="21"/>
      <c r="P264" s="22"/>
      <c r="Q264" s="37"/>
      <c r="R264" s="37"/>
      <c r="S264" s="37"/>
      <c r="V264"/>
      <c r="W264"/>
    </row>
    <row r="265" spans="1:23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17"/>
      <c r="O265" s="21"/>
      <c r="P265" s="22"/>
      <c r="Q265" s="37"/>
      <c r="R265" s="37"/>
      <c r="S265" s="37"/>
      <c r="V265"/>
      <c r="W265"/>
    </row>
    <row r="266" spans="1:23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17"/>
      <c r="O266" s="21"/>
      <c r="P266" s="22"/>
      <c r="Q266" s="37"/>
      <c r="R266" s="37"/>
      <c r="S266" s="37"/>
      <c r="V266"/>
      <c r="W266"/>
    </row>
    <row r="267" spans="1:23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17"/>
      <c r="O267" s="21"/>
      <c r="P267" s="22"/>
      <c r="Q267" s="37"/>
      <c r="R267" s="37"/>
      <c r="S267" s="37"/>
      <c r="V267"/>
      <c r="W267"/>
    </row>
    <row r="268" spans="1:23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17"/>
      <c r="O268" s="21"/>
      <c r="P268" s="22"/>
      <c r="Q268" s="37"/>
      <c r="R268" s="37"/>
      <c r="S268" s="37"/>
      <c r="V268"/>
      <c r="W268"/>
    </row>
    <row r="269" spans="1:23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17"/>
      <c r="O269" s="21"/>
      <c r="P269" s="22"/>
      <c r="Q269" s="37"/>
      <c r="R269" s="37"/>
      <c r="S269" s="37"/>
      <c r="V269"/>
      <c r="W269"/>
    </row>
    <row r="270" spans="1:23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17"/>
      <c r="O270" s="21"/>
      <c r="P270" s="22"/>
      <c r="Q270" s="37"/>
      <c r="R270" s="37"/>
      <c r="S270" s="37"/>
      <c r="V270"/>
      <c r="W270"/>
    </row>
    <row r="271" spans="1:23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17"/>
      <c r="O271" s="21"/>
      <c r="P271" s="22"/>
      <c r="Q271" s="37"/>
      <c r="R271" s="37"/>
      <c r="S271" s="37"/>
      <c r="V271"/>
      <c r="W271"/>
    </row>
    <row r="272" spans="1:23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17"/>
      <c r="O272" s="21"/>
      <c r="P272" s="22"/>
      <c r="Q272" s="37"/>
      <c r="R272" s="37"/>
      <c r="S272" s="37"/>
      <c r="V272"/>
      <c r="W272"/>
    </row>
    <row r="273" spans="1:23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17"/>
      <c r="O273" s="21"/>
      <c r="P273" s="22"/>
      <c r="Q273" s="37"/>
      <c r="R273" s="37"/>
      <c r="S273" s="37"/>
      <c r="V273"/>
      <c r="W273"/>
    </row>
    <row r="274" spans="1:23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17"/>
      <c r="O274" s="21"/>
      <c r="P274" s="22"/>
      <c r="Q274" s="37"/>
      <c r="R274" s="37"/>
      <c r="S274" s="37"/>
      <c r="V274"/>
      <c r="W274"/>
    </row>
    <row r="275" spans="1:23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17"/>
      <c r="O275" s="21"/>
      <c r="P275" s="22"/>
      <c r="Q275" s="37"/>
      <c r="R275" s="37"/>
      <c r="S275" s="37"/>
      <c r="V275"/>
      <c r="W275"/>
    </row>
    <row r="276" spans="1:23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17"/>
      <c r="O276" s="21"/>
      <c r="P276" s="22"/>
      <c r="Q276" s="37"/>
      <c r="R276" s="37"/>
      <c r="S276" s="37"/>
      <c r="V276"/>
      <c r="W276"/>
    </row>
    <row r="277" spans="1:23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17"/>
      <c r="O277" s="21"/>
      <c r="P277" s="22"/>
      <c r="Q277" s="37"/>
      <c r="R277" s="37"/>
      <c r="S277" s="37"/>
      <c r="V277"/>
      <c r="W277"/>
    </row>
    <row r="278" spans="1:23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17"/>
      <c r="O278" s="21"/>
      <c r="P278" s="22"/>
      <c r="Q278" s="37"/>
      <c r="R278" s="37"/>
      <c r="S278" s="37"/>
      <c r="V278"/>
      <c r="W278"/>
    </row>
    <row r="279" spans="1:23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17"/>
      <c r="O279" s="21"/>
      <c r="P279" s="22"/>
      <c r="Q279" s="37"/>
      <c r="R279" s="37"/>
      <c r="S279" s="37"/>
      <c r="V279"/>
      <c r="W279"/>
    </row>
    <row r="280" spans="1:23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17"/>
      <c r="O280" s="21"/>
      <c r="P280" s="22"/>
      <c r="Q280" s="37"/>
      <c r="R280" s="37"/>
      <c r="S280" s="37"/>
      <c r="V280"/>
      <c r="W280"/>
    </row>
    <row r="281" spans="1:23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17"/>
      <c r="O281" s="21"/>
      <c r="P281" s="22"/>
      <c r="Q281" s="37"/>
      <c r="R281" s="37"/>
      <c r="S281" s="37"/>
      <c r="V281"/>
      <c r="W281"/>
    </row>
    <row r="282" spans="1:23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17"/>
      <c r="O282" s="21"/>
      <c r="P282" s="22"/>
      <c r="Q282" s="37"/>
      <c r="R282" s="37"/>
      <c r="S282" s="37"/>
      <c r="V282"/>
      <c r="W282"/>
    </row>
    <row r="283" spans="1:23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17"/>
      <c r="O283" s="21"/>
      <c r="P283" s="22"/>
      <c r="Q283" s="37"/>
      <c r="R283" s="37"/>
      <c r="S283" s="37"/>
      <c r="V283"/>
      <c r="W283"/>
    </row>
    <row r="284" spans="1:23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17"/>
      <c r="O284" s="21"/>
      <c r="P284" s="22"/>
      <c r="Q284" s="37"/>
      <c r="R284" s="37"/>
      <c r="S284" s="37"/>
      <c r="V284"/>
      <c r="W284"/>
    </row>
    <row r="285" spans="1:23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17"/>
      <c r="O285" s="21"/>
      <c r="P285" s="22"/>
      <c r="Q285" s="37"/>
      <c r="R285" s="37"/>
      <c r="S285" s="37"/>
      <c r="V285"/>
      <c r="W285"/>
    </row>
    <row r="286" spans="1:23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17"/>
      <c r="O286" s="21"/>
      <c r="P286" s="22"/>
      <c r="Q286" s="37"/>
      <c r="R286" s="37"/>
      <c r="S286" s="37"/>
      <c r="V286"/>
      <c r="W286"/>
    </row>
    <row r="287" spans="1:23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17"/>
      <c r="O287" s="21"/>
      <c r="P287" s="22"/>
      <c r="Q287" s="37"/>
      <c r="R287" s="37"/>
      <c r="S287" s="37"/>
      <c r="V287"/>
      <c r="W287"/>
    </row>
    <row r="288" spans="1:23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17"/>
      <c r="O288" s="21"/>
      <c r="P288" s="22"/>
      <c r="Q288" s="37"/>
      <c r="R288" s="37"/>
      <c r="S288" s="37"/>
      <c r="V288"/>
      <c r="W288"/>
    </row>
    <row r="289" spans="1:23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17"/>
      <c r="O289" s="21"/>
      <c r="P289" s="22"/>
      <c r="Q289" s="37"/>
      <c r="R289" s="37"/>
      <c r="S289" s="37"/>
      <c r="V289"/>
      <c r="W289"/>
    </row>
    <row r="290" spans="1:23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17"/>
      <c r="O290" s="21"/>
      <c r="P290" s="22"/>
      <c r="Q290" s="37"/>
      <c r="R290" s="37"/>
      <c r="S290" s="37"/>
      <c r="V290"/>
      <c r="W290"/>
    </row>
    <row r="291" spans="1:23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17"/>
      <c r="O291" s="21"/>
      <c r="P291" s="22"/>
      <c r="Q291" s="37"/>
      <c r="R291" s="37"/>
      <c r="S291" s="37"/>
      <c r="V291"/>
      <c r="W291"/>
    </row>
    <row r="292" spans="1:23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17"/>
      <c r="O292" s="21"/>
      <c r="P292" s="22"/>
      <c r="Q292" s="37"/>
      <c r="R292" s="37"/>
      <c r="S292" s="37"/>
      <c r="V292"/>
      <c r="W292"/>
    </row>
    <row r="293" spans="1:23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17"/>
      <c r="O293" s="21"/>
      <c r="P293" s="22"/>
      <c r="Q293" s="37"/>
      <c r="R293" s="37"/>
      <c r="S293" s="37"/>
      <c r="V293"/>
      <c r="W293"/>
    </row>
    <row r="294" spans="1:23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17"/>
      <c r="O294" s="21"/>
      <c r="P294" s="22"/>
      <c r="Q294" s="37"/>
      <c r="R294" s="37"/>
      <c r="S294" s="37"/>
      <c r="V294"/>
      <c r="W294"/>
    </row>
    <row r="295" spans="1:23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17"/>
      <c r="O295" s="21"/>
      <c r="P295" s="22"/>
      <c r="Q295" s="37"/>
      <c r="R295" s="37"/>
      <c r="S295" s="37"/>
      <c r="V295"/>
      <c r="W295"/>
    </row>
    <row r="296" spans="1:23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17"/>
      <c r="O296" s="21"/>
      <c r="P296" s="22"/>
      <c r="Q296" s="37"/>
      <c r="R296" s="37"/>
      <c r="S296" s="37"/>
      <c r="V296"/>
      <c r="W296"/>
    </row>
    <row r="297" spans="1:23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17"/>
      <c r="O297" s="21"/>
      <c r="P297" s="22"/>
      <c r="Q297" s="37"/>
      <c r="R297" s="37"/>
      <c r="S297" s="37"/>
      <c r="V297"/>
      <c r="W297"/>
    </row>
    <row r="298" spans="1:23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17"/>
      <c r="O298" s="21"/>
      <c r="P298" s="22"/>
      <c r="Q298" s="37"/>
      <c r="R298" s="37"/>
      <c r="S298" s="37"/>
      <c r="V298"/>
      <c r="W298"/>
    </row>
    <row r="299" spans="1:23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17"/>
      <c r="O299" s="21"/>
      <c r="P299" s="22"/>
      <c r="Q299" s="37"/>
      <c r="R299" s="37"/>
      <c r="S299" s="37"/>
      <c r="V299"/>
      <c r="W299"/>
    </row>
    <row r="300" spans="1:23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17"/>
      <c r="O300" s="21"/>
      <c r="P300" s="22"/>
      <c r="Q300" s="37"/>
      <c r="R300" s="37"/>
      <c r="S300" s="37"/>
      <c r="V300"/>
      <c r="W300"/>
    </row>
    <row r="301" spans="1:23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17"/>
      <c r="O301" s="21"/>
      <c r="P301" s="22"/>
      <c r="Q301" s="37"/>
      <c r="R301" s="37"/>
      <c r="S301" s="37"/>
      <c r="V301"/>
      <c r="W301"/>
    </row>
    <row r="302" spans="1:23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17"/>
      <c r="O302" s="21"/>
      <c r="P302" s="22"/>
      <c r="Q302" s="37"/>
      <c r="R302" s="37"/>
      <c r="S302" s="37"/>
      <c r="V302"/>
      <c r="W302"/>
    </row>
    <row r="303" spans="1:23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17"/>
      <c r="O303" s="21"/>
      <c r="P303" s="22"/>
      <c r="Q303" s="37"/>
      <c r="R303" s="37"/>
      <c r="S303" s="37"/>
      <c r="V303"/>
      <c r="W303"/>
    </row>
    <row r="304" spans="1:23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17"/>
      <c r="O304" s="21"/>
      <c r="P304" s="22"/>
      <c r="Q304" s="37"/>
      <c r="R304" s="37"/>
      <c r="S304" s="37"/>
      <c r="V304"/>
      <c r="W304"/>
    </row>
    <row r="305" spans="1:23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17"/>
      <c r="O305" s="21"/>
      <c r="P305" s="22"/>
      <c r="Q305" s="37"/>
      <c r="R305" s="37"/>
      <c r="S305" s="37"/>
      <c r="V305"/>
      <c r="W305"/>
    </row>
    <row r="306" spans="1:23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17"/>
      <c r="O306" s="21"/>
      <c r="P306" s="22"/>
      <c r="Q306" s="37"/>
      <c r="R306" s="37"/>
      <c r="S306" s="37"/>
      <c r="V306"/>
      <c r="W306"/>
    </row>
    <row r="307" spans="1:23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17"/>
      <c r="O307" s="21"/>
      <c r="P307" s="22"/>
      <c r="Q307" s="37"/>
      <c r="R307" s="37"/>
      <c r="S307" s="37"/>
      <c r="V307"/>
      <c r="W307"/>
    </row>
    <row r="308" spans="1:23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17"/>
      <c r="O308" s="21"/>
      <c r="P308" s="22"/>
      <c r="Q308" s="37"/>
      <c r="R308" s="37"/>
      <c r="S308" s="37"/>
      <c r="V308"/>
      <c r="W308"/>
    </row>
    <row r="309" spans="1:23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17"/>
      <c r="O309" s="21"/>
      <c r="P309" s="22"/>
      <c r="Q309" s="37"/>
      <c r="R309" s="37"/>
      <c r="S309" s="37"/>
      <c r="V309"/>
      <c r="W309"/>
    </row>
    <row r="310" spans="1:23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17"/>
      <c r="O310" s="21"/>
      <c r="P310" s="22"/>
      <c r="Q310" s="37"/>
      <c r="R310" s="37"/>
      <c r="S310" s="37"/>
      <c r="V310"/>
      <c r="W310"/>
    </row>
    <row r="311" spans="1:23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17"/>
      <c r="O311" s="21"/>
      <c r="P311" s="22"/>
      <c r="Q311" s="37"/>
      <c r="R311" s="37"/>
      <c r="S311" s="37"/>
      <c r="V311"/>
      <c r="W311"/>
    </row>
    <row r="312" spans="1:23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17"/>
      <c r="O312" s="21"/>
      <c r="P312" s="22"/>
      <c r="Q312" s="37"/>
      <c r="R312" s="37"/>
      <c r="S312" s="37"/>
      <c r="V312"/>
      <c r="W312"/>
    </row>
    <row r="313" spans="1:23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17"/>
      <c r="O313" s="21"/>
      <c r="P313" s="22"/>
      <c r="Q313" s="37"/>
      <c r="R313" s="37"/>
      <c r="S313" s="37"/>
      <c r="V313"/>
      <c r="W313"/>
    </row>
    <row r="314" spans="1:23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17"/>
      <c r="O314" s="21"/>
      <c r="P314" s="22"/>
      <c r="Q314" s="37"/>
      <c r="R314" s="37"/>
      <c r="S314" s="37"/>
      <c r="V314"/>
      <c r="W314"/>
    </row>
    <row r="315" spans="1:23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17"/>
      <c r="O315" s="21"/>
      <c r="P315" s="22"/>
      <c r="Q315" s="37"/>
      <c r="R315" s="37"/>
      <c r="S315" s="37"/>
      <c r="V315"/>
      <c r="W315"/>
    </row>
    <row r="316" spans="1:23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17"/>
      <c r="O316" s="21"/>
      <c r="P316" s="22"/>
      <c r="Q316" s="37"/>
      <c r="R316" s="37"/>
      <c r="S316" s="37"/>
      <c r="V316"/>
      <c r="W316"/>
    </row>
    <row r="317" spans="1:23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17"/>
      <c r="O317" s="21"/>
      <c r="P317" s="22"/>
      <c r="Q317" s="37"/>
      <c r="R317" s="37"/>
      <c r="S317" s="37"/>
      <c r="V317"/>
      <c r="W317"/>
    </row>
    <row r="318" spans="1:23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17"/>
      <c r="O318" s="21"/>
      <c r="P318" s="22"/>
      <c r="Q318" s="37"/>
      <c r="R318" s="37"/>
      <c r="S318" s="37"/>
      <c r="V318"/>
      <c r="W318"/>
    </row>
    <row r="319" spans="1:23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17"/>
      <c r="O319" s="21"/>
      <c r="P319" s="22"/>
      <c r="Q319" s="37"/>
      <c r="R319" s="37"/>
      <c r="S319" s="37"/>
      <c r="V319"/>
      <c r="W319"/>
    </row>
    <row r="320" spans="1:23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17"/>
      <c r="O320" s="21"/>
      <c r="P320" s="22"/>
      <c r="Q320" s="37"/>
      <c r="R320" s="37"/>
      <c r="S320" s="37"/>
      <c r="V320"/>
      <c r="W320"/>
    </row>
    <row r="321" spans="1:23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17"/>
      <c r="O321" s="21"/>
      <c r="P321" s="22"/>
      <c r="Q321" s="37"/>
      <c r="R321" s="37"/>
      <c r="S321" s="37"/>
      <c r="V321"/>
      <c r="W321"/>
    </row>
    <row r="322" spans="1:23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17"/>
      <c r="O322" s="21"/>
      <c r="P322" s="22"/>
      <c r="Q322" s="37"/>
      <c r="R322" s="37"/>
      <c r="S322" s="37"/>
      <c r="V322"/>
      <c r="W322"/>
    </row>
    <row r="323" spans="1:23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17"/>
      <c r="O323" s="21"/>
      <c r="P323" s="22"/>
      <c r="Q323" s="37"/>
      <c r="R323" s="37"/>
      <c r="S323" s="37"/>
      <c r="V323"/>
      <c r="W323"/>
    </row>
    <row r="324" spans="1:23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17"/>
      <c r="O324" s="21"/>
      <c r="P324" s="22"/>
      <c r="Q324" s="37"/>
      <c r="R324" s="37"/>
      <c r="S324" s="37"/>
      <c r="V324"/>
      <c r="W324"/>
    </row>
    <row r="325" spans="1:23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17"/>
      <c r="O325" s="21"/>
      <c r="P325" s="22"/>
      <c r="Q325" s="37"/>
      <c r="R325" s="37"/>
      <c r="S325" s="37"/>
      <c r="V325"/>
      <c r="W325"/>
    </row>
    <row r="326" spans="1:23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17"/>
      <c r="O326" s="21"/>
      <c r="P326" s="22"/>
      <c r="Q326" s="37"/>
      <c r="R326" s="37"/>
      <c r="S326" s="37"/>
      <c r="V326"/>
      <c r="W326"/>
    </row>
    <row r="327" spans="1:23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17"/>
      <c r="O327" s="21"/>
      <c r="P327" s="22"/>
      <c r="Q327" s="37"/>
      <c r="R327" s="37"/>
      <c r="S327" s="37"/>
      <c r="V327"/>
      <c r="W327"/>
    </row>
    <row r="328" spans="1:23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17"/>
      <c r="O328" s="21"/>
      <c r="P328" s="22"/>
      <c r="Q328" s="37"/>
      <c r="R328" s="37"/>
      <c r="S328" s="37"/>
      <c r="V328"/>
      <c r="W328"/>
    </row>
    <row r="329" spans="1:23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17"/>
      <c r="O329" s="21"/>
      <c r="P329" s="22"/>
      <c r="Q329" s="37"/>
      <c r="R329" s="37"/>
      <c r="S329" s="37"/>
      <c r="V329"/>
      <c r="W329"/>
    </row>
    <row r="330" spans="1:23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17"/>
      <c r="O330" s="21"/>
      <c r="P330" s="22"/>
      <c r="Q330" s="37"/>
      <c r="R330" s="37"/>
      <c r="S330" s="37"/>
      <c r="V330"/>
      <c r="W330"/>
    </row>
    <row r="331" spans="1:23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17"/>
      <c r="O331" s="21"/>
      <c r="P331" s="22"/>
      <c r="Q331" s="37"/>
      <c r="R331" s="37"/>
      <c r="S331" s="37"/>
      <c r="V331"/>
      <c r="W331"/>
    </row>
    <row r="332" spans="1:23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17"/>
      <c r="O332" s="21"/>
      <c r="P332" s="22"/>
      <c r="Q332" s="37"/>
      <c r="R332" s="37"/>
      <c r="S332" s="37"/>
      <c r="V332"/>
      <c r="W332"/>
    </row>
    <row r="333" spans="1:23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17"/>
      <c r="O333" s="21"/>
      <c r="P333" s="22"/>
      <c r="Q333" s="37"/>
      <c r="R333" s="37"/>
      <c r="S333" s="37"/>
      <c r="V333"/>
      <c r="W333"/>
    </row>
    <row r="334" spans="1:23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17"/>
      <c r="O334" s="21"/>
      <c r="P334" s="22"/>
      <c r="Q334" s="37"/>
      <c r="R334" s="37"/>
      <c r="S334" s="37"/>
      <c r="V334"/>
      <c r="W334"/>
    </row>
    <row r="335" spans="1:23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17"/>
      <c r="O335" s="21"/>
      <c r="P335" s="22"/>
      <c r="Q335" s="37"/>
      <c r="R335" s="37"/>
      <c r="S335" s="37"/>
      <c r="V335"/>
      <c r="W335"/>
    </row>
    <row r="336" spans="1:23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17"/>
      <c r="O336" s="21"/>
      <c r="P336" s="22"/>
      <c r="Q336" s="37"/>
      <c r="R336" s="37"/>
      <c r="S336" s="37"/>
      <c r="V336"/>
      <c r="W336"/>
    </row>
    <row r="337" spans="1:23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17"/>
      <c r="O337" s="21"/>
      <c r="P337" s="22"/>
      <c r="Q337" s="37"/>
      <c r="R337" s="37"/>
      <c r="S337" s="37"/>
      <c r="V337"/>
      <c r="W337"/>
    </row>
    <row r="338" spans="1:23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17"/>
      <c r="O338" s="21"/>
      <c r="P338" s="22"/>
      <c r="Q338" s="37"/>
      <c r="R338" s="37"/>
      <c r="S338" s="37"/>
      <c r="V338"/>
      <c r="W338"/>
    </row>
    <row r="339" spans="1:23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17"/>
      <c r="O339" s="21"/>
      <c r="P339" s="22"/>
      <c r="Q339" s="37"/>
      <c r="R339" s="37"/>
      <c r="S339" s="37"/>
      <c r="V339"/>
      <c r="W339"/>
    </row>
    <row r="340" spans="1:23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17"/>
      <c r="O340" s="21"/>
      <c r="P340" s="22"/>
      <c r="Q340" s="37"/>
      <c r="R340" s="37"/>
      <c r="S340" s="37"/>
      <c r="V340"/>
      <c r="W340"/>
    </row>
    <row r="341" spans="1:23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17"/>
      <c r="O341" s="21"/>
      <c r="P341" s="22"/>
      <c r="Q341" s="37"/>
      <c r="R341" s="37"/>
      <c r="S341" s="37"/>
      <c r="V341"/>
      <c r="W341"/>
    </row>
    <row r="342" spans="1:23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17"/>
      <c r="O342" s="21"/>
      <c r="P342" s="22"/>
      <c r="Q342" s="37"/>
      <c r="R342" s="37"/>
      <c r="S342" s="37"/>
      <c r="V342"/>
      <c r="W342"/>
    </row>
    <row r="343" spans="1:23" s="52" customFormat="1" ht="15" x14ac:dyDescent="0.25">
      <c r="A343" s="45"/>
      <c r="B343" s="45"/>
      <c r="C343" s="45"/>
      <c r="D343" s="46"/>
      <c r="E343" s="47"/>
      <c r="F343" s="48"/>
      <c r="G343" s="49"/>
      <c r="H343" s="47"/>
      <c r="I343" s="48"/>
      <c r="J343" s="49"/>
      <c r="K343" s="47"/>
      <c r="L343" s="48"/>
      <c r="M343" s="49"/>
      <c r="N343" s="47"/>
      <c r="O343" s="48"/>
      <c r="P343" s="49"/>
      <c r="Q343" s="50"/>
      <c r="R343" s="50"/>
      <c r="S343" s="50"/>
      <c r="T343" s="51"/>
      <c r="V343" s="45"/>
      <c r="W343" s="45"/>
    </row>
    <row r="344" spans="1:23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17"/>
      <c r="O344" s="21"/>
      <c r="P344" s="22"/>
      <c r="Q344" s="37"/>
      <c r="R344" s="37"/>
      <c r="S344" s="37"/>
      <c r="V344"/>
      <c r="W344"/>
    </row>
    <row r="345" spans="1:23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17"/>
      <c r="O345" s="21"/>
      <c r="P345" s="22"/>
      <c r="Q345" s="37"/>
      <c r="R345" s="37"/>
      <c r="S345" s="37"/>
      <c r="V345"/>
      <c r="W345"/>
    </row>
    <row r="346" spans="1:23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17"/>
      <c r="O346" s="21"/>
      <c r="P346" s="22"/>
      <c r="Q346" s="37"/>
      <c r="R346" s="37"/>
      <c r="S346" s="37"/>
      <c r="V346"/>
      <c r="W346"/>
    </row>
    <row r="347" spans="1:23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17"/>
      <c r="O347" s="21"/>
      <c r="P347" s="22"/>
      <c r="Q347" s="37"/>
      <c r="R347" s="37"/>
      <c r="S347" s="37"/>
      <c r="V347"/>
      <c r="W347"/>
    </row>
    <row r="348" spans="1:23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17"/>
      <c r="O348" s="21"/>
      <c r="P348" s="22"/>
      <c r="Q348" s="37"/>
      <c r="R348" s="37"/>
      <c r="S348" s="37"/>
      <c r="V348"/>
      <c r="W348"/>
    </row>
    <row r="349" spans="1:23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17"/>
      <c r="O349" s="21"/>
      <c r="P349" s="22"/>
      <c r="Q349" s="37"/>
      <c r="R349" s="37"/>
      <c r="S349" s="37"/>
      <c r="V349"/>
      <c r="W349"/>
    </row>
    <row r="350" spans="1:23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17"/>
      <c r="O350" s="21"/>
      <c r="P350" s="22"/>
      <c r="Q350" s="37"/>
      <c r="R350" s="37"/>
      <c r="S350" s="37"/>
      <c r="V350"/>
      <c r="W350"/>
    </row>
    <row r="351" spans="1:23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17"/>
      <c r="O351" s="21"/>
      <c r="P351" s="22"/>
      <c r="Q351" s="37"/>
      <c r="R351" s="37"/>
      <c r="S351" s="37"/>
      <c r="V351"/>
      <c r="W351"/>
    </row>
    <row r="352" spans="1:23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17"/>
      <c r="O352" s="21"/>
      <c r="P352" s="22"/>
      <c r="Q352" s="37"/>
      <c r="R352" s="37"/>
      <c r="S352" s="37"/>
      <c r="V352"/>
      <c r="W352"/>
    </row>
    <row r="353" spans="1:23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17"/>
      <c r="O353" s="21"/>
      <c r="P353" s="22"/>
      <c r="Q353" s="37"/>
      <c r="R353" s="37"/>
      <c r="S353" s="37"/>
      <c r="V353"/>
      <c r="W353"/>
    </row>
    <row r="354" spans="1:23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17"/>
      <c r="O354" s="21"/>
      <c r="P354" s="22"/>
      <c r="Q354" s="37"/>
      <c r="R354" s="37"/>
      <c r="S354" s="37"/>
      <c r="V354"/>
      <c r="W354"/>
    </row>
    <row r="355" spans="1:23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17"/>
      <c r="O355" s="21"/>
      <c r="P355" s="22"/>
      <c r="Q355" s="37"/>
      <c r="R355" s="37"/>
      <c r="S355" s="37"/>
      <c r="V355"/>
      <c r="W355"/>
    </row>
    <row r="356" spans="1:23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17"/>
      <c r="O356" s="21"/>
      <c r="P356" s="22"/>
      <c r="Q356" s="37"/>
      <c r="R356" s="37"/>
      <c r="S356" s="37"/>
      <c r="V356"/>
      <c r="W356"/>
    </row>
    <row r="357" spans="1:23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17"/>
      <c r="O357" s="21"/>
      <c r="P357" s="22"/>
      <c r="Q357" s="37"/>
      <c r="R357" s="37"/>
      <c r="S357" s="37"/>
      <c r="V357"/>
      <c r="W357"/>
    </row>
    <row r="358" spans="1:23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17"/>
      <c r="O358" s="21"/>
      <c r="P358" s="22"/>
      <c r="Q358" s="37"/>
      <c r="R358" s="37"/>
      <c r="S358" s="37"/>
      <c r="V358"/>
      <c r="W358"/>
    </row>
    <row r="359" spans="1:23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17"/>
      <c r="O359" s="21"/>
      <c r="P359" s="22"/>
      <c r="Q359" s="37"/>
      <c r="R359" s="37"/>
      <c r="S359" s="37"/>
      <c r="V359"/>
      <c r="W359"/>
    </row>
    <row r="360" spans="1:23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17"/>
      <c r="O360" s="21"/>
      <c r="P360" s="22"/>
      <c r="Q360" s="37"/>
      <c r="R360" s="37"/>
      <c r="S360" s="37"/>
      <c r="V360"/>
      <c r="W360"/>
    </row>
    <row r="361" spans="1:23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17"/>
      <c r="O361" s="21"/>
      <c r="P361" s="22"/>
      <c r="Q361" s="37"/>
      <c r="R361" s="37"/>
      <c r="S361" s="37"/>
      <c r="V361"/>
      <c r="W361"/>
    </row>
    <row r="362" spans="1:23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17"/>
      <c r="O362" s="21"/>
      <c r="P362" s="22"/>
      <c r="Q362" s="37"/>
      <c r="R362" s="37"/>
      <c r="S362" s="37"/>
      <c r="V362"/>
      <c r="W362"/>
    </row>
    <row r="363" spans="1:23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17"/>
      <c r="O363" s="21"/>
      <c r="P363" s="22"/>
      <c r="Q363" s="37"/>
      <c r="R363" s="37"/>
      <c r="S363" s="37"/>
      <c r="V363"/>
      <c r="W363"/>
    </row>
    <row r="364" spans="1:23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17"/>
      <c r="O364" s="21"/>
      <c r="P364" s="22"/>
      <c r="Q364" s="37"/>
      <c r="R364" s="37"/>
      <c r="S364" s="37"/>
      <c r="V364"/>
      <c r="W364"/>
    </row>
    <row r="365" spans="1:23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17"/>
      <c r="O365" s="21"/>
      <c r="P365" s="22"/>
      <c r="Q365" s="37"/>
      <c r="R365" s="37"/>
      <c r="S365" s="37"/>
      <c r="V365"/>
      <c r="W365"/>
    </row>
    <row r="366" spans="1:23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17"/>
      <c r="O366" s="21"/>
      <c r="P366" s="22"/>
      <c r="Q366" s="37"/>
      <c r="R366" s="37"/>
      <c r="S366" s="37"/>
      <c r="V366"/>
      <c r="W366"/>
    </row>
    <row r="367" spans="1:23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17"/>
      <c r="O367" s="21"/>
      <c r="P367" s="22"/>
      <c r="Q367" s="37"/>
      <c r="R367" s="37"/>
      <c r="S367" s="37"/>
      <c r="V367"/>
      <c r="W367"/>
    </row>
    <row r="368" spans="1:23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17"/>
      <c r="O368" s="21"/>
      <c r="P368" s="22"/>
      <c r="Q368" s="37"/>
      <c r="R368" s="37"/>
      <c r="S368" s="37"/>
      <c r="V368"/>
      <c r="W368"/>
    </row>
    <row r="369" spans="1:23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17"/>
      <c r="O369" s="21"/>
      <c r="P369" s="22"/>
      <c r="Q369" s="37"/>
      <c r="R369" s="37"/>
      <c r="S369" s="37"/>
      <c r="V369"/>
      <c r="W369"/>
    </row>
    <row r="370" spans="1:23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17"/>
      <c r="O370" s="21"/>
      <c r="P370" s="22"/>
      <c r="Q370" s="37"/>
      <c r="R370" s="37"/>
      <c r="S370" s="37"/>
      <c r="V370"/>
      <c r="W370"/>
    </row>
    <row r="371" spans="1:23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17"/>
      <c r="O371" s="21"/>
      <c r="P371" s="22"/>
      <c r="Q371" s="37"/>
      <c r="R371" s="37"/>
      <c r="S371" s="37"/>
      <c r="V371"/>
      <c r="W371"/>
    </row>
    <row r="372" spans="1:23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17"/>
      <c r="O372" s="21"/>
      <c r="P372" s="22"/>
      <c r="Q372" s="37"/>
      <c r="R372" s="37"/>
      <c r="S372" s="37"/>
      <c r="V372"/>
      <c r="W372"/>
    </row>
    <row r="373" spans="1:23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17"/>
      <c r="O373" s="21"/>
      <c r="P373" s="22"/>
      <c r="Q373" s="37"/>
      <c r="R373" s="37"/>
      <c r="S373" s="37"/>
      <c r="V373"/>
      <c r="W373"/>
    </row>
    <row r="374" spans="1:23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17"/>
      <c r="O374" s="21"/>
      <c r="P374" s="22"/>
      <c r="Q374" s="37"/>
      <c r="R374" s="37"/>
      <c r="S374" s="37"/>
      <c r="V374"/>
      <c r="W374"/>
    </row>
    <row r="375" spans="1:23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17"/>
      <c r="O375" s="21"/>
      <c r="P375" s="22"/>
      <c r="Q375" s="37"/>
      <c r="R375" s="37"/>
      <c r="S375" s="37"/>
      <c r="V375"/>
      <c r="W375"/>
    </row>
    <row r="376" spans="1:23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17"/>
      <c r="O376" s="21"/>
      <c r="P376" s="22"/>
      <c r="Q376" s="37"/>
      <c r="R376" s="37"/>
      <c r="S376" s="37"/>
      <c r="V376"/>
      <c r="W376"/>
    </row>
    <row r="377" spans="1:23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17"/>
      <c r="O377" s="21"/>
      <c r="P377" s="22"/>
      <c r="Q377" s="37"/>
      <c r="R377" s="37"/>
      <c r="S377" s="37"/>
      <c r="V377"/>
      <c r="W377"/>
    </row>
    <row r="378" spans="1:23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17"/>
      <c r="O378" s="21"/>
      <c r="P378" s="22"/>
      <c r="Q378" s="37"/>
      <c r="R378" s="37"/>
      <c r="S378" s="37"/>
      <c r="V378"/>
      <c r="W378"/>
    </row>
    <row r="379" spans="1:23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17"/>
      <c r="O379" s="21"/>
      <c r="P379" s="22"/>
      <c r="Q379" s="37"/>
      <c r="R379" s="37"/>
      <c r="S379" s="37"/>
      <c r="V379"/>
      <c r="W379"/>
    </row>
    <row r="380" spans="1:23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17"/>
      <c r="O380" s="21"/>
      <c r="P380" s="22"/>
      <c r="Q380" s="37"/>
      <c r="R380" s="37"/>
      <c r="S380" s="37"/>
      <c r="V380"/>
      <c r="W380"/>
    </row>
    <row r="381" spans="1:23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17"/>
      <c r="O381" s="21"/>
      <c r="P381" s="22"/>
      <c r="Q381" s="37"/>
      <c r="R381" s="37"/>
      <c r="S381" s="37"/>
      <c r="V381"/>
      <c r="W381"/>
    </row>
    <row r="382" spans="1:23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17"/>
      <c r="O382" s="21"/>
      <c r="P382" s="22"/>
      <c r="Q382" s="37"/>
      <c r="R382" s="37"/>
      <c r="S382" s="37"/>
      <c r="V382"/>
      <c r="W382"/>
    </row>
    <row r="383" spans="1:23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17"/>
      <c r="O383" s="21"/>
      <c r="P383" s="22"/>
      <c r="Q383" s="37"/>
      <c r="R383" s="37"/>
      <c r="S383" s="37"/>
      <c r="V383"/>
      <c r="W383"/>
    </row>
    <row r="384" spans="1:23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17"/>
      <c r="O384" s="21"/>
      <c r="P384" s="22"/>
      <c r="Q384" s="37"/>
      <c r="R384" s="37"/>
      <c r="S384" s="37"/>
      <c r="V384"/>
      <c r="W384"/>
    </row>
    <row r="385" spans="1:23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17"/>
      <c r="O385" s="21"/>
      <c r="P385" s="22"/>
      <c r="Q385" s="37"/>
      <c r="R385" s="37"/>
      <c r="S385" s="37"/>
      <c r="V385"/>
      <c r="W385"/>
    </row>
    <row r="386" spans="1:23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17"/>
      <c r="O386" s="21"/>
      <c r="P386" s="22"/>
      <c r="Q386" s="37"/>
      <c r="R386" s="37"/>
      <c r="S386" s="37"/>
      <c r="V386"/>
      <c r="W386"/>
    </row>
    <row r="387" spans="1:23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17"/>
      <c r="O387" s="21"/>
      <c r="P387" s="22"/>
      <c r="Q387" s="37"/>
      <c r="R387" s="37"/>
      <c r="S387" s="37"/>
      <c r="V387"/>
      <c r="W387"/>
    </row>
    <row r="388" spans="1:23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17"/>
      <c r="O388" s="21"/>
      <c r="P388" s="22"/>
      <c r="Q388" s="37"/>
      <c r="R388" s="37"/>
      <c r="S388" s="37"/>
      <c r="V388"/>
      <c r="W388"/>
    </row>
    <row r="389" spans="1:23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17"/>
      <c r="O389" s="21"/>
      <c r="P389" s="22"/>
      <c r="Q389" s="37"/>
      <c r="R389" s="37"/>
      <c r="S389" s="37"/>
      <c r="V389"/>
      <c r="W389"/>
    </row>
    <row r="390" spans="1:23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17"/>
      <c r="O390" s="21"/>
      <c r="P390" s="22"/>
      <c r="Q390" s="37"/>
      <c r="R390" s="37"/>
      <c r="S390" s="37"/>
      <c r="V390"/>
      <c r="W390"/>
    </row>
    <row r="391" spans="1:23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17"/>
      <c r="O391" s="21"/>
      <c r="P391" s="22"/>
      <c r="Q391" s="37"/>
      <c r="R391" s="37"/>
      <c r="S391" s="37"/>
      <c r="V391"/>
      <c r="W391"/>
    </row>
    <row r="392" spans="1:23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17"/>
      <c r="O392" s="21"/>
      <c r="P392" s="22"/>
      <c r="Q392" s="37"/>
      <c r="R392" s="37"/>
      <c r="S392" s="37"/>
      <c r="V392"/>
      <c r="W392"/>
    </row>
    <row r="393" spans="1:23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17"/>
      <c r="O393" s="21"/>
      <c r="P393" s="22"/>
      <c r="Q393" s="37"/>
      <c r="R393" s="37"/>
      <c r="S393" s="37"/>
      <c r="V393"/>
      <c r="W393"/>
    </row>
    <row r="394" spans="1:23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17"/>
      <c r="O394" s="21"/>
      <c r="P394" s="22"/>
      <c r="Q394" s="37"/>
      <c r="R394" s="37"/>
      <c r="S394" s="37"/>
      <c r="V394"/>
      <c r="W394"/>
    </row>
    <row r="395" spans="1:23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17"/>
      <c r="O395" s="21"/>
      <c r="P395" s="22"/>
      <c r="Q395" s="37"/>
      <c r="R395" s="37"/>
      <c r="S395" s="37"/>
      <c r="V395"/>
      <c r="W395"/>
    </row>
    <row r="396" spans="1:23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17"/>
      <c r="O396" s="21"/>
      <c r="P396" s="22"/>
      <c r="Q396" s="37"/>
      <c r="R396" s="37"/>
      <c r="S396" s="37"/>
      <c r="V396"/>
      <c r="W396"/>
    </row>
    <row r="397" spans="1:23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17"/>
      <c r="O397" s="21"/>
      <c r="P397" s="22"/>
      <c r="Q397" s="37"/>
      <c r="R397" s="37"/>
      <c r="S397" s="37"/>
      <c r="V397"/>
      <c r="W397"/>
    </row>
    <row r="398" spans="1:23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17"/>
      <c r="O398" s="21"/>
      <c r="P398" s="22"/>
      <c r="Q398" s="37"/>
      <c r="R398" s="37"/>
      <c r="S398" s="37"/>
      <c r="V398"/>
      <c r="W398"/>
    </row>
    <row r="399" spans="1:23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17"/>
      <c r="O399" s="21"/>
      <c r="P399" s="22"/>
      <c r="Q399" s="37"/>
      <c r="R399" s="37"/>
      <c r="S399" s="37"/>
      <c r="V399"/>
      <c r="W399"/>
    </row>
    <row r="400" spans="1:23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17"/>
      <c r="O400" s="21"/>
      <c r="P400" s="22"/>
      <c r="Q400" s="37"/>
      <c r="R400" s="37"/>
      <c r="S400" s="37"/>
      <c r="V400"/>
      <c r="W400"/>
    </row>
    <row r="401" spans="1:23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17"/>
      <c r="O401" s="21"/>
      <c r="P401" s="22"/>
      <c r="Q401" s="37"/>
      <c r="R401" s="37"/>
      <c r="S401" s="37"/>
      <c r="V401"/>
      <c r="W401"/>
    </row>
    <row r="402" spans="1:23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17"/>
      <c r="O402" s="21"/>
      <c r="P402" s="22"/>
      <c r="Q402" s="37"/>
      <c r="R402" s="37"/>
      <c r="S402" s="37"/>
      <c r="V402"/>
      <c r="W402"/>
    </row>
    <row r="403" spans="1:23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17"/>
      <c r="O403" s="21"/>
      <c r="P403" s="22"/>
      <c r="Q403" s="37"/>
      <c r="R403" s="37"/>
      <c r="S403" s="37"/>
      <c r="V403"/>
      <c r="W403"/>
    </row>
    <row r="404" spans="1:23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17"/>
      <c r="O404" s="21"/>
      <c r="P404" s="22"/>
      <c r="Q404" s="37"/>
      <c r="R404" s="37"/>
      <c r="S404" s="37"/>
      <c r="V404"/>
      <c r="W404"/>
    </row>
    <row r="405" spans="1:23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17"/>
      <c r="O405" s="21"/>
      <c r="P405" s="22"/>
      <c r="Q405" s="37"/>
      <c r="R405" s="37"/>
      <c r="S405" s="37"/>
      <c r="V405"/>
      <c r="W405"/>
    </row>
    <row r="406" spans="1:23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17"/>
      <c r="O406" s="21"/>
      <c r="P406" s="22"/>
      <c r="Q406" s="37"/>
      <c r="R406" s="37"/>
      <c r="S406" s="37"/>
      <c r="V406"/>
      <c r="W406"/>
    </row>
    <row r="407" spans="1:23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17"/>
      <c r="O407" s="21"/>
      <c r="P407" s="22"/>
      <c r="Q407" s="37"/>
      <c r="R407" s="37"/>
      <c r="S407" s="37"/>
      <c r="V407"/>
      <c r="W407"/>
    </row>
    <row r="408" spans="1:23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17"/>
      <c r="O408" s="21"/>
      <c r="P408" s="22"/>
      <c r="Q408" s="37"/>
      <c r="R408" s="37"/>
      <c r="S408" s="37"/>
      <c r="V408"/>
      <c r="W408"/>
    </row>
    <row r="409" spans="1:23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17"/>
      <c r="O409" s="21"/>
      <c r="P409" s="22"/>
      <c r="Q409" s="37"/>
      <c r="R409" s="37"/>
      <c r="S409" s="37"/>
      <c r="V409"/>
      <c r="W409"/>
    </row>
    <row r="410" spans="1:23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17"/>
      <c r="O410" s="21"/>
      <c r="P410" s="22"/>
      <c r="Q410" s="37"/>
      <c r="R410" s="37"/>
      <c r="S410" s="37"/>
      <c r="V410"/>
      <c r="W410"/>
    </row>
    <row r="411" spans="1:23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17"/>
      <c r="O411" s="21"/>
      <c r="P411" s="22"/>
      <c r="Q411" s="37"/>
      <c r="R411" s="37"/>
      <c r="S411" s="37"/>
      <c r="V411"/>
      <c r="W411"/>
    </row>
    <row r="412" spans="1:23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17"/>
      <c r="O412" s="21"/>
      <c r="P412" s="22"/>
      <c r="Q412" s="37"/>
      <c r="R412" s="37"/>
      <c r="S412" s="37"/>
      <c r="V412"/>
      <c r="W412"/>
    </row>
    <row r="413" spans="1:23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17"/>
      <c r="O413" s="21"/>
      <c r="P413" s="22"/>
      <c r="Q413" s="37"/>
      <c r="R413" s="37"/>
      <c r="S413" s="37"/>
      <c r="V413"/>
      <c r="W413"/>
    </row>
    <row r="414" spans="1:23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17"/>
      <c r="O414" s="21"/>
      <c r="P414" s="22"/>
      <c r="Q414" s="37"/>
      <c r="R414" s="37"/>
      <c r="S414" s="37"/>
      <c r="V414"/>
      <c r="W414"/>
    </row>
    <row r="415" spans="1:23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17"/>
      <c r="O415" s="21"/>
      <c r="P415" s="22"/>
      <c r="Q415" s="37"/>
      <c r="R415" s="37"/>
      <c r="S415" s="37"/>
      <c r="V415"/>
      <c r="W415"/>
    </row>
    <row r="416" spans="1:23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17"/>
      <c r="O416" s="21"/>
      <c r="P416" s="22"/>
      <c r="Q416" s="37"/>
      <c r="R416" s="37"/>
      <c r="S416" s="37"/>
      <c r="V416"/>
      <c r="W416"/>
    </row>
    <row r="417" s="52" customFormat="1" x14ac:dyDescent="0.2"/>
    <row r="434" spans="4:16" x14ac:dyDescent="0.2">
      <c r="D434" s="20" t="str">
        <f t="shared" ref="D434:D452" si="24">IF(OR($A434="",$B434="",$C434=""),"",(1/A434)+(1/B434)+(1/C434)-1)</f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24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24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24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24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24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24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24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24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24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24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24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24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24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24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24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24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24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24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25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25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25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25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25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25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25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25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25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25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25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25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25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25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25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25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25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25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25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25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25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25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25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25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25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25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25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25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25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25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25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25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25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25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25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25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25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25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25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25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25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25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25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25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25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25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25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25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25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25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25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25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25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25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25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25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25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25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25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25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25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25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25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25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26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26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26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26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26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26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26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26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26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26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26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26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26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26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26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26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26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26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26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26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26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26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26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26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26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26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26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26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26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26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26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26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26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26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26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26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26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26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26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26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26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26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26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26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26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26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26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26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26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26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26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26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26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26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26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26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26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26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26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26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26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26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26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26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27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27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27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27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27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27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27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27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27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27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27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27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27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27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27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27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27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27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27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27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27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27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27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27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27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27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27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27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27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27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27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27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27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27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27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27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27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27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27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27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27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27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27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27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27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27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27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27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27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27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27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27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27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27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27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27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27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27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27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27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27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27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27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27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28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28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28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28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28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28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28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28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28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28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28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28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28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28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28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28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28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28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28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28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28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28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28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28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28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28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28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28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28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28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28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28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28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28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28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28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28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28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28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28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28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28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28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28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28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28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28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28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28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28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28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28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28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28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28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28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28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28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28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28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28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28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28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28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29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29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29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29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29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29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29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29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29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29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29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29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29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29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29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29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29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29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29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29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29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29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29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29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29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29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29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29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29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29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29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29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29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29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29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29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29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29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29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29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29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29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29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29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29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29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29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29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29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29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29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29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29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29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29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29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29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29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29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29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29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29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29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29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30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30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30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30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30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30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30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30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30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30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30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30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30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30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30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30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30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30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30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30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30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30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30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30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30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30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30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30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30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30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30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30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30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30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30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30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30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30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30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30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30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30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30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30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30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30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30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30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30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30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30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30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30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30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30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30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30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30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30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30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30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30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30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30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31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31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31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31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31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31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31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31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31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31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31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31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31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31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31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31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31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31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31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31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31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31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31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31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31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31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31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31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31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31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31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31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31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31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31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31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31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31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31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31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31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31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31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31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31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31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31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31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31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31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31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31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31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31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31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31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31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31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31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31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31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31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31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31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32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32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32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32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32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32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32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32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32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32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32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32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32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32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32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32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32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32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32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32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32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32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32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32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32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32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32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32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32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32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32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32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32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32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32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32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32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32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32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32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32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32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32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32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32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32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32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32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32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32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32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32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32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32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32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32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32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32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32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32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32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32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32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32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33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33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33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33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33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33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33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33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33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33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33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33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33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33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33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33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33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33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33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33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33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33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33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33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33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33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33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33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33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33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33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33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33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33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33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33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33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33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2020-07-07T14:59:51Z</dcterms:modified>
</cp:coreProperties>
</file>